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drawings/drawing14.xml" ContentType="application/vnd.openxmlformats-officedocument.drawingml.chartshapes+xml"/>
  <Override PartName="/xl/charts/chart12.xml" ContentType="application/vnd.openxmlformats-officedocument.drawingml.chart+xml"/>
  <Override PartName="/xl/drawings/drawing15.xml" ContentType="application/vnd.openxmlformats-officedocument.drawingml.chartshapes+xml"/>
  <Override PartName="/xl/charts/chart13.xml" ContentType="application/vnd.openxmlformats-officedocument.drawingml.chart+xml"/>
  <Override PartName="/xl/drawings/drawing16.xml" ContentType="application/vnd.openxmlformats-officedocument.drawingml.chartshapes+xml"/>
  <Override PartName="/xl/charts/chart14.xml" ContentType="application/vnd.openxmlformats-officedocument.drawingml.chart+xml"/>
  <Override PartName="/xl/drawings/drawing17.xml" ContentType="application/vnd.openxmlformats-officedocument.drawingml.chartshapes+xml"/>
  <Override PartName="/xl/charts/chart15.xml" ContentType="application/vnd.openxmlformats-officedocument.drawingml.chart+xml"/>
  <Override PartName="/xl/drawings/drawing18.xml" ContentType="application/vnd.openxmlformats-officedocument.drawingml.chartshapes+xml"/>
  <Override PartName="/xl/charts/chart16.xml" ContentType="application/vnd.openxmlformats-officedocument.drawingml.chart+xml"/>
  <Override PartName="/xl/drawings/drawing19.xml" ContentType="application/vnd.openxmlformats-officedocument.drawingml.chartshapes+xml"/>
  <Override PartName="/xl/charts/chart17.xml" ContentType="application/vnd.openxmlformats-officedocument.drawingml.chart+xml"/>
  <Override PartName="/xl/drawings/drawing20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sdcloud-my.sharepoint.com/personal/cbezerra_ucsd_edu/Documents/UCSD/Research/cgoes/piketty/charts/"/>
    </mc:Choice>
  </mc:AlternateContent>
  <xr:revisionPtr revIDLastSave="233" documentId="8_{14959E41-37E4-42CF-B5E3-A9536D8535D9}" xr6:coauthVersionLast="47" xr6:coauthVersionMax="47" xr10:uidLastSave="{E03EF8AE-DF60-42E1-874E-3DA1CA3B218B}"/>
  <bookViews>
    <workbookView xWindow="28680" yWindow="-120" windowWidth="29040" windowHeight="15840" activeTab="2" xr2:uid="{00000000-000D-0000-FFFF-FFFF00000000}"/>
  </bookViews>
  <sheets>
    <sheet name="top1" sheetId="14" r:id="rId1"/>
    <sheet name="top1-cum" sheetId="1" r:id="rId2"/>
    <sheet name="Panel 1" sheetId="8" r:id="rId3"/>
    <sheet name="k-cum" sheetId="15" r:id="rId4"/>
    <sheet name="k" sheetId="9" r:id="rId5"/>
    <sheet name="Panel2" sheetId="10" r:id="rId6"/>
    <sheet name="ksavings-cum" sheetId="17" r:id="rId7"/>
    <sheet name="ksavings" sheetId="12" r:id="rId8"/>
    <sheet name="Panel3" sheetId="13" r:id="rId9"/>
  </sheets>
  <definedNames>
    <definedName name="_xlnm.Print_Area" localSheetId="2">'Panel 1'!$A$13:$DH$211</definedName>
    <definedName name="_xlnm.Print_Area" localSheetId="5">Panel2!$A$13:$DH$211</definedName>
    <definedName name="_xlnm.Print_Area" localSheetId="8">Panel3!$A$10:$FR$317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4" i="17" l="1"/>
  <c r="AQ14" i="17"/>
  <c r="AQ13" i="17"/>
  <c r="AQ12" i="17"/>
  <c r="AQ11" i="17"/>
  <c r="AQ10" i="17"/>
  <c r="AQ9" i="17"/>
  <c r="AQ8" i="17"/>
  <c r="AQ7" i="17"/>
  <c r="AQ6" i="17"/>
  <c r="AQ5" i="17"/>
  <c r="AQ4" i="17"/>
  <c r="AP14" i="17"/>
  <c r="AP13" i="17"/>
  <c r="AQ28" i="17" s="1"/>
  <c r="AP12" i="17"/>
  <c r="AP11" i="17"/>
  <c r="AP26" i="17" s="1"/>
  <c r="AP10" i="17"/>
  <c r="AQ25" i="17" s="1"/>
  <c r="AP9" i="17"/>
  <c r="AQ24" i="17" s="1"/>
  <c r="AP8" i="17"/>
  <c r="AP7" i="17"/>
  <c r="AP6" i="17"/>
  <c r="AP5" i="17"/>
  <c r="AQ20" i="17" s="1"/>
  <c r="AP4" i="17"/>
  <c r="AL14" i="17"/>
  <c r="AL13" i="17"/>
  <c r="AL12" i="17"/>
  <c r="AL11" i="17"/>
  <c r="AL10" i="17"/>
  <c r="AL9" i="17"/>
  <c r="AL8" i="17"/>
  <c r="AL7" i="17"/>
  <c r="AL6" i="17"/>
  <c r="AL5" i="17"/>
  <c r="AL4" i="17"/>
  <c r="AK14" i="17"/>
  <c r="AL29" i="17" s="1"/>
  <c r="AK13" i="17"/>
  <c r="AK12" i="17"/>
  <c r="AK11" i="17"/>
  <c r="AK10" i="17"/>
  <c r="AK25" i="17" s="1"/>
  <c r="AK9" i="17"/>
  <c r="AK8" i="17"/>
  <c r="AK23" i="17" s="1"/>
  <c r="AK7" i="17"/>
  <c r="AK6" i="17"/>
  <c r="AK21" i="17" s="1"/>
  <c r="AK5" i="17"/>
  <c r="AK4" i="17"/>
  <c r="AK19" i="17" s="1"/>
  <c r="AH6" i="17"/>
  <c r="AH21" i="17" s="1"/>
  <c r="AG14" i="17"/>
  <c r="AG13" i="17"/>
  <c r="AG12" i="17"/>
  <c r="AG11" i="17"/>
  <c r="AG10" i="17"/>
  <c r="AG9" i="17"/>
  <c r="AG8" i="17"/>
  <c r="AG7" i="17"/>
  <c r="AG6" i="17"/>
  <c r="AG5" i="17"/>
  <c r="AG4" i="17"/>
  <c r="AF14" i="17"/>
  <c r="AF13" i="17"/>
  <c r="AG28" i="17" s="1"/>
  <c r="AF12" i="17"/>
  <c r="AF27" i="17" s="1"/>
  <c r="AF11" i="17"/>
  <c r="AF10" i="17"/>
  <c r="AF9" i="17"/>
  <c r="AF24" i="17" s="1"/>
  <c r="AF8" i="17"/>
  <c r="AG23" i="17" s="1"/>
  <c r="AF7" i="17"/>
  <c r="AF6" i="17"/>
  <c r="AF5" i="17"/>
  <c r="AG20" i="17" s="1"/>
  <c r="AF4" i="17"/>
  <c r="AF19" i="17" s="1"/>
  <c r="AB14" i="17"/>
  <c r="AB13" i="17"/>
  <c r="AB12" i="17"/>
  <c r="AB11" i="17"/>
  <c r="AB10" i="17"/>
  <c r="AB9" i="17"/>
  <c r="AB8" i="17"/>
  <c r="AB7" i="17"/>
  <c r="AB6" i="17"/>
  <c r="AB5" i="17"/>
  <c r="AB4" i="17"/>
  <c r="AA14" i="17"/>
  <c r="AA29" i="17" s="1"/>
  <c r="AA13" i="17"/>
  <c r="AA12" i="17"/>
  <c r="AB27" i="17" s="1"/>
  <c r="AA11" i="17"/>
  <c r="AA10" i="17"/>
  <c r="AA25" i="17" s="1"/>
  <c r="AA9" i="17"/>
  <c r="AA8" i="17"/>
  <c r="AA23" i="17" s="1"/>
  <c r="AA7" i="17"/>
  <c r="AA6" i="17"/>
  <c r="AA21" i="17" s="1"/>
  <c r="AA5" i="17"/>
  <c r="AA4" i="17"/>
  <c r="AA19" i="17" s="1"/>
  <c r="W14" i="17"/>
  <c r="W13" i="17"/>
  <c r="W12" i="17"/>
  <c r="W11" i="17"/>
  <c r="W10" i="17"/>
  <c r="W9" i="17"/>
  <c r="W8" i="17"/>
  <c r="W7" i="17"/>
  <c r="W6" i="17"/>
  <c r="W5" i="17"/>
  <c r="W4" i="17"/>
  <c r="V14" i="17"/>
  <c r="V13" i="17"/>
  <c r="W28" i="17" s="1"/>
  <c r="V12" i="17"/>
  <c r="V11" i="17"/>
  <c r="V10" i="17"/>
  <c r="V9" i="17"/>
  <c r="W24" i="17" s="1"/>
  <c r="V8" i="17"/>
  <c r="V7" i="17"/>
  <c r="V6" i="17"/>
  <c r="V5" i="17"/>
  <c r="W20" i="17" s="1"/>
  <c r="V4" i="17"/>
  <c r="R14" i="17"/>
  <c r="R13" i="17"/>
  <c r="R12" i="17"/>
  <c r="R11" i="17"/>
  <c r="R10" i="17"/>
  <c r="R9" i="17"/>
  <c r="R8" i="17"/>
  <c r="R7" i="17"/>
  <c r="R6" i="17"/>
  <c r="R5" i="17"/>
  <c r="R4" i="17"/>
  <c r="Q14" i="17"/>
  <c r="R29" i="17" s="1"/>
  <c r="Q13" i="17"/>
  <c r="Q12" i="17"/>
  <c r="Q11" i="17"/>
  <c r="Q10" i="17"/>
  <c r="Q25" i="17" s="1"/>
  <c r="Q9" i="17"/>
  <c r="Q8" i="17"/>
  <c r="Q7" i="17"/>
  <c r="Q6" i="17"/>
  <c r="R21" i="17" s="1"/>
  <c r="Q5" i="17"/>
  <c r="Q4" i="17"/>
  <c r="M14" i="17"/>
  <c r="M13" i="17"/>
  <c r="M12" i="17"/>
  <c r="M11" i="17"/>
  <c r="M10" i="17"/>
  <c r="M9" i="17"/>
  <c r="M8" i="17"/>
  <c r="M7" i="17"/>
  <c r="M6" i="17"/>
  <c r="M5" i="17"/>
  <c r="M4" i="17"/>
  <c r="L14" i="17"/>
  <c r="L13" i="17"/>
  <c r="L12" i="17"/>
  <c r="L11" i="17"/>
  <c r="L26" i="17" s="1"/>
  <c r="L10" i="17"/>
  <c r="L9" i="17"/>
  <c r="L8" i="17"/>
  <c r="L7" i="17"/>
  <c r="L6" i="17"/>
  <c r="L5" i="17"/>
  <c r="L4" i="17"/>
  <c r="H14" i="17"/>
  <c r="H13" i="17"/>
  <c r="H12" i="17"/>
  <c r="H11" i="17"/>
  <c r="H10" i="17"/>
  <c r="H9" i="17"/>
  <c r="H8" i="17"/>
  <c r="H7" i="17"/>
  <c r="H6" i="17"/>
  <c r="H5" i="17"/>
  <c r="H4" i="17"/>
  <c r="G14" i="17"/>
  <c r="G13" i="17"/>
  <c r="H28" i="17" s="1"/>
  <c r="G12" i="17"/>
  <c r="H27" i="17" s="1"/>
  <c r="G11" i="17"/>
  <c r="G26" i="17" s="1"/>
  <c r="G10" i="17"/>
  <c r="G9" i="17"/>
  <c r="G8" i="17"/>
  <c r="H23" i="17" s="1"/>
  <c r="G7" i="17"/>
  <c r="G22" i="17" s="1"/>
  <c r="G6" i="17"/>
  <c r="G5" i="17"/>
  <c r="H20" i="17" s="1"/>
  <c r="G4" i="17"/>
  <c r="H19" i="17" s="1"/>
  <c r="B14" i="17"/>
  <c r="B13" i="17"/>
  <c r="B28" i="17" s="1"/>
  <c r="B12" i="17"/>
  <c r="B11" i="17"/>
  <c r="B26" i="17" s="1"/>
  <c r="B10" i="17"/>
  <c r="B9" i="17"/>
  <c r="C24" i="17" s="1"/>
  <c r="B8" i="17"/>
  <c r="B7" i="17"/>
  <c r="B22" i="17" s="1"/>
  <c r="B6" i="17"/>
  <c r="B5" i="17"/>
  <c r="B20" i="17" s="1"/>
  <c r="B4" i="17"/>
  <c r="C14" i="17"/>
  <c r="C13" i="17"/>
  <c r="C12" i="17"/>
  <c r="C11" i="17"/>
  <c r="C10" i="17"/>
  <c r="C9" i="17"/>
  <c r="C8" i="17"/>
  <c r="C7" i="17"/>
  <c r="C6" i="17"/>
  <c r="C5" i="17"/>
  <c r="C4" i="17"/>
  <c r="C19" i="17" s="1"/>
  <c r="AQ29" i="17"/>
  <c r="AP29" i="17"/>
  <c r="AQ27" i="17"/>
  <c r="AP27" i="17"/>
  <c r="AP24" i="17"/>
  <c r="AQ23" i="17"/>
  <c r="AP23" i="17"/>
  <c r="AQ21" i="17"/>
  <c r="AP21" i="17"/>
  <c r="AQ19" i="17"/>
  <c r="AP19" i="17"/>
  <c r="AL28" i="17"/>
  <c r="AK28" i="17"/>
  <c r="AL27" i="17"/>
  <c r="AK27" i="17"/>
  <c r="AL25" i="17"/>
  <c r="AL24" i="17"/>
  <c r="AK24" i="17"/>
  <c r="AL23" i="17"/>
  <c r="AL20" i="17"/>
  <c r="AK20" i="17"/>
  <c r="AL19" i="17"/>
  <c r="AG29" i="17"/>
  <c r="AF29" i="17"/>
  <c r="AF28" i="17"/>
  <c r="AG27" i="17"/>
  <c r="AG25" i="17"/>
  <c r="AF25" i="17"/>
  <c r="AG24" i="17"/>
  <c r="AG21" i="17"/>
  <c r="AF21" i="17"/>
  <c r="AF20" i="17"/>
  <c r="AG19" i="17"/>
  <c r="AB28" i="17"/>
  <c r="AA28" i="17"/>
  <c r="AB24" i="17"/>
  <c r="AA24" i="17"/>
  <c r="AB20" i="17"/>
  <c r="AA20" i="17"/>
  <c r="W29" i="17"/>
  <c r="V29" i="17"/>
  <c r="V28" i="17"/>
  <c r="W27" i="17"/>
  <c r="V27" i="17"/>
  <c r="W25" i="17"/>
  <c r="V25" i="17"/>
  <c r="W23" i="17"/>
  <c r="V23" i="17"/>
  <c r="W21" i="17"/>
  <c r="V21" i="17"/>
  <c r="V20" i="17"/>
  <c r="W19" i="17"/>
  <c r="V19" i="17"/>
  <c r="R28" i="17"/>
  <c r="Q28" i="17"/>
  <c r="R27" i="17"/>
  <c r="Q27" i="17"/>
  <c r="R25" i="17"/>
  <c r="R24" i="17"/>
  <c r="Q24" i="17"/>
  <c r="R23" i="17"/>
  <c r="Q23" i="17"/>
  <c r="R20" i="17"/>
  <c r="Q20" i="17"/>
  <c r="R19" i="17"/>
  <c r="Q19" i="17"/>
  <c r="M29" i="17"/>
  <c r="L29" i="17"/>
  <c r="M28" i="17"/>
  <c r="L28" i="17"/>
  <c r="M27" i="17"/>
  <c r="L27" i="17"/>
  <c r="M25" i="17"/>
  <c r="L25" i="17"/>
  <c r="M24" i="17"/>
  <c r="L24" i="17"/>
  <c r="M23" i="17"/>
  <c r="L23" i="17"/>
  <c r="M21" i="17"/>
  <c r="L21" i="17"/>
  <c r="M20" i="17"/>
  <c r="L20" i="17"/>
  <c r="M19" i="17"/>
  <c r="L19" i="17"/>
  <c r="AF17" i="17"/>
  <c r="AO20" i="17"/>
  <c r="AO21" i="17" s="1"/>
  <c r="AO22" i="17" s="1"/>
  <c r="AO23" i="17" s="1"/>
  <c r="AO24" i="17" s="1"/>
  <c r="AO25" i="17" s="1"/>
  <c r="AO26" i="17" s="1"/>
  <c r="AO27" i="17" s="1"/>
  <c r="AO28" i="17" s="1"/>
  <c r="AO29" i="17" s="1"/>
  <c r="AP17" i="17"/>
  <c r="AJ20" i="17"/>
  <c r="AJ21" i="17" s="1"/>
  <c r="AJ22" i="17" s="1"/>
  <c r="AJ23" i="17" s="1"/>
  <c r="AJ24" i="17" s="1"/>
  <c r="AJ25" i="17" s="1"/>
  <c r="AJ26" i="17" s="1"/>
  <c r="AJ27" i="17" s="1"/>
  <c r="AJ28" i="17" s="1"/>
  <c r="AJ29" i="17" s="1"/>
  <c r="AK17" i="17"/>
  <c r="AE20" i="17"/>
  <c r="AE21" i="17" s="1"/>
  <c r="AE22" i="17" s="1"/>
  <c r="AE23" i="17" s="1"/>
  <c r="AE24" i="17" s="1"/>
  <c r="AE25" i="17" s="1"/>
  <c r="AE26" i="17" s="1"/>
  <c r="AE27" i="17" s="1"/>
  <c r="AE28" i="17" s="1"/>
  <c r="AE29" i="17" s="1"/>
  <c r="Z20" i="17"/>
  <c r="Z21" i="17" s="1"/>
  <c r="Z22" i="17" s="1"/>
  <c r="Z23" i="17" s="1"/>
  <c r="Z24" i="17" s="1"/>
  <c r="Z25" i="17" s="1"/>
  <c r="Z26" i="17" s="1"/>
  <c r="Z27" i="17" s="1"/>
  <c r="Z28" i="17" s="1"/>
  <c r="Z29" i="17" s="1"/>
  <c r="AA17" i="17"/>
  <c r="V17" i="17"/>
  <c r="U20" i="17"/>
  <c r="U21" i="17" s="1"/>
  <c r="U22" i="17" s="1"/>
  <c r="U23" i="17" s="1"/>
  <c r="U24" i="17" s="1"/>
  <c r="U25" i="17" s="1"/>
  <c r="U26" i="17" s="1"/>
  <c r="U27" i="17" s="1"/>
  <c r="U28" i="17" s="1"/>
  <c r="U29" i="17" s="1"/>
  <c r="P20" i="17"/>
  <c r="P21" i="17" s="1"/>
  <c r="P22" i="17" s="1"/>
  <c r="P23" i="17" s="1"/>
  <c r="P24" i="17" s="1"/>
  <c r="P25" i="17" s="1"/>
  <c r="P26" i="17" s="1"/>
  <c r="P27" i="17" s="1"/>
  <c r="P28" i="17" s="1"/>
  <c r="P29" i="17" s="1"/>
  <c r="Q17" i="17"/>
  <c r="K20" i="17"/>
  <c r="K21" i="17" s="1"/>
  <c r="K22" i="17" s="1"/>
  <c r="K23" i="17" s="1"/>
  <c r="K24" i="17" s="1"/>
  <c r="K25" i="17" s="1"/>
  <c r="K26" i="17" s="1"/>
  <c r="K27" i="17" s="1"/>
  <c r="K28" i="17" s="1"/>
  <c r="K29" i="17" s="1"/>
  <c r="L17" i="17"/>
  <c r="H29" i="17"/>
  <c r="G29" i="17"/>
  <c r="G27" i="17"/>
  <c r="H25" i="17"/>
  <c r="G25" i="17"/>
  <c r="H24" i="17"/>
  <c r="G24" i="17"/>
  <c r="H21" i="17"/>
  <c r="G21" i="17"/>
  <c r="G20" i="17"/>
  <c r="G17" i="17"/>
  <c r="F20" i="17"/>
  <c r="F21" i="17" s="1"/>
  <c r="F22" i="17" s="1"/>
  <c r="F23" i="17" s="1"/>
  <c r="F24" i="17" s="1"/>
  <c r="F25" i="17" s="1"/>
  <c r="F26" i="17" s="1"/>
  <c r="F27" i="17" s="1"/>
  <c r="F28" i="17" s="1"/>
  <c r="F29" i="17" s="1"/>
  <c r="B29" i="17"/>
  <c r="B27" i="17"/>
  <c r="B25" i="17"/>
  <c r="B23" i="17"/>
  <c r="B21" i="17"/>
  <c r="B19" i="17"/>
  <c r="C29" i="17"/>
  <c r="C28" i="17"/>
  <c r="C27" i="17"/>
  <c r="C25" i="17"/>
  <c r="C23" i="17"/>
  <c r="C21" i="17"/>
  <c r="C20" i="17"/>
  <c r="A17" i="17"/>
  <c r="A20" i="17"/>
  <c r="A21" i="17" s="1"/>
  <c r="A22" i="17" s="1"/>
  <c r="A23" i="17" s="1"/>
  <c r="A24" i="17" s="1"/>
  <c r="A25" i="17" s="1"/>
  <c r="A26" i="17" s="1"/>
  <c r="A27" i="17" s="1"/>
  <c r="A28" i="17" s="1"/>
  <c r="A29" i="17" s="1"/>
  <c r="AJ6" i="17"/>
  <c r="AJ7" i="17" s="1"/>
  <c r="AJ8" i="17" s="1"/>
  <c r="AJ9" i="17" s="1"/>
  <c r="AJ10" i="17" s="1"/>
  <c r="AJ11" i="17" s="1"/>
  <c r="AJ12" i="17" s="1"/>
  <c r="AJ13" i="17" s="1"/>
  <c r="AJ14" i="17" s="1"/>
  <c r="Z6" i="17"/>
  <c r="Z7" i="17" s="1"/>
  <c r="Z8" i="17" s="1"/>
  <c r="Z9" i="17" s="1"/>
  <c r="Z10" i="17" s="1"/>
  <c r="Z11" i="17" s="1"/>
  <c r="Z12" i="17" s="1"/>
  <c r="Z13" i="17" s="1"/>
  <c r="Z14" i="17" s="1"/>
  <c r="P6" i="17"/>
  <c r="P7" i="17" s="1"/>
  <c r="P8" i="17" s="1"/>
  <c r="P9" i="17" s="1"/>
  <c r="P10" i="17" s="1"/>
  <c r="P11" i="17" s="1"/>
  <c r="P12" i="17" s="1"/>
  <c r="P13" i="17" s="1"/>
  <c r="P14" i="17" s="1"/>
  <c r="F6" i="17"/>
  <c r="F7" i="17" s="1"/>
  <c r="F8" i="17" s="1"/>
  <c r="F9" i="17" s="1"/>
  <c r="F10" i="17" s="1"/>
  <c r="F11" i="17" s="1"/>
  <c r="F12" i="17" s="1"/>
  <c r="F13" i="17" s="1"/>
  <c r="F14" i="17" s="1"/>
  <c r="AO5" i="17"/>
  <c r="AO6" i="17" s="1"/>
  <c r="AO7" i="17" s="1"/>
  <c r="AO8" i="17" s="1"/>
  <c r="AO9" i="17" s="1"/>
  <c r="AO10" i="17" s="1"/>
  <c r="AO11" i="17" s="1"/>
  <c r="AO12" i="17" s="1"/>
  <c r="AO13" i="17" s="1"/>
  <c r="AO14" i="17" s="1"/>
  <c r="AJ5" i="17"/>
  <c r="AE5" i="17"/>
  <c r="AE6" i="17" s="1"/>
  <c r="AE7" i="17" s="1"/>
  <c r="AE8" i="17" s="1"/>
  <c r="AE9" i="17" s="1"/>
  <c r="AE10" i="17" s="1"/>
  <c r="AE11" i="17" s="1"/>
  <c r="AE12" i="17" s="1"/>
  <c r="AE13" i="17" s="1"/>
  <c r="AE14" i="17" s="1"/>
  <c r="Z5" i="17"/>
  <c r="U5" i="17"/>
  <c r="U6" i="17" s="1"/>
  <c r="U7" i="17" s="1"/>
  <c r="U8" i="17" s="1"/>
  <c r="U9" i="17" s="1"/>
  <c r="U10" i="17" s="1"/>
  <c r="U11" i="17" s="1"/>
  <c r="U12" i="17" s="1"/>
  <c r="U13" i="17" s="1"/>
  <c r="U14" i="17" s="1"/>
  <c r="P5" i="17"/>
  <c r="K5" i="17"/>
  <c r="K6" i="17" s="1"/>
  <c r="K7" i="17" s="1"/>
  <c r="K8" i="17" s="1"/>
  <c r="K9" i="17" s="1"/>
  <c r="K10" i="17" s="1"/>
  <c r="K11" i="17" s="1"/>
  <c r="K12" i="17" s="1"/>
  <c r="K13" i="17" s="1"/>
  <c r="K14" i="17" s="1"/>
  <c r="F5" i="17"/>
  <c r="A5" i="17"/>
  <c r="A6" i="17" s="1"/>
  <c r="A7" i="17" s="1"/>
  <c r="A8" i="17" s="1"/>
  <c r="A9" i="17" s="1"/>
  <c r="A10" i="17" s="1"/>
  <c r="A11" i="17" s="1"/>
  <c r="A12" i="17" s="1"/>
  <c r="A13" i="17" s="1"/>
  <c r="A14" i="17" s="1"/>
  <c r="R14" i="15"/>
  <c r="R13" i="15"/>
  <c r="R12" i="15"/>
  <c r="R11" i="15"/>
  <c r="R10" i="15"/>
  <c r="R9" i="15"/>
  <c r="R8" i="15"/>
  <c r="R7" i="15"/>
  <c r="R6" i="15"/>
  <c r="R5" i="15"/>
  <c r="R4" i="15"/>
  <c r="Q14" i="15"/>
  <c r="R28" i="15" s="1"/>
  <c r="Q13" i="15"/>
  <c r="Q12" i="15"/>
  <c r="Q11" i="15"/>
  <c r="Q10" i="15"/>
  <c r="R24" i="15" s="1"/>
  <c r="Q9" i="15"/>
  <c r="R23" i="15" s="1"/>
  <c r="Q8" i="15"/>
  <c r="R22" i="15" s="1"/>
  <c r="Q7" i="15"/>
  <c r="Q21" i="15" s="1"/>
  <c r="Q6" i="15"/>
  <c r="R20" i="15" s="1"/>
  <c r="Q5" i="15"/>
  <c r="Q4" i="15"/>
  <c r="Q18" i="15" s="1"/>
  <c r="M14" i="15"/>
  <c r="M13" i="15"/>
  <c r="M12" i="15"/>
  <c r="M11" i="15"/>
  <c r="M10" i="15"/>
  <c r="M9" i="15"/>
  <c r="M8" i="15"/>
  <c r="M22" i="15" s="1"/>
  <c r="M7" i="15"/>
  <c r="M6" i="15"/>
  <c r="M5" i="15"/>
  <c r="M4" i="15"/>
  <c r="M18" i="15" s="1"/>
  <c r="L14" i="15"/>
  <c r="L13" i="15"/>
  <c r="L12" i="15"/>
  <c r="L26" i="15" s="1"/>
  <c r="L11" i="15"/>
  <c r="L25" i="15" s="1"/>
  <c r="L10" i="15"/>
  <c r="L9" i="15"/>
  <c r="L8" i="15"/>
  <c r="L22" i="15" s="1"/>
  <c r="L7" i="15"/>
  <c r="L6" i="15"/>
  <c r="L5" i="15"/>
  <c r="L4" i="15"/>
  <c r="L18" i="15" s="1"/>
  <c r="H14" i="15"/>
  <c r="H13" i="15"/>
  <c r="H12" i="15"/>
  <c r="H11" i="15"/>
  <c r="H10" i="15"/>
  <c r="H9" i="15"/>
  <c r="H8" i="15"/>
  <c r="H7" i="15"/>
  <c r="H6" i="15"/>
  <c r="H5" i="15"/>
  <c r="H19" i="15" s="1"/>
  <c r="H4" i="15"/>
  <c r="G14" i="15"/>
  <c r="G13" i="15"/>
  <c r="G12" i="15"/>
  <c r="H26" i="15" s="1"/>
  <c r="G11" i="15"/>
  <c r="G25" i="15" s="1"/>
  <c r="G10" i="15"/>
  <c r="G9" i="15"/>
  <c r="G8" i="15"/>
  <c r="H22" i="15" s="1"/>
  <c r="G7" i="15"/>
  <c r="G6" i="15"/>
  <c r="G5" i="15"/>
  <c r="G4" i="15"/>
  <c r="H18" i="15" s="1"/>
  <c r="C14" i="15"/>
  <c r="C13" i="15"/>
  <c r="C12" i="15"/>
  <c r="C11" i="15"/>
  <c r="C10" i="15"/>
  <c r="C9" i="15"/>
  <c r="C8" i="15"/>
  <c r="C7" i="15"/>
  <c r="C6" i="15"/>
  <c r="C5" i="15"/>
  <c r="C4" i="15"/>
  <c r="B14" i="15"/>
  <c r="B28" i="15" s="1"/>
  <c r="B13" i="15"/>
  <c r="B27" i="15" s="1"/>
  <c r="B12" i="15"/>
  <c r="C26" i="15" s="1"/>
  <c r="B11" i="15"/>
  <c r="B25" i="15" s="1"/>
  <c r="B10" i="15"/>
  <c r="B24" i="15" s="1"/>
  <c r="B9" i="15"/>
  <c r="C23" i="15" s="1"/>
  <c r="B8" i="15"/>
  <c r="C22" i="15" s="1"/>
  <c r="B7" i="15"/>
  <c r="B21" i="15" s="1"/>
  <c r="B6" i="15"/>
  <c r="B20" i="15" s="1"/>
  <c r="B5" i="15"/>
  <c r="C19" i="15" s="1"/>
  <c r="B4" i="15"/>
  <c r="B18" i="15" s="1"/>
  <c r="M28" i="15"/>
  <c r="L28" i="15"/>
  <c r="H28" i="15"/>
  <c r="G28" i="15"/>
  <c r="C28" i="15"/>
  <c r="R27" i="15"/>
  <c r="Q27" i="15"/>
  <c r="M27" i="15"/>
  <c r="L27" i="15"/>
  <c r="H27" i="15"/>
  <c r="G27" i="15"/>
  <c r="C27" i="15"/>
  <c r="R26" i="15"/>
  <c r="Q26" i="15"/>
  <c r="M26" i="15"/>
  <c r="B26" i="15"/>
  <c r="Q24" i="15"/>
  <c r="M24" i="15"/>
  <c r="L24" i="15"/>
  <c r="H24" i="15"/>
  <c r="G24" i="15"/>
  <c r="C24" i="15"/>
  <c r="Q23" i="15"/>
  <c r="M23" i="15"/>
  <c r="L23" i="15"/>
  <c r="H23" i="15"/>
  <c r="G23" i="15"/>
  <c r="B23" i="15"/>
  <c r="G22" i="15"/>
  <c r="B22" i="15"/>
  <c r="Q20" i="15"/>
  <c r="M20" i="15"/>
  <c r="L20" i="15"/>
  <c r="H20" i="15"/>
  <c r="G20" i="15"/>
  <c r="C20" i="15"/>
  <c r="R19" i="15"/>
  <c r="Q19" i="15"/>
  <c r="P19" i="15"/>
  <c r="P20" i="15" s="1"/>
  <c r="P21" i="15" s="1"/>
  <c r="P22" i="15" s="1"/>
  <c r="P23" i="15" s="1"/>
  <c r="P24" i="15" s="1"/>
  <c r="P25" i="15" s="1"/>
  <c r="P26" i="15" s="1"/>
  <c r="P27" i="15" s="1"/>
  <c r="P28" i="15" s="1"/>
  <c r="M19" i="15"/>
  <c r="L19" i="15"/>
  <c r="K19" i="15"/>
  <c r="K20" i="15" s="1"/>
  <c r="K21" i="15" s="1"/>
  <c r="K22" i="15" s="1"/>
  <c r="K23" i="15" s="1"/>
  <c r="K24" i="15" s="1"/>
  <c r="K25" i="15" s="1"/>
  <c r="K26" i="15" s="1"/>
  <c r="K27" i="15" s="1"/>
  <c r="K28" i="15" s="1"/>
  <c r="G19" i="15"/>
  <c r="F19" i="15"/>
  <c r="F20" i="15" s="1"/>
  <c r="F21" i="15" s="1"/>
  <c r="F22" i="15" s="1"/>
  <c r="F23" i="15" s="1"/>
  <c r="F24" i="15" s="1"/>
  <c r="F25" i="15" s="1"/>
  <c r="F26" i="15" s="1"/>
  <c r="F27" i="15" s="1"/>
  <c r="F28" i="15" s="1"/>
  <c r="A19" i="15"/>
  <c r="A20" i="15" s="1"/>
  <c r="A21" i="15" s="1"/>
  <c r="A22" i="15" s="1"/>
  <c r="A23" i="15" s="1"/>
  <c r="A24" i="15" s="1"/>
  <c r="A25" i="15" s="1"/>
  <c r="A26" i="15" s="1"/>
  <c r="A27" i="15" s="1"/>
  <c r="A28" i="15" s="1"/>
  <c r="R18" i="15"/>
  <c r="C18" i="15"/>
  <c r="P5" i="15"/>
  <c r="P6" i="15" s="1"/>
  <c r="P7" i="15" s="1"/>
  <c r="P8" i="15" s="1"/>
  <c r="P9" i="15" s="1"/>
  <c r="P10" i="15" s="1"/>
  <c r="P11" i="15" s="1"/>
  <c r="P12" i="15" s="1"/>
  <c r="P13" i="15" s="1"/>
  <c r="P14" i="15" s="1"/>
  <c r="K5" i="15"/>
  <c r="K6" i="15" s="1"/>
  <c r="K7" i="15" s="1"/>
  <c r="K8" i="15" s="1"/>
  <c r="K9" i="15" s="1"/>
  <c r="K10" i="15" s="1"/>
  <c r="K11" i="15" s="1"/>
  <c r="K12" i="15" s="1"/>
  <c r="K13" i="15" s="1"/>
  <c r="K14" i="15" s="1"/>
  <c r="F5" i="15"/>
  <c r="F6" i="15" s="1"/>
  <c r="F7" i="15" s="1"/>
  <c r="F8" i="15" s="1"/>
  <c r="F9" i="15" s="1"/>
  <c r="F10" i="15" s="1"/>
  <c r="F11" i="15" s="1"/>
  <c r="F12" i="15" s="1"/>
  <c r="F13" i="15" s="1"/>
  <c r="F14" i="15" s="1"/>
  <c r="A5" i="15"/>
  <c r="A6" i="15" s="1"/>
  <c r="A7" i="15" s="1"/>
  <c r="A8" i="15" s="1"/>
  <c r="A9" i="15" s="1"/>
  <c r="A10" i="15" s="1"/>
  <c r="A11" i="15" s="1"/>
  <c r="A12" i="15" s="1"/>
  <c r="A13" i="15" s="1"/>
  <c r="A14" i="15" s="1"/>
  <c r="R14" i="1"/>
  <c r="R13" i="1"/>
  <c r="R12" i="1"/>
  <c r="R11" i="1"/>
  <c r="R10" i="1"/>
  <c r="R9" i="1"/>
  <c r="R8" i="1"/>
  <c r="R7" i="1"/>
  <c r="R6" i="1"/>
  <c r="R5" i="1"/>
  <c r="R4" i="1"/>
  <c r="Q14" i="1"/>
  <c r="Q13" i="1"/>
  <c r="Q12" i="1"/>
  <c r="Q11" i="1"/>
  <c r="Q10" i="1"/>
  <c r="Q9" i="1"/>
  <c r="Q8" i="1"/>
  <c r="Q7" i="1"/>
  <c r="Q6" i="1"/>
  <c r="Q5" i="1"/>
  <c r="Q4" i="1"/>
  <c r="N4" i="1"/>
  <c r="M14" i="1"/>
  <c r="M13" i="1"/>
  <c r="M12" i="1"/>
  <c r="M11" i="1"/>
  <c r="M10" i="1"/>
  <c r="M9" i="1"/>
  <c r="M8" i="1"/>
  <c r="M7" i="1"/>
  <c r="M6" i="1"/>
  <c r="M5" i="1"/>
  <c r="M4" i="1"/>
  <c r="L14" i="1"/>
  <c r="L13" i="1"/>
  <c r="L12" i="1"/>
  <c r="L11" i="1"/>
  <c r="L10" i="1"/>
  <c r="L9" i="1"/>
  <c r="L8" i="1"/>
  <c r="L7" i="1"/>
  <c r="L6" i="1"/>
  <c r="L5" i="1"/>
  <c r="L4" i="1"/>
  <c r="I11" i="1"/>
  <c r="I7" i="1"/>
  <c r="I4" i="1"/>
  <c r="H14" i="1"/>
  <c r="H13" i="1"/>
  <c r="H12" i="1"/>
  <c r="H11" i="1"/>
  <c r="H10" i="1"/>
  <c r="H9" i="1"/>
  <c r="H8" i="1"/>
  <c r="H7" i="1"/>
  <c r="H6" i="1"/>
  <c r="H5" i="1"/>
  <c r="H4" i="1"/>
  <c r="G14" i="1"/>
  <c r="G13" i="1"/>
  <c r="G12" i="1"/>
  <c r="G11" i="1"/>
  <c r="G10" i="1"/>
  <c r="G9" i="1"/>
  <c r="G8" i="1"/>
  <c r="G7" i="1"/>
  <c r="G6" i="1"/>
  <c r="G5" i="1"/>
  <c r="G4" i="1"/>
  <c r="D12" i="1"/>
  <c r="D8" i="1"/>
  <c r="D4" i="1"/>
  <c r="C14" i="1"/>
  <c r="C13" i="1"/>
  <c r="C12" i="1"/>
  <c r="C11" i="1"/>
  <c r="C10" i="1"/>
  <c r="C9" i="1"/>
  <c r="C8" i="1"/>
  <c r="C7" i="1"/>
  <c r="C6" i="1"/>
  <c r="C5" i="1"/>
  <c r="C4" i="1"/>
  <c r="B14" i="1"/>
  <c r="B13" i="1"/>
  <c r="B12" i="1"/>
  <c r="B11" i="1"/>
  <c r="B10" i="1"/>
  <c r="B9" i="1"/>
  <c r="B8" i="1"/>
  <c r="B7" i="1"/>
  <c r="B6" i="1"/>
  <c r="B5" i="1"/>
  <c r="B4" i="1"/>
  <c r="R28" i="14"/>
  <c r="Q28" i="14"/>
  <c r="M28" i="14"/>
  <c r="L28" i="14"/>
  <c r="H28" i="14"/>
  <c r="G28" i="14"/>
  <c r="C28" i="14"/>
  <c r="B28" i="14"/>
  <c r="R27" i="14"/>
  <c r="Q27" i="14"/>
  <c r="M27" i="14"/>
  <c r="L27" i="14"/>
  <c r="H27" i="14"/>
  <c r="G27" i="14"/>
  <c r="C27" i="14"/>
  <c r="B27" i="14"/>
  <c r="R26" i="14"/>
  <c r="Q26" i="14"/>
  <c r="M26" i="14"/>
  <c r="L26" i="14"/>
  <c r="H26" i="14"/>
  <c r="G26" i="14"/>
  <c r="C26" i="14"/>
  <c r="B26" i="14"/>
  <c r="R25" i="14"/>
  <c r="Q25" i="14"/>
  <c r="M25" i="14"/>
  <c r="L25" i="14"/>
  <c r="H25" i="14"/>
  <c r="G25" i="14"/>
  <c r="C25" i="14"/>
  <c r="B25" i="14"/>
  <c r="R24" i="14"/>
  <c r="Q24" i="14"/>
  <c r="M24" i="14"/>
  <c r="L24" i="14"/>
  <c r="H24" i="14"/>
  <c r="G24" i="14"/>
  <c r="C24" i="14"/>
  <c r="B24" i="14"/>
  <c r="R23" i="14"/>
  <c r="Q23" i="14"/>
  <c r="M23" i="14"/>
  <c r="L23" i="14"/>
  <c r="H23" i="14"/>
  <c r="G23" i="14"/>
  <c r="C23" i="14"/>
  <c r="B23" i="14"/>
  <c r="R22" i="14"/>
  <c r="Q22" i="14"/>
  <c r="M22" i="14"/>
  <c r="L22" i="14"/>
  <c r="H22" i="14"/>
  <c r="G22" i="14"/>
  <c r="C22" i="14"/>
  <c r="B22" i="14"/>
  <c r="R21" i="14"/>
  <c r="Q21" i="14"/>
  <c r="M21" i="14"/>
  <c r="L21" i="14"/>
  <c r="H21" i="14"/>
  <c r="G21" i="14"/>
  <c r="C21" i="14"/>
  <c r="B21" i="14"/>
  <c r="R20" i="14"/>
  <c r="Q20" i="14"/>
  <c r="M20" i="14"/>
  <c r="L20" i="14"/>
  <c r="H20" i="14"/>
  <c r="G20" i="14"/>
  <c r="C20" i="14"/>
  <c r="B20" i="14"/>
  <c r="R19" i="14"/>
  <c r="Q19" i="14"/>
  <c r="P19" i="14"/>
  <c r="P20" i="14" s="1"/>
  <c r="P21" i="14" s="1"/>
  <c r="P22" i="14" s="1"/>
  <c r="P23" i="14" s="1"/>
  <c r="P24" i="14" s="1"/>
  <c r="P25" i="14" s="1"/>
  <c r="P26" i="14" s="1"/>
  <c r="P27" i="14" s="1"/>
  <c r="P28" i="14" s="1"/>
  <c r="M19" i="14"/>
  <c r="L19" i="14"/>
  <c r="K19" i="14"/>
  <c r="K20" i="14" s="1"/>
  <c r="K21" i="14" s="1"/>
  <c r="K22" i="14" s="1"/>
  <c r="K23" i="14" s="1"/>
  <c r="K24" i="14" s="1"/>
  <c r="K25" i="14" s="1"/>
  <c r="K26" i="14" s="1"/>
  <c r="K27" i="14" s="1"/>
  <c r="K28" i="14" s="1"/>
  <c r="H19" i="14"/>
  <c r="G19" i="14"/>
  <c r="F19" i="14"/>
  <c r="F20" i="14" s="1"/>
  <c r="F21" i="14" s="1"/>
  <c r="F22" i="14" s="1"/>
  <c r="F23" i="14" s="1"/>
  <c r="F24" i="14" s="1"/>
  <c r="F25" i="14" s="1"/>
  <c r="F26" i="14" s="1"/>
  <c r="F27" i="14" s="1"/>
  <c r="F28" i="14" s="1"/>
  <c r="C19" i="14"/>
  <c r="B19" i="14"/>
  <c r="A19" i="14"/>
  <c r="A20" i="14" s="1"/>
  <c r="A21" i="14" s="1"/>
  <c r="A22" i="14" s="1"/>
  <c r="A23" i="14" s="1"/>
  <c r="A24" i="14" s="1"/>
  <c r="A25" i="14" s="1"/>
  <c r="A26" i="14" s="1"/>
  <c r="A27" i="14" s="1"/>
  <c r="A28" i="14" s="1"/>
  <c r="R18" i="14"/>
  <c r="Q18" i="14"/>
  <c r="M18" i="14"/>
  <c r="L18" i="14"/>
  <c r="H18" i="14"/>
  <c r="G18" i="14"/>
  <c r="C18" i="14"/>
  <c r="B18" i="14"/>
  <c r="S14" i="14"/>
  <c r="S28" i="14" s="1"/>
  <c r="N14" i="14"/>
  <c r="N28" i="14" s="1"/>
  <c r="I14" i="14"/>
  <c r="I28" i="14" s="1"/>
  <c r="D14" i="14"/>
  <c r="D28" i="14" s="1"/>
  <c r="S13" i="14"/>
  <c r="S27" i="14" s="1"/>
  <c r="N13" i="14"/>
  <c r="N27" i="14" s="1"/>
  <c r="I13" i="14"/>
  <c r="I27" i="14" s="1"/>
  <c r="D13" i="14"/>
  <c r="D27" i="14" s="1"/>
  <c r="S12" i="14"/>
  <c r="S26" i="14" s="1"/>
  <c r="N12" i="14"/>
  <c r="N26" i="14" s="1"/>
  <c r="I12" i="14"/>
  <c r="I26" i="14" s="1"/>
  <c r="D12" i="14"/>
  <c r="D26" i="14" s="1"/>
  <c r="S11" i="14"/>
  <c r="S25" i="14" s="1"/>
  <c r="N11" i="14"/>
  <c r="N25" i="14" s="1"/>
  <c r="I11" i="14"/>
  <c r="I25" i="14" s="1"/>
  <c r="D11" i="14"/>
  <c r="D25" i="14" s="1"/>
  <c r="S10" i="14"/>
  <c r="S24" i="14" s="1"/>
  <c r="N10" i="14"/>
  <c r="N24" i="14" s="1"/>
  <c r="I10" i="14"/>
  <c r="I24" i="14" s="1"/>
  <c r="D10" i="14"/>
  <c r="D24" i="14" s="1"/>
  <c r="S9" i="14"/>
  <c r="S23" i="14" s="1"/>
  <c r="N9" i="14"/>
  <c r="N23" i="14" s="1"/>
  <c r="I9" i="14"/>
  <c r="I23" i="14" s="1"/>
  <c r="D9" i="14"/>
  <c r="D23" i="14" s="1"/>
  <c r="S8" i="14"/>
  <c r="S22" i="14" s="1"/>
  <c r="N8" i="14"/>
  <c r="N22" i="14" s="1"/>
  <c r="I8" i="14"/>
  <c r="I22" i="14" s="1"/>
  <c r="D8" i="14"/>
  <c r="D22" i="14" s="1"/>
  <c r="S7" i="14"/>
  <c r="S21" i="14" s="1"/>
  <c r="N7" i="14"/>
  <c r="N21" i="14" s="1"/>
  <c r="I7" i="14"/>
  <c r="I21" i="14" s="1"/>
  <c r="D7" i="14"/>
  <c r="D21" i="14" s="1"/>
  <c r="S6" i="14"/>
  <c r="S20" i="14" s="1"/>
  <c r="N6" i="14"/>
  <c r="N20" i="14" s="1"/>
  <c r="I6" i="14"/>
  <c r="I20" i="14" s="1"/>
  <c r="D6" i="14"/>
  <c r="D20" i="14" s="1"/>
  <c r="S5" i="14"/>
  <c r="S19" i="14" s="1"/>
  <c r="P5" i="14"/>
  <c r="P6" i="14" s="1"/>
  <c r="P7" i="14" s="1"/>
  <c r="P8" i="14" s="1"/>
  <c r="P9" i="14" s="1"/>
  <c r="P10" i="14" s="1"/>
  <c r="P11" i="14" s="1"/>
  <c r="P12" i="14" s="1"/>
  <c r="P13" i="14" s="1"/>
  <c r="P14" i="14" s="1"/>
  <c r="N5" i="14"/>
  <c r="N19" i="14" s="1"/>
  <c r="K5" i="14"/>
  <c r="K6" i="14" s="1"/>
  <c r="K7" i="14" s="1"/>
  <c r="K8" i="14" s="1"/>
  <c r="K9" i="14" s="1"/>
  <c r="K10" i="14" s="1"/>
  <c r="K11" i="14" s="1"/>
  <c r="K12" i="14" s="1"/>
  <c r="K13" i="14" s="1"/>
  <c r="K14" i="14" s="1"/>
  <c r="I5" i="14"/>
  <c r="I19" i="14" s="1"/>
  <c r="F5" i="14"/>
  <c r="F6" i="14" s="1"/>
  <c r="F7" i="14" s="1"/>
  <c r="F8" i="14" s="1"/>
  <c r="F9" i="14" s="1"/>
  <c r="F10" i="14" s="1"/>
  <c r="F11" i="14" s="1"/>
  <c r="F12" i="14" s="1"/>
  <c r="F13" i="14" s="1"/>
  <c r="F14" i="14" s="1"/>
  <c r="D5" i="14"/>
  <c r="D19" i="14" s="1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S4" i="14"/>
  <c r="S18" i="14" s="1"/>
  <c r="N4" i="14"/>
  <c r="N11" i="1" s="1"/>
  <c r="I4" i="14"/>
  <c r="I18" i="14" s="1"/>
  <c r="D4" i="14"/>
  <c r="D18" i="14" s="1"/>
  <c r="AH4" i="12"/>
  <c r="AH13" i="17" s="1"/>
  <c r="AH28" i="17" s="1"/>
  <c r="AH5" i="12"/>
  <c r="AH6" i="12"/>
  <c r="AH7" i="17" s="1"/>
  <c r="AH7" i="12"/>
  <c r="AH10" i="17" s="1"/>
  <c r="AH25" i="17" s="1"/>
  <c r="AH8" i="12"/>
  <c r="AH9" i="12"/>
  <c r="AH10" i="12"/>
  <c r="AH11" i="12"/>
  <c r="AH12" i="12"/>
  <c r="AH13" i="12"/>
  <c r="AH14" i="12"/>
  <c r="AR14" i="12"/>
  <c r="AR13" i="12"/>
  <c r="AR12" i="12"/>
  <c r="AR11" i="12"/>
  <c r="AR10" i="12"/>
  <c r="AR9" i="12"/>
  <c r="AR8" i="12"/>
  <c r="AR7" i="12"/>
  <c r="AR6" i="12"/>
  <c r="AR12" i="17" s="1"/>
  <c r="AR5" i="12"/>
  <c r="AR4" i="12"/>
  <c r="AR14" i="17" s="1"/>
  <c r="AR29" i="17" s="1"/>
  <c r="AR7" i="17" l="1"/>
  <c r="AR8" i="17"/>
  <c r="AR23" i="17" s="1"/>
  <c r="AP20" i="17"/>
  <c r="AP25" i="17"/>
  <c r="AP28" i="17"/>
  <c r="AR5" i="17"/>
  <c r="AR20" i="17" s="1"/>
  <c r="AR9" i="17"/>
  <c r="AR24" i="17" s="1"/>
  <c r="AR13" i="17"/>
  <c r="AR28" i="17" s="1"/>
  <c r="AR11" i="17"/>
  <c r="AR6" i="17"/>
  <c r="AR21" i="17" s="1"/>
  <c r="AR10" i="17"/>
  <c r="AR25" i="17" s="1"/>
  <c r="AH14" i="17"/>
  <c r="AH29" i="17" s="1"/>
  <c r="AF23" i="17"/>
  <c r="AH11" i="17"/>
  <c r="AH4" i="17"/>
  <c r="AH19" i="17" s="1"/>
  <c r="AH8" i="17"/>
  <c r="AH23" i="17" s="1"/>
  <c r="AH12" i="17"/>
  <c r="AH27" i="17" s="1"/>
  <c r="AH5" i="17"/>
  <c r="AH20" i="17" s="1"/>
  <c r="AH9" i="17"/>
  <c r="AH24" i="17" s="1"/>
  <c r="AB21" i="17"/>
  <c r="AB25" i="17"/>
  <c r="AB29" i="17"/>
  <c r="AK29" i="17"/>
  <c r="AL21" i="17"/>
  <c r="AA27" i="17"/>
  <c r="AB19" i="17"/>
  <c r="AB23" i="17"/>
  <c r="V24" i="17"/>
  <c r="Q21" i="17"/>
  <c r="Q29" i="17"/>
  <c r="G23" i="17"/>
  <c r="G19" i="17"/>
  <c r="G28" i="17"/>
  <c r="H22" i="17"/>
  <c r="H26" i="17"/>
  <c r="C22" i="17"/>
  <c r="C26" i="17"/>
  <c r="Q28" i="15"/>
  <c r="G18" i="15"/>
  <c r="G26" i="15"/>
  <c r="H25" i="15"/>
  <c r="B19" i="15"/>
  <c r="S7" i="1"/>
  <c r="S11" i="1"/>
  <c r="S8" i="1"/>
  <c r="S9" i="1"/>
  <c r="S23" i="1" s="1"/>
  <c r="S4" i="1"/>
  <c r="S12" i="1"/>
  <c r="S26" i="1" s="1"/>
  <c r="S5" i="1"/>
  <c r="S19" i="1" s="1"/>
  <c r="S13" i="1"/>
  <c r="S6" i="1"/>
  <c r="S20" i="1" s="1"/>
  <c r="S10" i="1"/>
  <c r="S24" i="1" s="1"/>
  <c r="S14" i="1"/>
  <c r="D5" i="1"/>
  <c r="D9" i="1"/>
  <c r="D13" i="1"/>
  <c r="D6" i="1"/>
  <c r="D20" i="1" s="1"/>
  <c r="D10" i="1"/>
  <c r="D14" i="1"/>
  <c r="D7" i="1"/>
  <c r="D11" i="1"/>
  <c r="D25" i="1" s="1"/>
  <c r="I12" i="1"/>
  <c r="I5" i="1"/>
  <c r="I9" i="1"/>
  <c r="I23" i="1" s="1"/>
  <c r="I13" i="1"/>
  <c r="I27" i="1" s="1"/>
  <c r="I8" i="1"/>
  <c r="I6" i="1"/>
  <c r="I10" i="1"/>
  <c r="I14" i="1"/>
  <c r="I28" i="1" s="1"/>
  <c r="N8" i="1"/>
  <c r="N18" i="14"/>
  <c r="N5" i="1"/>
  <c r="N19" i="1" s="1"/>
  <c r="N9" i="1"/>
  <c r="N23" i="1" s="1"/>
  <c r="N13" i="1"/>
  <c r="N12" i="1"/>
  <c r="N6" i="1"/>
  <c r="N10" i="1"/>
  <c r="N14" i="1"/>
  <c r="N7" i="1"/>
  <c r="AR26" i="17"/>
  <c r="AR19" i="17"/>
  <c r="AR27" i="17"/>
  <c r="AR22" i="17"/>
  <c r="AP22" i="17"/>
  <c r="AQ22" i="17"/>
  <c r="AQ26" i="17"/>
  <c r="AL26" i="17"/>
  <c r="AK22" i="17"/>
  <c r="AK26" i="17"/>
  <c r="AL22" i="17"/>
  <c r="AH22" i="17"/>
  <c r="AG26" i="17"/>
  <c r="AF22" i="17"/>
  <c r="AF26" i="17"/>
  <c r="AH26" i="17"/>
  <c r="AG22" i="17"/>
  <c r="AB26" i="17"/>
  <c r="AB22" i="17"/>
  <c r="AA22" i="17"/>
  <c r="AA26" i="17"/>
  <c r="W22" i="17"/>
  <c r="W26" i="17"/>
  <c r="V22" i="17"/>
  <c r="V26" i="17"/>
  <c r="R26" i="17"/>
  <c r="R22" i="17"/>
  <c r="Q22" i="17"/>
  <c r="Q26" i="17"/>
  <c r="M22" i="17"/>
  <c r="L22" i="17"/>
  <c r="M26" i="17"/>
  <c r="B24" i="17"/>
  <c r="R21" i="15"/>
  <c r="Q22" i="15"/>
  <c r="R25" i="15"/>
  <c r="Q25" i="15"/>
  <c r="M25" i="15"/>
  <c r="L21" i="15"/>
  <c r="M21" i="15"/>
  <c r="H21" i="15"/>
  <c r="G21" i="15"/>
  <c r="C21" i="15"/>
  <c r="C25" i="15"/>
  <c r="AM14" i="12"/>
  <c r="AM13" i="12"/>
  <c r="AM12" i="12"/>
  <c r="AM11" i="12"/>
  <c r="AM10" i="12"/>
  <c r="AM9" i="12"/>
  <c r="AM8" i="12"/>
  <c r="AM7" i="12"/>
  <c r="AM6" i="12"/>
  <c r="AM5" i="12"/>
  <c r="AM4" i="12"/>
  <c r="AO5" i="12"/>
  <c r="AO6" i="12" s="1"/>
  <c r="AO7" i="12" s="1"/>
  <c r="AO8" i="12" s="1"/>
  <c r="AO9" i="12" s="1"/>
  <c r="AO10" i="12" s="1"/>
  <c r="AO11" i="12" s="1"/>
  <c r="AO12" i="12" s="1"/>
  <c r="AO13" i="12" s="1"/>
  <c r="AO14" i="12" s="1"/>
  <c r="AJ5" i="12"/>
  <c r="AJ6" i="12"/>
  <c r="AJ7" i="12" s="1"/>
  <c r="AJ8" i="12" s="1"/>
  <c r="AJ9" i="12" s="1"/>
  <c r="AJ10" i="12" s="1"/>
  <c r="AJ11" i="12" s="1"/>
  <c r="AJ12" i="12" s="1"/>
  <c r="AJ13" i="12" s="1"/>
  <c r="AJ14" i="12" s="1"/>
  <c r="AE5" i="12"/>
  <c r="AE6" i="12"/>
  <c r="AE7" i="12" s="1"/>
  <c r="AE8" i="12" s="1"/>
  <c r="AE9" i="12" s="1"/>
  <c r="AE10" i="12" s="1"/>
  <c r="AE11" i="12" s="1"/>
  <c r="AE12" i="12" s="1"/>
  <c r="AE13" i="12" s="1"/>
  <c r="AE14" i="12" s="1"/>
  <c r="AC11" i="12"/>
  <c r="AC9" i="12"/>
  <c r="AC14" i="12"/>
  <c r="AC13" i="12"/>
  <c r="AC12" i="12"/>
  <c r="AC10" i="12"/>
  <c r="AC8" i="12"/>
  <c r="AC7" i="12"/>
  <c r="AC6" i="12"/>
  <c r="AC5" i="12"/>
  <c r="Z5" i="12"/>
  <c r="Z6" i="12" s="1"/>
  <c r="Z7" i="12" s="1"/>
  <c r="Z8" i="12" s="1"/>
  <c r="Z9" i="12" s="1"/>
  <c r="Z10" i="12" s="1"/>
  <c r="Z11" i="12" s="1"/>
  <c r="Z12" i="12" s="1"/>
  <c r="Z13" i="12" s="1"/>
  <c r="Z14" i="12" s="1"/>
  <c r="AC4" i="12"/>
  <c r="I14" i="12"/>
  <c r="I13" i="12"/>
  <c r="I12" i="12"/>
  <c r="I11" i="12"/>
  <c r="I10" i="12"/>
  <c r="I9" i="12"/>
  <c r="I8" i="12"/>
  <c r="I7" i="12"/>
  <c r="I6" i="12"/>
  <c r="I5" i="12"/>
  <c r="F5" i="12"/>
  <c r="F6" i="12" s="1"/>
  <c r="F7" i="12" s="1"/>
  <c r="F8" i="12" s="1"/>
  <c r="F9" i="12" s="1"/>
  <c r="F10" i="12" s="1"/>
  <c r="F11" i="12" s="1"/>
  <c r="F12" i="12" s="1"/>
  <c r="F13" i="12" s="1"/>
  <c r="F14" i="12" s="1"/>
  <c r="I4" i="12"/>
  <c r="B18" i="1"/>
  <c r="B19" i="1"/>
  <c r="D14" i="12"/>
  <c r="D10" i="12"/>
  <c r="D8" i="12"/>
  <c r="D6" i="12"/>
  <c r="D5" i="12"/>
  <c r="X14" i="12"/>
  <c r="S14" i="12"/>
  <c r="N14" i="12"/>
  <c r="X13" i="12"/>
  <c r="S13" i="12"/>
  <c r="N13" i="12"/>
  <c r="D13" i="12"/>
  <c r="X12" i="12"/>
  <c r="S12" i="12"/>
  <c r="N12" i="12"/>
  <c r="D12" i="12"/>
  <c r="X11" i="12"/>
  <c r="S11" i="12"/>
  <c r="N11" i="12"/>
  <c r="D11" i="12"/>
  <c r="X10" i="12"/>
  <c r="S10" i="12"/>
  <c r="N10" i="12"/>
  <c r="X9" i="12"/>
  <c r="S9" i="12"/>
  <c r="N9" i="12"/>
  <c r="D9" i="12"/>
  <c r="X8" i="12"/>
  <c r="S8" i="12"/>
  <c r="N8" i="12"/>
  <c r="X7" i="12"/>
  <c r="S7" i="12"/>
  <c r="N7" i="12"/>
  <c r="D7" i="12"/>
  <c r="X6" i="12"/>
  <c r="S6" i="12"/>
  <c r="N6" i="12"/>
  <c r="X5" i="12"/>
  <c r="U5" i="12"/>
  <c r="U6" i="12"/>
  <c r="U7" i="12" s="1"/>
  <c r="U8" i="12" s="1"/>
  <c r="U9" i="12" s="1"/>
  <c r="U10" i="12" s="1"/>
  <c r="U11" i="12" s="1"/>
  <c r="U12" i="12" s="1"/>
  <c r="U13" i="12" s="1"/>
  <c r="U14" i="12" s="1"/>
  <c r="S5" i="12"/>
  <c r="P5" i="12"/>
  <c r="P6" i="12" s="1"/>
  <c r="P7" i="12"/>
  <c r="P8" i="12"/>
  <c r="P9" i="12" s="1"/>
  <c r="P10" i="12"/>
  <c r="P11" i="12" s="1"/>
  <c r="P12" i="12" s="1"/>
  <c r="P13" i="12" s="1"/>
  <c r="P14" i="12" s="1"/>
  <c r="N5" i="12"/>
  <c r="K5" i="12"/>
  <c r="K6" i="12"/>
  <c r="K7" i="12" s="1"/>
  <c r="K8" i="12"/>
  <c r="K9" i="12" s="1"/>
  <c r="K10" i="12" s="1"/>
  <c r="K11" i="12" s="1"/>
  <c r="K12" i="12" s="1"/>
  <c r="K13" i="12" s="1"/>
  <c r="K14" i="12" s="1"/>
  <c r="A5" i="12"/>
  <c r="A6" i="12"/>
  <c r="A7" i="12"/>
  <c r="A8" i="12" s="1"/>
  <c r="A9" i="12" s="1"/>
  <c r="A10" i="12" s="1"/>
  <c r="A11" i="12" s="1"/>
  <c r="A12" i="12" s="1"/>
  <c r="A13" i="12" s="1"/>
  <c r="A14" i="12" s="1"/>
  <c r="X4" i="12"/>
  <c r="S4" i="12"/>
  <c r="N4" i="12"/>
  <c r="D4" i="12"/>
  <c r="D4" i="9"/>
  <c r="D5" i="9"/>
  <c r="D6" i="9"/>
  <c r="D20" i="9" s="1"/>
  <c r="D7" i="9"/>
  <c r="D21" i="9" s="1"/>
  <c r="D8" i="9"/>
  <c r="D9" i="9"/>
  <c r="D23" i="9" s="1"/>
  <c r="D10" i="9"/>
  <c r="D24" i="9" s="1"/>
  <c r="D11" i="9"/>
  <c r="D25" i="9" s="1"/>
  <c r="D12" i="9"/>
  <c r="D26" i="9" s="1"/>
  <c r="D13" i="9"/>
  <c r="D27" i="9" s="1"/>
  <c r="D14" i="9"/>
  <c r="D28" i="9" s="1"/>
  <c r="R28" i="9"/>
  <c r="Q28" i="9"/>
  <c r="M28" i="9"/>
  <c r="L28" i="9"/>
  <c r="H28" i="9"/>
  <c r="G28" i="9"/>
  <c r="C28" i="9"/>
  <c r="B28" i="9"/>
  <c r="R27" i="9"/>
  <c r="Q27" i="9"/>
  <c r="M27" i="9"/>
  <c r="L27" i="9"/>
  <c r="H27" i="9"/>
  <c r="G27" i="9"/>
  <c r="C27" i="9"/>
  <c r="B27" i="9"/>
  <c r="R26" i="9"/>
  <c r="Q26" i="9"/>
  <c r="M26" i="9"/>
  <c r="L26" i="9"/>
  <c r="H26" i="9"/>
  <c r="G26" i="9"/>
  <c r="C26" i="9"/>
  <c r="B26" i="9"/>
  <c r="R25" i="9"/>
  <c r="Q25" i="9"/>
  <c r="M25" i="9"/>
  <c r="L25" i="9"/>
  <c r="H25" i="9"/>
  <c r="G25" i="9"/>
  <c r="C25" i="9"/>
  <c r="B25" i="9"/>
  <c r="R24" i="9"/>
  <c r="Q24" i="9"/>
  <c r="M24" i="9"/>
  <c r="L24" i="9"/>
  <c r="H24" i="9"/>
  <c r="G24" i="9"/>
  <c r="C24" i="9"/>
  <c r="B24" i="9"/>
  <c r="R23" i="9"/>
  <c r="Q23" i="9"/>
  <c r="M23" i="9"/>
  <c r="L23" i="9"/>
  <c r="H23" i="9"/>
  <c r="G23" i="9"/>
  <c r="C23" i="9"/>
  <c r="B23" i="9"/>
  <c r="R22" i="9"/>
  <c r="Q22" i="9"/>
  <c r="M22" i="9"/>
  <c r="L22" i="9"/>
  <c r="H22" i="9"/>
  <c r="G22" i="9"/>
  <c r="C22" i="9"/>
  <c r="B22" i="9"/>
  <c r="R21" i="9"/>
  <c r="Q21" i="9"/>
  <c r="M21" i="9"/>
  <c r="L21" i="9"/>
  <c r="H21" i="9"/>
  <c r="G21" i="9"/>
  <c r="C21" i="9"/>
  <c r="B21" i="9"/>
  <c r="R20" i="9"/>
  <c r="Q20" i="9"/>
  <c r="M20" i="9"/>
  <c r="L20" i="9"/>
  <c r="H20" i="9"/>
  <c r="G20" i="9"/>
  <c r="C20" i="9"/>
  <c r="B20" i="9"/>
  <c r="R19" i="9"/>
  <c r="Q19" i="9"/>
  <c r="P19" i="9"/>
  <c r="P20" i="9" s="1"/>
  <c r="P21" i="9"/>
  <c r="P22" i="9" s="1"/>
  <c r="P23" i="9" s="1"/>
  <c r="P24" i="9" s="1"/>
  <c r="P25" i="9" s="1"/>
  <c r="P26" i="9" s="1"/>
  <c r="P27" i="9" s="1"/>
  <c r="P28" i="9" s="1"/>
  <c r="M19" i="9"/>
  <c r="L19" i="9"/>
  <c r="K19" i="9"/>
  <c r="K20" i="9"/>
  <c r="K21" i="9" s="1"/>
  <c r="K22" i="9" s="1"/>
  <c r="K23" i="9" s="1"/>
  <c r="K24" i="9" s="1"/>
  <c r="K25" i="9" s="1"/>
  <c r="K26" i="9" s="1"/>
  <c r="K27" i="9" s="1"/>
  <c r="K28" i="9" s="1"/>
  <c r="H19" i="9"/>
  <c r="G19" i="9"/>
  <c r="F19" i="9"/>
  <c r="F20" i="9" s="1"/>
  <c r="F21" i="9" s="1"/>
  <c r="F22" i="9" s="1"/>
  <c r="F23" i="9" s="1"/>
  <c r="F24" i="9" s="1"/>
  <c r="F25" i="9" s="1"/>
  <c r="F26" i="9" s="1"/>
  <c r="F27" i="9" s="1"/>
  <c r="F28" i="9" s="1"/>
  <c r="C19" i="9"/>
  <c r="B19" i="9"/>
  <c r="A19" i="9"/>
  <c r="A20" i="9"/>
  <c r="A21" i="9" s="1"/>
  <c r="A22" i="9" s="1"/>
  <c r="A23" i="9" s="1"/>
  <c r="A24" i="9" s="1"/>
  <c r="A25" i="9" s="1"/>
  <c r="A26" i="9" s="1"/>
  <c r="A27" i="9" s="1"/>
  <c r="A28" i="9" s="1"/>
  <c r="R18" i="9"/>
  <c r="Q18" i="9"/>
  <c r="M18" i="9"/>
  <c r="L18" i="9"/>
  <c r="H18" i="9"/>
  <c r="G18" i="9"/>
  <c r="C18" i="9"/>
  <c r="B18" i="9"/>
  <c r="S14" i="9"/>
  <c r="S28" i="9" s="1"/>
  <c r="N14" i="9"/>
  <c r="N28" i="9" s="1"/>
  <c r="I14" i="9"/>
  <c r="I28" i="9" s="1"/>
  <c r="S13" i="9"/>
  <c r="S27" i="9" s="1"/>
  <c r="N13" i="9"/>
  <c r="N27" i="9" s="1"/>
  <c r="I13" i="9"/>
  <c r="I27" i="9" s="1"/>
  <c r="S12" i="9"/>
  <c r="S26" i="9" s="1"/>
  <c r="N12" i="9"/>
  <c r="N26" i="9" s="1"/>
  <c r="I12" i="9"/>
  <c r="I26" i="9" s="1"/>
  <c r="S11" i="9"/>
  <c r="S25" i="9" s="1"/>
  <c r="N11" i="9"/>
  <c r="N25" i="9" s="1"/>
  <c r="I11" i="9"/>
  <c r="I25" i="9"/>
  <c r="S10" i="9"/>
  <c r="S24" i="9" s="1"/>
  <c r="N10" i="9"/>
  <c r="N24" i="9"/>
  <c r="I10" i="9"/>
  <c r="I24" i="9" s="1"/>
  <c r="S9" i="9"/>
  <c r="S23" i="9" s="1"/>
  <c r="N9" i="9"/>
  <c r="N23" i="9" s="1"/>
  <c r="I9" i="9"/>
  <c r="I23" i="9" s="1"/>
  <c r="S8" i="9"/>
  <c r="S22" i="9" s="1"/>
  <c r="N8" i="9"/>
  <c r="N22" i="9" s="1"/>
  <c r="I8" i="9"/>
  <c r="I22" i="9" s="1"/>
  <c r="D22" i="9"/>
  <c r="S7" i="9"/>
  <c r="S21" i="9" s="1"/>
  <c r="N7" i="9"/>
  <c r="N21" i="9" s="1"/>
  <c r="I7" i="9"/>
  <c r="I21" i="9" s="1"/>
  <c r="S6" i="9"/>
  <c r="S20" i="9" s="1"/>
  <c r="N6" i="9"/>
  <c r="N20" i="9" s="1"/>
  <c r="I6" i="9"/>
  <c r="I20" i="9" s="1"/>
  <c r="S5" i="9"/>
  <c r="S19" i="9" s="1"/>
  <c r="P5" i="9"/>
  <c r="P6" i="9"/>
  <c r="P7" i="9" s="1"/>
  <c r="P8" i="9"/>
  <c r="P9" i="9" s="1"/>
  <c r="P10" i="9" s="1"/>
  <c r="P11" i="9" s="1"/>
  <c r="P12" i="9" s="1"/>
  <c r="P13" i="9" s="1"/>
  <c r="P14" i="9" s="1"/>
  <c r="N5" i="9"/>
  <c r="N19" i="9"/>
  <c r="K5" i="9"/>
  <c r="K6" i="9" s="1"/>
  <c r="K7" i="9"/>
  <c r="K8" i="9" s="1"/>
  <c r="K9" i="9" s="1"/>
  <c r="K10" i="9" s="1"/>
  <c r="K11" i="9" s="1"/>
  <c r="K12" i="9" s="1"/>
  <c r="K13" i="9" s="1"/>
  <c r="K14" i="9" s="1"/>
  <c r="I5" i="9"/>
  <c r="I19" i="9" s="1"/>
  <c r="F5" i="9"/>
  <c r="F6" i="9"/>
  <c r="F7" i="9" s="1"/>
  <c r="F8" i="9" s="1"/>
  <c r="F9" i="9" s="1"/>
  <c r="F10" i="9" s="1"/>
  <c r="F11" i="9" s="1"/>
  <c r="F12" i="9" s="1"/>
  <c r="F13" i="9" s="1"/>
  <c r="F14" i="9" s="1"/>
  <c r="D19" i="9"/>
  <c r="A5" i="9"/>
  <c r="A6" i="9"/>
  <c r="A7" i="9" s="1"/>
  <c r="A8" i="9" s="1"/>
  <c r="A9" i="9" s="1"/>
  <c r="A10" i="9" s="1"/>
  <c r="A11" i="9" s="1"/>
  <c r="A12" i="9" s="1"/>
  <c r="A13" i="9" s="1"/>
  <c r="A14" i="9" s="1"/>
  <c r="S4" i="9"/>
  <c r="N4" i="9"/>
  <c r="I4" i="9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M28" i="1"/>
  <c r="M27" i="1"/>
  <c r="M26" i="1"/>
  <c r="M25" i="1"/>
  <c r="M24" i="1"/>
  <c r="M23" i="1"/>
  <c r="M22" i="1"/>
  <c r="M21" i="1"/>
  <c r="M20" i="1"/>
  <c r="M19" i="1"/>
  <c r="M18" i="1"/>
  <c r="L28" i="1"/>
  <c r="L27" i="1"/>
  <c r="L26" i="1"/>
  <c r="L25" i="1"/>
  <c r="L24" i="1"/>
  <c r="L23" i="1"/>
  <c r="L22" i="1"/>
  <c r="L21" i="1"/>
  <c r="L20" i="1"/>
  <c r="L19" i="1"/>
  <c r="L18" i="1"/>
  <c r="H28" i="1"/>
  <c r="H27" i="1"/>
  <c r="H26" i="1"/>
  <c r="H25" i="1"/>
  <c r="H24" i="1"/>
  <c r="H23" i="1"/>
  <c r="H22" i="1"/>
  <c r="H21" i="1"/>
  <c r="H20" i="1"/>
  <c r="H19" i="1"/>
  <c r="H18" i="1"/>
  <c r="G28" i="1"/>
  <c r="G27" i="1"/>
  <c r="G26" i="1"/>
  <c r="G25" i="1"/>
  <c r="G24" i="1"/>
  <c r="G23" i="1"/>
  <c r="G22" i="1"/>
  <c r="G21" i="1"/>
  <c r="G20" i="1"/>
  <c r="G19" i="1"/>
  <c r="G18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C18" i="1"/>
  <c r="P19" i="1"/>
  <c r="P20" i="1" s="1"/>
  <c r="P21" i="1" s="1"/>
  <c r="P22" i="1" s="1"/>
  <c r="P23" i="1" s="1"/>
  <c r="P24" i="1" s="1"/>
  <c r="P25" i="1" s="1"/>
  <c r="P26" i="1" s="1"/>
  <c r="P27" i="1" s="1"/>
  <c r="P28" i="1" s="1"/>
  <c r="K19" i="1"/>
  <c r="K20" i="1" s="1"/>
  <c r="K21" i="1" s="1"/>
  <c r="K22" i="1" s="1"/>
  <c r="K23" i="1" s="1"/>
  <c r="K24" i="1" s="1"/>
  <c r="K25" i="1" s="1"/>
  <c r="K26" i="1" s="1"/>
  <c r="K27" i="1" s="1"/>
  <c r="K28" i="1" s="1"/>
  <c r="F19" i="1"/>
  <c r="F20" i="1" s="1"/>
  <c r="F21" i="1" s="1"/>
  <c r="F22" i="1" s="1"/>
  <c r="F23" i="1" s="1"/>
  <c r="F24" i="1" s="1"/>
  <c r="F25" i="1" s="1"/>
  <c r="F26" i="1" s="1"/>
  <c r="F27" i="1" s="1"/>
  <c r="F28" i="1" s="1"/>
  <c r="A19" i="1"/>
  <c r="A20" i="1"/>
  <c r="A21" i="1" s="1"/>
  <c r="A22" i="1" s="1"/>
  <c r="A23" i="1" s="1"/>
  <c r="A24" i="1" s="1"/>
  <c r="A25" i="1" s="1"/>
  <c r="A26" i="1" s="1"/>
  <c r="A27" i="1" s="1"/>
  <c r="A28" i="1" s="1"/>
  <c r="S28" i="1"/>
  <c r="S27" i="1"/>
  <c r="S25" i="1"/>
  <c r="S22" i="1"/>
  <c r="S21" i="1"/>
  <c r="P5" i="1"/>
  <c r="P6" i="1" s="1"/>
  <c r="P7" i="1" s="1"/>
  <c r="P8" i="1" s="1"/>
  <c r="P9" i="1" s="1"/>
  <c r="P10" i="1" s="1"/>
  <c r="P11" i="1" s="1"/>
  <c r="P12" i="1" s="1"/>
  <c r="P13" i="1" s="1"/>
  <c r="P14" i="1" s="1"/>
  <c r="S18" i="1"/>
  <c r="N28" i="1"/>
  <c r="N27" i="1"/>
  <c r="N26" i="1"/>
  <c r="N25" i="1"/>
  <c r="N24" i="1"/>
  <c r="N22" i="1"/>
  <c r="N21" i="1"/>
  <c r="N20" i="1"/>
  <c r="K5" i="1"/>
  <c r="K6" i="1" s="1"/>
  <c r="K7" i="1" s="1"/>
  <c r="K8" i="1" s="1"/>
  <c r="K9" i="1" s="1"/>
  <c r="K10" i="1" s="1"/>
  <c r="K11" i="1" s="1"/>
  <c r="K12" i="1" s="1"/>
  <c r="K13" i="1" s="1"/>
  <c r="K14" i="1" s="1"/>
  <c r="N18" i="1"/>
  <c r="D28" i="1"/>
  <c r="D27" i="1"/>
  <c r="D26" i="1"/>
  <c r="D24" i="1"/>
  <c r="D23" i="1"/>
  <c r="D22" i="1"/>
  <c r="D21" i="1"/>
  <c r="D19" i="1"/>
  <c r="A5" i="1"/>
  <c r="A6" i="1"/>
  <c r="A7" i="1" s="1"/>
  <c r="A8" i="1"/>
  <c r="A9" i="1" s="1"/>
  <c r="A10" i="1" s="1"/>
  <c r="A11" i="1" s="1"/>
  <c r="A12" i="1" s="1"/>
  <c r="A13" i="1" s="1"/>
  <c r="A14" i="1" s="1"/>
  <c r="D18" i="1"/>
  <c r="F5" i="1"/>
  <c r="F6" i="1" s="1"/>
  <c r="F7" i="1" s="1"/>
  <c r="F8" i="1" s="1"/>
  <c r="F9" i="1" s="1"/>
  <c r="F10" i="1" s="1"/>
  <c r="F11" i="1" s="1"/>
  <c r="F12" i="1" s="1"/>
  <c r="F13" i="1" s="1"/>
  <c r="F14" i="1" s="1"/>
  <c r="I26" i="1"/>
  <c r="I25" i="1"/>
  <c r="I24" i="1"/>
  <c r="I22" i="1"/>
  <c r="I21" i="1"/>
  <c r="I20" i="1"/>
  <c r="I19" i="1"/>
  <c r="I18" i="1"/>
  <c r="AM11" i="17" l="1"/>
  <c r="AM26" i="17" s="1"/>
  <c r="AM7" i="17"/>
  <c r="AM22" i="17" s="1"/>
  <c r="AM9" i="17"/>
  <c r="AM24" i="17" s="1"/>
  <c r="AM5" i="17"/>
  <c r="AM20" i="17" s="1"/>
  <c r="AM12" i="17"/>
  <c r="AM27" i="17" s="1"/>
  <c r="AM4" i="17"/>
  <c r="AM19" i="17" s="1"/>
  <c r="AM14" i="17"/>
  <c r="AM29" i="17" s="1"/>
  <c r="AM10" i="17"/>
  <c r="AM25" i="17" s="1"/>
  <c r="AM6" i="17"/>
  <c r="AM21" i="17" s="1"/>
  <c r="AM13" i="17"/>
  <c r="AM28" i="17" s="1"/>
  <c r="AM8" i="17"/>
  <c r="AM23" i="17" s="1"/>
  <c r="AC13" i="17"/>
  <c r="AC28" i="17" s="1"/>
  <c r="AC9" i="17"/>
  <c r="AC24" i="17" s="1"/>
  <c r="AC5" i="17"/>
  <c r="AC20" i="17" s="1"/>
  <c r="AC14" i="17"/>
  <c r="AC29" i="17" s="1"/>
  <c r="AC6" i="17"/>
  <c r="AC21" i="17" s="1"/>
  <c r="AC12" i="17"/>
  <c r="AC27" i="17" s="1"/>
  <c r="AC8" i="17"/>
  <c r="AC23" i="17" s="1"/>
  <c r="AC4" i="17"/>
  <c r="AC19" i="17" s="1"/>
  <c r="AC10" i="17"/>
  <c r="AC25" i="17" s="1"/>
  <c r="AC11" i="17"/>
  <c r="AC26" i="17" s="1"/>
  <c r="AC7" i="17"/>
  <c r="AC22" i="17" s="1"/>
  <c r="X14" i="17"/>
  <c r="X29" i="17" s="1"/>
  <c r="X10" i="17"/>
  <c r="X25" i="17" s="1"/>
  <c r="X6" i="17"/>
  <c r="X21" i="17" s="1"/>
  <c r="X13" i="17"/>
  <c r="X28" i="17" s="1"/>
  <c r="X9" i="17"/>
  <c r="X24" i="17" s="1"/>
  <c r="X5" i="17"/>
  <c r="X20" i="17" s="1"/>
  <c r="X7" i="17"/>
  <c r="X22" i="17" s="1"/>
  <c r="X12" i="17"/>
  <c r="X27" i="17" s="1"/>
  <c r="X8" i="17"/>
  <c r="X23" i="17" s="1"/>
  <c r="X4" i="17"/>
  <c r="X19" i="17" s="1"/>
  <c r="X11" i="17"/>
  <c r="X26" i="17" s="1"/>
  <c r="S11" i="17"/>
  <c r="S26" i="17" s="1"/>
  <c r="S7" i="17"/>
  <c r="S22" i="17" s="1"/>
  <c r="S4" i="17"/>
  <c r="S19" i="17" s="1"/>
  <c r="S14" i="17"/>
  <c r="S29" i="17" s="1"/>
  <c r="S10" i="17"/>
  <c r="S25" i="17" s="1"/>
  <c r="S6" i="17"/>
  <c r="S21" i="17" s="1"/>
  <c r="S12" i="17"/>
  <c r="S27" i="17" s="1"/>
  <c r="S13" i="17"/>
  <c r="S28" i="17" s="1"/>
  <c r="S9" i="17"/>
  <c r="S24" i="17" s="1"/>
  <c r="S5" i="17"/>
  <c r="S20" i="17" s="1"/>
  <c r="S8" i="17"/>
  <c r="S23" i="17" s="1"/>
  <c r="N12" i="17"/>
  <c r="N27" i="17" s="1"/>
  <c r="N8" i="17"/>
  <c r="N23" i="17" s="1"/>
  <c r="N4" i="17"/>
  <c r="N19" i="17" s="1"/>
  <c r="N13" i="17"/>
  <c r="N28" i="17" s="1"/>
  <c r="N11" i="17"/>
  <c r="N26" i="17" s="1"/>
  <c r="N7" i="17"/>
  <c r="N22" i="17" s="1"/>
  <c r="N5" i="17"/>
  <c r="N20" i="17" s="1"/>
  <c r="N14" i="17"/>
  <c r="N29" i="17" s="1"/>
  <c r="N10" i="17"/>
  <c r="N25" i="17" s="1"/>
  <c r="N6" i="17"/>
  <c r="N21" i="17" s="1"/>
  <c r="N9" i="17"/>
  <c r="N24" i="17" s="1"/>
  <c r="I13" i="17"/>
  <c r="I28" i="17" s="1"/>
  <c r="I9" i="17"/>
  <c r="I24" i="17" s="1"/>
  <c r="I5" i="17"/>
  <c r="I20" i="17" s="1"/>
  <c r="I7" i="17"/>
  <c r="I22" i="17" s="1"/>
  <c r="I10" i="17"/>
  <c r="I25" i="17" s="1"/>
  <c r="I12" i="17"/>
  <c r="I27" i="17" s="1"/>
  <c r="I8" i="17"/>
  <c r="I23" i="17" s="1"/>
  <c r="I4" i="17"/>
  <c r="I19" i="17" s="1"/>
  <c r="I11" i="17"/>
  <c r="I26" i="17" s="1"/>
  <c r="I14" i="17"/>
  <c r="I29" i="17" s="1"/>
  <c r="I6" i="17"/>
  <c r="I21" i="17" s="1"/>
  <c r="D13" i="17"/>
  <c r="D28" i="17" s="1"/>
  <c r="D9" i="17"/>
  <c r="D24" i="17" s="1"/>
  <c r="D5" i="17"/>
  <c r="D20" i="17" s="1"/>
  <c r="D6" i="17"/>
  <c r="D21" i="17" s="1"/>
  <c r="D12" i="17"/>
  <c r="D27" i="17" s="1"/>
  <c r="D8" i="17"/>
  <c r="D23" i="17" s="1"/>
  <c r="D4" i="17"/>
  <c r="D19" i="17" s="1"/>
  <c r="D14" i="17"/>
  <c r="D29" i="17" s="1"/>
  <c r="D11" i="17"/>
  <c r="D26" i="17" s="1"/>
  <c r="D7" i="17"/>
  <c r="D22" i="17" s="1"/>
  <c r="D10" i="17"/>
  <c r="D25" i="17" s="1"/>
  <c r="S18" i="9"/>
  <c r="S11" i="15"/>
  <c r="S25" i="15" s="1"/>
  <c r="S7" i="15"/>
  <c r="S21" i="15" s="1"/>
  <c r="S13" i="15"/>
  <c r="S27" i="15" s="1"/>
  <c r="S5" i="15"/>
  <c r="S19" i="15" s="1"/>
  <c r="S12" i="15"/>
  <c r="S26" i="15" s="1"/>
  <c r="S4" i="15"/>
  <c r="S18" i="15" s="1"/>
  <c r="S14" i="15"/>
  <c r="S28" i="15" s="1"/>
  <c r="S10" i="15"/>
  <c r="S24" i="15" s="1"/>
  <c r="S6" i="15"/>
  <c r="S20" i="15" s="1"/>
  <c r="S9" i="15"/>
  <c r="S23" i="15" s="1"/>
  <c r="S8" i="15"/>
  <c r="S22" i="15" s="1"/>
  <c r="N18" i="9"/>
  <c r="N12" i="15"/>
  <c r="N26" i="15" s="1"/>
  <c r="N8" i="15"/>
  <c r="N22" i="15" s="1"/>
  <c r="N4" i="15"/>
  <c r="N18" i="15" s="1"/>
  <c r="N10" i="15"/>
  <c r="N24" i="15" s="1"/>
  <c r="N9" i="15"/>
  <c r="N23" i="15" s="1"/>
  <c r="N11" i="15"/>
  <c r="N25" i="15" s="1"/>
  <c r="N7" i="15"/>
  <c r="N21" i="15" s="1"/>
  <c r="N14" i="15"/>
  <c r="N28" i="15" s="1"/>
  <c r="N6" i="15"/>
  <c r="N20" i="15" s="1"/>
  <c r="N13" i="15"/>
  <c r="N27" i="15" s="1"/>
  <c r="N5" i="15"/>
  <c r="N19" i="15" s="1"/>
  <c r="I18" i="9"/>
  <c r="I13" i="15"/>
  <c r="I27" i="15" s="1"/>
  <c r="I9" i="15"/>
  <c r="I23" i="15" s="1"/>
  <c r="I5" i="15"/>
  <c r="I19" i="15" s="1"/>
  <c r="I14" i="15"/>
  <c r="I28" i="15" s="1"/>
  <c r="I12" i="15"/>
  <c r="I26" i="15" s="1"/>
  <c r="I8" i="15"/>
  <c r="I22" i="15" s="1"/>
  <c r="I4" i="15"/>
  <c r="I18" i="15" s="1"/>
  <c r="I11" i="15"/>
  <c r="I25" i="15" s="1"/>
  <c r="I7" i="15"/>
  <c r="I21" i="15" s="1"/>
  <c r="I10" i="15"/>
  <c r="I24" i="15" s="1"/>
  <c r="I6" i="15"/>
  <c r="I20" i="15" s="1"/>
  <c r="D18" i="9"/>
  <c r="D14" i="15"/>
  <c r="D28" i="15" s="1"/>
  <c r="D10" i="15"/>
  <c r="D24" i="15" s="1"/>
  <c r="D6" i="15"/>
  <c r="D20" i="15" s="1"/>
  <c r="D12" i="15"/>
  <c r="D26" i="15" s="1"/>
  <c r="D4" i="15"/>
  <c r="D18" i="15" s="1"/>
  <c r="D7" i="15"/>
  <c r="D21" i="15" s="1"/>
  <c r="D13" i="15"/>
  <c r="D27" i="15" s="1"/>
  <c r="D9" i="15"/>
  <c r="D23" i="15" s="1"/>
  <c r="D5" i="15"/>
  <c r="D19" i="15" s="1"/>
  <c r="D8" i="15"/>
  <c r="D22" i="15" s="1"/>
  <c r="D11" i="15"/>
  <c r="D25" i="15" s="1"/>
</calcChain>
</file>

<file path=xl/sharedStrings.xml><?xml version="1.0" encoding="utf-8"?>
<sst xmlns="http://schemas.openxmlformats.org/spreadsheetml/2006/main" count="284" uniqueCount="16">
  <si>
    <t>t</t>
  </si>
  <si>
    <t>Composite</t>
  </si>
  <si>
    <t>Common</t>
  </si>
  <si>
    <t>TOP TO (R-G)</t>
  </si>
  <si>
    <t>(R-G) TO (R-G)</t>
  </si>
  <si>
    <t>(R-G) TO TOP</t>
  </si>
  <si>
    <t>TOP TO TOP</t>
  </si>
  <si>
    <t>Idiosyncratic</t>
  </si>
  <si>
    <t>K TO (R-G)</t>
  </si>
  <si>
    <t>(R-G) TO K</t>
  </si>
  <si>
    <t>K TO K</t>
  </si>
  <si>
    <t>SAVINGS TO (R-G)</t>
  </si>
  <si>
    <t>(R-G) TO SAVINGS</t>
  </si>
  <si>
    <t>SAVINGS TO SAVINGS</t>
  </si>
  <si>
    <t>K TO (SAVINGS</t>
  </si>
  <si>
    <t>SAVINGS TO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</si>
</sst>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31636899046154"/>
          <c:y val="1.9255221629720164E-2"/>
          <c:w val="0.86108987900902634"/>
          <c:h val="0.82775987129234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'top1-cum'!$H$17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tx1"/>
            </a:soli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'top1-cum'!$F$18:$F$28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'top1-cum'!$H$4:$H$14</c:f>
              <c:numCache>
                <c:formatCode>General</c:formatCode>
                <c:ptCount val="11"/>
                <c:pt idx="0">
                  <c:v>-4.35353385282286E-2</c:v>
                </c:pt>
                <c:pt idx="1">
                  <c:v>-0.108570876400503</c:v>
                </c:pt>
                <c:pt idx="2">
                  <c:v>-0.17602943530425169</c:v>
                </c:pt>
                <c:pt idx="3">
                  <c:v>-0.2392771811258611</c:v>
                </c:pt>
                <c:pt idx="4">
                  <c:v>-0.29693047949936341</c:v>
                </c:pt>
                <c:pt idx="5">
                  <c:v>-0.35037045668856442</c:v>
                </c:pt>
                <c:pt idx="6">
                  <c:v>-0.39765370824246882</c:v>
                </c:pt>
                <c:pt idx="7">
                  <c:v>-0.43893332852543554</c:v>
                </c:pt>
                <c:pt idx="8">
                  <c:v>-0.47723703961497743</c:v>
                </c:pt>
                <c:pt idx="9">
                  <c:v>-0.51326088110327461</c:v>
                </c:pt>
                <c:pt idx="10">
                  <c:v>-0.54637514777480134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1-4AAA-A4C0-0E6D4B1631BA}"/>
            </c:ext>
          </c:extLst>
        </c:ser>
        <c:ser>
          <c:idx val="1"/>
          <c:order val="1"/>
          <c:tx>
            <c:strRef>
              <c:f>'top1-cum'!$I$17</c:f>
              <c:strCache>
                <c:ptCount val="1"/>
                <c:pt idx="0">
                  <c:v>Idiosyncratic</c:v>
                </c:pt>
              </c:strCache>
            </c:strRef>
          </c:tx>
          <c:spPr>
            <a:pattFill prst="ltDnDiag">
              <a:fgClr>
                <a:srgbClr val="231F2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'top1-cum'!$F$18:$F$28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'top1-cum'!$I$4:$I$14</c:f>
              <c:numCache>
                <c:formatCode>General</c:formatCode>
                <c:ptCount val="11"/>
                <c:pt idx="0">
                  <c:v>-3.5842668970012294E-2</c:v>
                </c:pt>
                <c:pt idx="1">
                  <c:v>-0.15020612333521488</c:v>
                </c:pt>
                <c:pt idx="2">
                  <c:v>-0.25543366203821016</c:v>
                </c:pt>
                <c:pt idx="3">
                  <c:v>-0.33489901118454779</c:v>
                </c:pt>
                <c:pt idx="4">
                  <c:v>-0.35442301981330232</c:v>
                </c:pt>
                <c:pt idx="5">
                  <c:v>-0.35054697402603041</c:v>
                </c:pt>
                <c:pt idx="6">
                  <c:v>-0.32577213152079554</c:v>
                </c:pt>
                <c:pt idx="7">
                  <c:v>-0.30457888006893946</c:v>
                </c:pt>
                <c:pt idx="8">
                  <c:v>-0.28413408628571668</c:v>
                </c:pt>
                <c:pt idx="9">
                  <c:v>-0.27441768144034506</c:v>
                </c:pt>
                <c:pt idx="10">
                  <c:v>-0.25535589437876899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11-4AAA-A4C0-0E6D4B163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968389920"/>
        <c:axId val="1041832624"/>
      </c:barChart>
      <c:catAx>
        <c:axId val="96838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32624"/>
        <c:crosses val="autoZero"/>
        <c:auto val="1"/>
        <c:lblAlgn val="ctr"/>
        <c:lblOffset val="100"/>
        <c:noMultiLvlLbl val="0"/>
      </c:catAx>
      <c:valAx>
        <c:axId val="104183262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968389920"/>
        <c:crosses val="autoZero"/>
        <c:crossBetween val="between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31636899046154"/>
          <c:y val="2.2080010776747202E-2"/>
          <c:w val="0.86802509442417286"/>
          <c:h val="0.8242826180048340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tx1"/>
            </a:soli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'ksavings-cum'!$F$4:$F$14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'ksavings-cum'!$W$4:$W$14</c:f>
              <c:numCache>
                <c:formatCode>General</c:formatCode>
                <c:ptCount val="11"/>
                <c:pt idx="0">
                  <c:v>0.50772132596877595</c:v>
                </c:pt>
                <c:pt idx="1">
                  <c:v>0.82250868888440998</c:v>
                </c:pt>
                <c:pt idx="2">
                  <c:v>1.019313530075064</c:v>
                </c:pt>
                <c:pt idx="3">
                  <c:v>1.1658250269294679</c:v>
                </c:pt>
                <c:pt idx="4">
                  <c:v>1.2859232680999908</c:v>
                </c:pt>
                <c:pt idx="5">
                  <c:v>1.3781697395122856</c:v>
                </c:pt>
                <c:pt idx="6">
                  <c:v>1.449871627271107</c:v>
                </c:pt>
                <c:pt idx="7">
                  <c:v>1.5152642181502471</c:v>
                </c:pt>
                <c:pt idx="8">
                  <c:v>1.5634778750968223</c:v>
                </c:pt>
                <c:pt idx="9">
                  <c:v>1.6025113878368142</c:v>
                </c:pt>
                <c:pt idx="10">
                  <c:v>1.6353585853200376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1-423C-B391-B304AC304492}"/>
            </c:ext>
          </c:extLst>
        </c:ser>
        <c:ser>
          <c:idx val="1"/>
          <c:order val="1"/>
          <c:spPr>
            <a:pattFill prst="ltDnDiag">
              <a:fgClr>
                <a:srgbClr val="231F2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'ksavings-cum'!$F$4:$F$14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'ksavings-cum'!$X$4:$X$14</c:f>
              <c:numCache>
                <c:formatCode>General</c:formatCode>
                <c:ptCount val="11"/>
                <c:pt idx="0">
                  <c:v>0.49227867403122405</c:v>
                </c:pt>
                <c:pt idx="1">
                  <c:v>0.85251233549100003</c:v>
                </c:pt>
                <c:pt idx="2">
                  <c:v>1.1590159683368979</c:v>
                </c:pt>
                <c:pt idx="3">
                  <c:v>1.3766749060703669</c:v>
                </c:pt>
                <c:pt idx="4">
                  <c:v>1.5199552326652259</c:v>
                </c:pt>
                <c:pt idx="5">
                  <c:v>1.634039659690165</c:v>
                </c:pt>
                <c:pt idx="6">
                  <c:v>1.7241016690651016</c:v>
                </c:pt>
                <c:pt idx="7">
                  <c:v>1.7776239117815436</c:v>
                </c:pt>
                <c:pt idx="8">
                  <c:v>1.8416196073322664</c:v>
                </c:pt>
                <c:pt idx="9">
                  <c:v>1.8897328092844545</c:v>
                </c:pt>
                <c:pt idx="10">
                  <c:v>1.9229110411837895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E1-423C-B391-B304AC304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41842816"/>
        <c:axId val="1041843208"/>
      </c:barChart>
      <c:catAx>
        <c:axId val="10418428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43208"/>
        <c:crosses val="autoZero"/>
        <c:auto val="1"/>
        <c:lblAlgn val="ctr"/>
        <c:lblOffset val="100"/>
        <c:noMultiLvlLbl val="0"/>
      </c:catAx>
      <c:valAx>
        <c:axId val="1041843208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42816"/>
        <c:crosses val="autoZero"/>
        <c:crossBetween val="between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31636899046154"/>
          <c:y val="1.9255221629720164E-2"/>
          <c:w val="0.86802509442417286"/>
          <c:h val="0.838191631154875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ksavings!$D$3</c:f>
              <c:strCache>
                <c:ptCount val="1"/>
                <c:pt idx="0">
                  <c:v>Idiosyncratic</c:v>
                </c:pt>
              </c:strCache>
            </c:strRef>
          </c:tx>
          <c:spPr>
            <a:solidFill>
              <a:schemeClr val="tx1"/>
            </a:soli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'ksavings-cum'!$A$4:$A$14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'ksavings-cum'!$C$4:$C$14</c:f>
              <c:numCache>
                <c:formatCode>General</c:formatCode>
                <c:ptCount val="11"/>
                <c:pt idx="0">
                  <c:v>0.43798207995884803</c:v>
                </c:pt>
                <c:pt idx="1">
                  <c:v>0.58734951785439204</c:v>
                </c:pt>
                <c:pt idx="2">
                  <c:v>0.63844367606971797</c:v>
                </c:pt>
                <c:pt idx="3">
                  <c:v>0.65183921761730035</c:v>
                </c:pt>
                <c:pt idx="4">
                  <c:v>0.6642542169221537</c:v>
                </c:pt>
                <c:pt idx="5">
                  <c:v>0.66957649079863668</c:v>
                </c:pt>
                <c:pt idx="6">
                  <c:v>0.6708151229537076</c:v>
                </c:pt>
                <c:pt idx="7">
                  <c:v>0.67141934131424863</c:v>
                </c:pt>
                <c:pt idx="8">
                  <c:v>0.67200489936458196</c:v>
                </c:pt>
                <c:pt idx="9">
                  <c:v>0.67291324586414714</c:v>
                </c:pt>
                <c:pt idx="10">
                  <c:v>0.67421263004409571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0-4877-8164-A56B1C4E89F3}"/>
            </c:ext>
          </c:extLst>
        </c:ser>
        <c:ser>
          <c:idx val="1"/>
          <c:order val="1"/>
          <c:tx>
            <c:strRef>
              <c:f>ksavings!$C$3</c:f>
              <c:strCache>
                <c:ptCount val="1"/>
                <c:pt idx="0">
                  <c:v>Common</c:v>
                </c:pt>
              </c:strCache>
            </c:strRef>
          </c:tx>
          <c:spPr>
            <a:pattFill prst="ltDnDiag">
              <a:fgClr>
                <a:srgbClr val="231F2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'ksavings-cum'!$A$4:$A$14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'ksavings-cum'!$D$4:$D$14</c:f>
              <c:numCache>
                <c:formatCode>General</c:formatCode>
                <c:ptCount val="11"/>
                <c:pt idx="0">
                  <c:v>0.56201792004115192</c:v>
                </c:pt>
                <c:pt idx="1">
                  <c:v>0.79091247084286698</c:v>
                </c:pt>
                <c:pt idx="2">
                  <c:v>0.91985206721089807</c:v>
                </c:pt>
                <c:pt idx="3">
                  <c:v>0.94711552080246586</c:v>
                </c:pt>
                <c:pt idx="4">
                  <c:v>0.95617200222935306</c:v>
                </c:pt>
                <c:pt idx="5">
                  <c:v>0.96518306264395926</c:v>
                </c:pt>
                <c:pt idx="6">
                  <c:v>0.9636229294480092</c:v>
                </c:pt>
                <c:pt idx="7">
                  <c:v>0.95761025194527849</c:v>
                </c:pt>
                <c:pt idx="8">
                  <c:v>0.95277326001190865</c:v>
                </c:pt>
                <c:pt idx="9">
                  <c:v>0.94902765330850036</c:v>
                </c:pt>
                <c:pt idx="10">
                  <c:v>0.94857861677214128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0-4877-8164-A56B1C4E8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41843992"/>
        <c:axId val="1041844384"/>
      </c:barChart>
      <c:catAx>
        <c:axId val="10418439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44384"/>
        <c:crosses val="autoZero"/>
        <c:auto val="1"/>
        <c:lblAlgn val="ctr"/>
        <c:lblOffset val="100"/>
        <c:noMultiLvlLbl val="0"/>
      </c:catAx>
      <c:valAx>
        <c:axId val="104184438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43992"/>
        <c:crosses val="autoZero"/>
        <c:crossBetween val="between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58130081300813008"/>
          <c:y val="0.2260214636881665"/>
          <c:w val="0.3521112604826836"/>
          <c:h val="0.10431759862530758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>
              <a:latin typeface="Times New Roman" pitchFamily="18" charset="0"/>
              <a:ea typeface="Segoe UI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31636899046154"/>
          <c:y val="2.9034517351767708E-2"/>
          <c:w val="0.86802509442417286"/>
          <c:h val="0.817328111429813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'ksavings-cum'!$R$4:$R$14</c:f>
              <c:strCache>
                <c:ptCount val="11"/>
                <c:pt idx="0">
                  <c:v>0</c:v>
                </c:pt>
                <c:pt idx="1">
                  <c:v>0.027928418</c:v>
                </c:pt>
                <c:pt idx="2">
                  <c:v>0.044373461</c:v>
                </c:pt>
                <c:pt idx="3">
                  <c:v>0.053559787</c:v>
                </c:pt>
                <c:pt idx="4">
                  <c:v>0.079984983</c:v>
                </c:pt>
                <c:pt idx="5">
                  <c:v>0.090882531</c:v>
                </c:pt>
                <c:pt idx="6">
                  <c:v>0.091692659</c:v>
                </c:pt>
                <c:pt idx="7">
                  <c:v>0.093933587</c:v>
                </c:pt>
                <c:pt idx="8">
                  <c:v>0.095850997</c:v>
                </c:pt>
                <c:pt idx="9">
                  <c:v>0.096808205</c:v>
                </c:pt>
                <c:pt idx="10">
                  <c:v>0.097364484</c:v>
                </c:pt>
              </c:strCache>
            </c:strRef>
          </c:tx>
          <c:spPr>
            <a:solidFill>
              <a:schemeClr val="tx1"/>
            </a:soli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'ksavings-cum'!$A$4:$A$14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'ksavings-cum'!$R$4:$R$14</c:f>
              <c:numCache>
                <c:formatCode>General</c:formatCode>
                <c:ptCount val="11"/>
                <c:pt idx="0">
                  <c:v>0</c:v>
                </c:pt>
                <c:pt idx="1">
                  <c:v>2.7928417805764699E-2</c:v>
                </c:pt>
                <c:pt idx="2">
                  <c:v>4.4373460868986303E-2</c:v>
                </c:pt>
                <c:pt idx="3">
                  <c:v>5.3559786756379124E-2</c:v>
                </c:pt>
                <c:pt idx="4">
                  <c:v>7.9984983259988721E-2</c:v>
                </c:pt>
                <c:pt idx="5">
                  <c:v>9.0882530623991917E-2</c:v>
                </c:pt>
                <c:pt idx="6">
                  <c:v>9.1692659423900785E-2</c:v>
                </c:pt>
                <c:pt idx="7">
                  <c:v>9.393358680493552E-2</c:v>
                </c:pt>
                <c:pt idx="8">
                  <c:v>9.5850996914338071E-2</c:v>
                </c:pt>
                <c:pt idx="9">
                  <c:v>9.6808204704496081E-2</c:v>
                </c:pt>
                <c:pt idx="10">
                  <c:v>9.7364483880936353E-2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0-4512-8F83-141F5DABEFF8}"/>
            </c:ext>
          </c:extLst>
        </c:ser>
        <c:ser>
          <c:idx val="1"/>
          <c:order val="1"/>
          <c:spPr>
            <a:pattFill prst="ltDnDiag">
              <a:fgClr>
                <a:srgbClr val="231F2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'ksavings-cum'!$A$4:$A$14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'ksavings-cum'!$S$4:$S$14</c:f>
              <c:numCache>
                <c:formatCode>General</c:formatCode>
                <c:ptCount val="11"/>
                <c:pt idx="0">
                  <c:v>0</c:v>
                </c:pt>
                <c:pt idx="1">
                  <c:v>6.5493853012048894E-2</c:v>
                </c:pt>
                <c:pt idx="2">
                  <c:v>0.1297869357936402</c:v>
                </c:pt>
                <c:pt idx="3">
                  <c:v>0.18210392614102858</c:v>
                </c:pt>
                <c:pt idx="4">
                  <c:v>0.23888696237365187</c:v>
                </c:pt>
                <c:pt idx="5">
                  <c:v>0.27850747832399408</c:v>
                </c:pt>
                <c:pt idx="6">
                  <c:v>0.29126336649918544</c:v>
                </c:pt>
                <c:pt idx="7">
                  <c:v>0.30203965684898693</c:v>
                </c:pt>
                <c:pt idx="8">
                  <c:v>0.3059019772669801</c:v>
                </c:pt>
                <c:pt idx="9">
                  <c:v>0.30708128521755745</c:v>
                </c:pt>
                <c:pt idx="10">
                  <c:v>0.30711792181564107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0-4512-8F83-141F5DABE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41845168"/>
        <c:axId val="1041845560"/>
      </c:barChart>
      <c:catAx>
        <c:axId val="10418451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45560"/>
        <c:crosses val="autoZero"/>
        <c:auto val="1"/>
        <c:lblAlgn val="ctr"/>
        <c:lblOffset val="100"/>
        <c:noMultiLvlLbl val="0"/>
      </c:catAx>
      <c:valAx>
        <c:axId val="1041845560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45168"/>
        <c:crosses val="autoZero"/>
        <c:crossBetween val="between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31636899046154"/>
          <c:y val="1.9255221629720164E-2"/>
          <c:w val="0.86108987900902634"/>
          <c:h val="0.8451461377298957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tx1"/>
            </a:soli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ksavings!$F$4:$F$14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'ksavings-cum'!$H$4:$H$14</c:f>
              <c:numCache>
                <c:formatCode>General</c:formatCode>
                <c:ptCount val="11"/>
                <c:pt idx="0">
                  <c:v>-0.26219762743286001</c:v>
                </c:pt>
                <c:pt idx="1">
                  <c:v>-0.47709292595818997</c:v>
                </c:pt>
                <c:pt idx="2">
                  <c:v>-0.63478774832731499</c:v>
                </c:pt>
                <c:pt idx="3">
                  <c:v>-0.74702430842262602</c:v>
                </c:pt>
                <c:pt idx="4">
                  <c:v>-0.81316927709749998</c:v>
                </c:pt>
                <c:pt idx="5">
                  <c:v>-0.8573406347933481</c:v>
                </c:pt>
                <c:pt idx="6">
                  <c:v>-0.8930786019983239</c:v>
                </c:pt>
                <c:pt idx="7">
                  <c:v>-0.92321471941572442</c:v>
                </c:pt>
                <c:pt idx="8">
                  <c:v>-0.94413155445698194</c:v>
                </c:pt>
                <c:pt idx="9">
                  <c:v>-0.9585222622230728</c:v>
                </c:pt>
                <c:pt idx="10">
                  <c:v>-0.96831283995073403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0-4632-97F9-0327E33B3CFF}"/>
            </c:ext>
          </c:extLst>
        </c:ser>
        <c:ser>
          <c:idx val="1"/>
          <c:order val="1"/>
          <c:tx>
            <c:strRef>
              <c:f>'ksavings-cum'!$I$3</c:f>
              <c:strCache>
                <c:ptCount val="1"/>
                <c:pt idx="0">
                  <c:v>Idiosyncratic</c:v>
                </c:pt>
              </c:strCache>
            </c:strRef>
          </c:tx>
          <c:spPr>
            <a:pattFill prst="ltDnDiag">
              <a:fgClr>
                <a:srgbClr val="231F2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ksavings!$F$4:$F$14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'ksavings-cum'!$I$4:$I$14</c:f>
              <c:numCache>
                <c:formatCode>General</c:formatCode>
                <c:ptCount val="11"/>
                <c:pt idx="0">
                  <c:v>-0.49296494190164897</c:v>
                </c:pt>
                <c:pt idx="1">
                  <c:v>-0.88025873111959796</c:v>
                </c:pt>
                <c:pt idx="2">
                  <c:v>-1.145426156731141</c:v>
                </c:pt>
                <c:pt idx="3">
                  <c:v>-1.3303588305143781</c:v>
                </c:pt>
                <c:pt idx="4">
                  <c:v>-1.4819478160299921</c:v>
                </c:pt>
                <c:pt idx="5">
                  <c:v>-1.6003892474073151</c:v>
                </c:pt>
                <c:pt idx="6">
                  <c:v>-1.6860621752969183</c:v>
                </c:pt>
                <c:pt idx="7">
                  <c:v>-1.7490498583153111</c:v>
                </c:pt>
                <c:pt idx="8">
                  <c:v>-1.8096980503915971</c:v>
                </c:pt>
                <c:pt idx="9">
                  <c:v>-1.8665025534287021</c:v>
                </c:pt>
                <c:pt idx="10">
                  <c:v>-1.9183042059188331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30-4632-97F9-0327E33B3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41846344"/>
        <c:axId val="1041846736"/>
      </c:barChart>
      <c:catAx>
        <c:axId val="1041846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46736"/>
        <c:crosses val="autoZero"/>
        <c:auto val="1"/>
        <c:lblAlgn val="ctr"/>
        <c:lblOffset val="100"/>
        <c:noMultiLvlLbl val="0"/>
      </c:catAx>
      <c:valAx>
        <c:axId val="1041846736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46344"/>
        <c:crosses val="autoZero"/>
        <c:crossBetween val="between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31636899046154"/>
          <c:y val="1.9255221629720164E-2"/>
          <c:w val="0.86802509442417286"/>
          <c:h val="0.8312371245798545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tx1"/>
            </a:soli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'ksavings-cum'!$K$4:$K$14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ksavings!$AB$4:$AB$14</c:f>
              <c:numCache>
                <c:formatCode>General</c:formatCode>
                <c:ptCount val="11"/>
                <c:pt idx="0">
                  <c:v>5.3178294386043101E-2</c:v>
                </c:pt>
                <c:pt idx="1">
                  <c:v>1.12574311284072E-2</c:v>
                </c:pt>
                <c:pt idx="2">
                  <c:v>3.96942046892704E-3</c:v>
                </c:pt>
                <c:pt idx="3">
                  <c:v>4.8151440717537804E-3</c:v>
                </c:pt>
                <c:pt idx="4">
                  <c:v>5.3317437979044898E-3</c:v>
                </c:pt>
                <c:pt idx="5">
                  <c:v>9.1747000486018006E-3</c:v>
                </c:pt>
                <c:pt idx="6">
                  <c:v>7.8646016931566004E-3</c:v>
                </c:pt>
                <c:pt idx="7">
                  <c:v>6.7006286554492896E-3</c:v>
                </c:pt>
                <c:pt idx="8">
                  <c:v>6.2450045981919796E-3</c:v>
                </c:pt>
                <c:pt idx="9">
                  <c:v>5.6648486748615704E-3</c:v>
                </c:pt>
                <c:pt idx="10">
                  <c:v>4.6123841630990097E-3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8-4FA0-9A8D-746D3C39CEF9}"/>
            </c:ext>
          </c:extLst>
        </c:ser>
        <c:ser>
          <c:idx val="1"/>
          <c:order val="1"/>
          <c:spPr>
            <a:pattFill prst="ltDnDiag">
              <a:fgClr>
                <a:srgbClr val="231F2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'ksavings-cum'!$K$4:$K$14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'ksavings-cum'!$AC$4:$AC$14</c:f>
              <c:numCache>
                <c:formatCode>General</c:formatCode>
                <c:ptCount val="11"/>
                <c:pt idx="0">
                  <c:v>8.1932137034134905E-2</c:v>
                </c:pt>
                <c:pt idx="1">
                  <c:v>0.1325031183029651</c:v>
                </c:pt>
                <c:pt idx="2">
                  <c:v>0.16908927188084155</c:v>
                </c:pt>
                <c:pt idx="3">
                  <c:v>0.20376517535292987</c:v>
                </c:pt>
                <c:pt idx="4">
                  <c:v>0.23300110323955889</c:v>
                </c:pt>
                <c:pt idx="5">
                  <c:v>0.26582133747743719</c:v>
                </c:pt>
                <c:pt idx="6">
                  <c:v>0.29659866102577387</c:v>
                </c:pt>
                <c:pt idx="7">
                  <c:v>0.32430664566628548</c:v>
                </c:pt>
                <c:pt idx="8">
                  <c:v>0.34590746265949041</c:v>
                </c:pt>
                <c:pt idx="9">
                  <c:v>0.36286474867772056</c:v>
                </c:pt>
                <c:pt idx="10">
                  <c:v>0.37670931876024355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8-4FA0-9A8D-746D3C39C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41847520"/>
        <c:axId val="1041847912"/>
      </c:barChart>
      <c:catAx>
        <c:axId val="10418475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47912"/>
        <c:crosses val="autoZero"/>
        <c:auto val="1"/>
        <c:lblAlgn val="ctr"/>
        <c:lblOffset val="100"/>
        <c:noMultiLvlLbl val="0"/>
      </c:catAx>
      <c:valAx>
        <c:axId val="104184791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47520"/>
        <c:crosses val="autoZero"/>
        <c:crossBetween val="between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31636899046154"/>
          <c:y val="1.9255221629720164E-2"/>
          <c:w val="0.86802509442417286"/>
          <c:h val="0.845146137729895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'ksavings-cum'!$AL$2</c:f>
              <c:strCache>
                <c:ptCount val="1"/>
                <c:pt idx="0">
                  <c:v>SAVINGS TO K</c:v>
                </c:pt>
              </c:strCache>
            </c:strRef>
          </c:tx>
          <c:spPr>
            <a:solidFill>
              <a:schemeClr val="tx1"/>
            </a:soli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'ksavings-cum'!$AL$4:$AL$14</c:f>
              <c:numCache>
                <c:formatCode>General</c:formatCode>
                <c:ptCount val="11"/>
                <c:pt idx="0">
                  <c:v>0</c:v>
                </c:pt>
                <c:pt idx="1">
                  <c:v>2.4949411769484502E-2</c:v>
                </c:pt>
                <c:pt idx="2">
                  <c:v>6.0683502067397102E-2</c:v>
                </c:pt>
                <c:pt idx="3">
                  <c:v>9.8676009187794705E-2</c:v>
                </c:pt>
                <c:pt idx="4">
                  <c:v>0.13504407115452699</c:v>
                </c:pt>
                <c:pt idx="5">
                  <c:v>0.1682460395979577</c:v>
                </c:pt>
                <c:pt idx="6">
                  <c:v>0.20317367415665449</c:v>
                </c:pt>
                <c:pt idx="7">
                  <c:v>0.2373299585627052</c:v>
                </c:pt>
                <c:pt idx="8">
                  <c:v>0.26889349058742518</c:v>
                </c:pt>
                <c:pt idx="9">
                  <c:v>0.29748135622145488</c:v>
                </c:pt>
                <c:pt idx="10">
                  <c:v>0.3222580560539503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ksavings!#REF!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11F-4E2E-8E5B-28D186431955}"/>
            </c:ext>
          </c:extLst>
        </c:ser>
        <c:ser>
          <c:idx val="1"/>
          <c:order val="1"/>
          <c:tx>
            <c:strRef>
              <c:f>'ksavings-cum'!$AL$2</c:f>
              <c:strCache>
                <c:ptCount val="1"/>
                <c:pt idx="0">
                  <c:v>SAVINGS TO K</c:v>
                </c:pt>
              </c:strCache>
            </c:strRef>
          </c:tx>
          <c:spPr>
            <a:pattFill prst="ltDnDiag">
              <a:fgClr>
                <a:srgbClr val="231F2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'ksavings-cum'!$AM$4:$AM$14</c:f>
              <c:numCache>
                <c:formatCode>General</c:formatCode>
                <c:ptCount val="11"/>
                <c:pt idx="0">
                  <c:v>0</c:v>
                </c:pt>
                <c:pt idx="1">
                  <c:v>6.9903647270983388E-2</c:v>
                </c:pt>
                <c:pt idx="2">
                  <c:v>0.17772618065644677</c:v>
                </c:pt>
                <c:pt idx="3">
                  <c:v>0.29042846160414715</c:v>
                </c:pt>
                <c:pt idx="4">
                  <c:v>0.39459419777896287</c:v>
                </c:pt>
                <c:pt idx="5">
                  <c:v>0.48659682026052919</c:v>
                </c:pt>
                <c:pt idx="6">
                  <c:v>0.56083636214270938</c:v>
                </c:pt>
                <c:pt idx="7">
                  <c:v>0.6352361182452807</c:v>
                </c:pt>
                <c:pt idx="8">
                  <c:v>0.71421943748912664</c:v>
                </c:pt>
                <c:pt idx="9">
                  <c:v>0.79663892243517997</c:v>
                </c:pt>
                <c:pt idx="10">
                  <c:v>0.86978902486429288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ksavings!#REF!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11F-4E2E-8E5B-28D186431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41848696"/>
        <c:axId val="1041849088"/>
      </c:barChart>
      <c:catAx>
        <c:axId val="10418486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49088"/>
        <c:crosses val="autoZero"/>
        <c:auto val="1"/>
        <c:lblAlgn val="ctr"/>
        <c:lblOffset val="100"/>
        <c:noMultiLvlLbl val="0"/>
      </c:catAx>
      <c:valAx>
        <c:axId val="1041849088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48696"/>
        <c:crosses val="autoZero"/>
        <c:crossBetween val="between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31636899046154"/>
          <c:y val="1.9255221629720164E-2"/>
          <c:w val="0.86802509442417286"/>
          <c:h val="0.834714377867364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'ksavings-cum'!$AF$2</c:f>
              <c:strCache>
                <c:ptCount val="1"/>
                <c:pt idx="0">
                  <c:v>(R-G) TO K</c:v>
                </c:pt>
              </c:strCache>
            </c:strRef>
          </c:tx>
          <c:spPr>
            <a:solidFill>
              <a:schemeClr val="tx1"/>
            </a:soli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'ksavings-cum'!$AE$4:$AE$14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'ksavings-cum'!$AG$4:$AG$14</c:f>
              <c:numCache>
                <c:formatCode>General</c:formatCode>
                <c:ptCount val="11"/>
                <c:pt idx="0">
                  <c:v>0</c:v>
                </c:pt>
                <c:pt idx="1">
                  <c:v>-4.0812043766866597E-2</c:v>
                </c:pt>
                <c:pt idx="2">
                  <c:v>-9.4161521482538507E-2</c:v>
                </c:pt>
                <c:pt idx="3">
                  <c:v>-0.14676930982608882</c:v>
                </c:pt>
                <c:pt idx="4">
                  <c:v>-0.17359462900212702</c:v>
                </c:pt>
                <c:pt idx="5">
                  <c:v>-0.19761208237443023</c:v>
                </c:pt>
                <c:pt idx="6">
                  <c:v>-0.21549883251697222</c:v>
                </c:pt>
                <c:pt idx="7">
                  <c:v>-0.21905841180487273</c:v>
                </c:pt>
                <c:pt idx="8">
                  <c:v>-0.22106620196926061</c:v>
                </c:pt>
                <c:pt idx="9">
                  <c:v>-0.22318619249854088</c:v>
                </c:pt>
                <c:pt idx="10">
                  <c:v>-0.22483805988988914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D-4541-BFF2-EB91374AD3E6}"/>
            </c:ext>
          </c:extLst>
        </c:ser>
        <c:ser>
          <c:idx val="1"/>
          <c:order val="1"/>
          <c:tx>
            <c:strRef>
              <c:f>'ksavings-cum'!$AH$3</c:f>
              <c:strCache>
                <c:ptCount val="1"/>
                <c:pt idx="0">
                  <c:v>Idiosyncratic</c:v>
                </c:pt>
              </c:strCache>
            </c:strRef>
          </c:tx>
          <c:spPr>
            <a:pattFill prst="ltDnDiag">
              <a:fgClr>
                <a:srgbClr val="231F2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'ksavings-cum'!$AE$4:$AE$14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'ksavings-cum'!$AH$4:$AH$14</c:f>
              <c:numCache>
                <c:formatCode>General</c:formatCode>
                <c:ptCount val="11"/>
                <c:pt idx="0">
                  <c:v>0</c:v>
                </c:pt>
                <c:pt idx="1">
                  <c:v>-0.10978739422043141</c:v>
                </c:pt>
                <c:pt idx="2">
                  <c:v>-0.24344432223550852</c:v>
                </c:pt>
                <c:pt idx="3">
                  <c:v>-0.37513683004053222</c:v>
                </c:pt>
                <c:pt idx="4">
                  <c:v>-0.47673052473651401</c:v>
                </c:pt>
                <c:pt idx="5">
                  <c:v>-0.55042196698593948</c:v>
                </c:pt>
                <c:pt idx="6">
                  <c:v>-0.5952041334984649</c:v>
                </c:pt>
                <c:pt idx="7">
                  <c:v>-0.60403345794678132</c:v>
                </c:pt>
                <c:pt idx="8">
                  <c:v>-0.60227254080377024</c:v>
                </c:pt>
                <c:pt idx="9">
                  <c:v>-0.60216741669962537</c:v>
                </c:pt>
                <c:pt idx="10">
                  <c:v>-0.60476678279089802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D-4541-BFF2-EB91374AD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41849872"/>
        <c:axId val="1041850264"/>
      </c:barChart>
      <c:catAx>
        <c:axId val="10418498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50264"/>
        <c:crosses val="autoZero"/>
        <c:auto val="1"/>
        <c:lblAlgn val="ctr"/>
        <c:lblOffset val="100"/>
        <c:noMultiLvlLbl val="0"/>
      </c:catAx>
      <c:valAx>
        <c:axId val="104185026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49872"/>
        <c:crosses val="autoZero"/>
        <c:crossBetween val="between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31636899046154"/>
          <c:y val="2.5557264064257453E-2"/>
          <c:w val="0.86802509442417286"/>
          <c:h val="0.82080536471732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'ksavings-cum'!$AQ$2</c:f>
              <c:strCache>
                <c:ptCount val="1"/>
                <c:pt idx="0">
                  <c:v>K TO K</c:v>
                </c:pt>
              </c:strCache>
            </c:strRef>
          </c:tx>
          <c:spPr>
            <a:solidFill>
              <a:schemeClr val="tx1"/>
            </a:soli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'ksavings-cum'!$AO$4:$AO$14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'ksavings-cum'!$AQ$4:$AQ$14</c:f>
              <c:numCache>
                <c:formatCode>General</c:formatCode>
                <c:ptCount val="11"/>
                <c:pt idx="0">
                  <c:v>0.29607949410277501</c:v>
                </c:pt>
                <c:pt idx="1">
                  <c:v>0.53381497866223104</c:v>
                </c:pt>
                <c:pt idx="2">
                  <c:v>0.72348845802210304</c:v>
                </c:pt>
                <c:pt idx="3">
                  <c:v>0.87328989507787702</c:v>
                </c:pt>
                <c:pt idx="4">
                  <c:v>0.99522249221551706</c:v>
                </c:pt>
                <c:pt idx="5">
                  <c:v>1.0938734014515468</c:v>
                </c:pt>
                <c:pt idx="6">
                  <c:v>1.1737650016353907</c:v>
                </c:pt>
                <c:pt idx="7">
                  <c:v>1.2365614308088972</c:v>
                </c:pt>
                <c:pt idx="8">
                  <c:v>1.285838823259682</c:v>
                </c:pt>
                <c:pt idx="9">
                  <c:v>1.3261937795708254</c:v>
                </c:pt>
                <c:pt idx="10">
                  <c:v>1.3608920357268701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0-404D-8B13-F239B0DA73BA}"/>
            </c:ext>
          </c:extLst>
        </c:ser>
        <c:ser>
          <c:idx val="1"/>
          <c:order val="1"/>
          <c:tx>
            <c:strRef>
              <c:f>'ksavings-cum'!$AQ$2</c:f>
              <c:strCache>
                <c:ptCount val="1"/>
                <c:pt idx="0">
                  <c:v>K TO K</c:v>
                </c:pt>
              </c:strCache>
            </c:strRef>
          </c:tx>
          <c:spPr>
            <a:pattFill prst="ltDnDiag">
              <a:fgClr>
                <a:srgbClr val="231F2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'ksavings-cum'!$AO$4:$AO$14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'ksavings-cum'!$AR$4:$AR$14</c:f>
              <c:numCache>
                <c:formatCode>General</c:formatCode>
                <c:ptCount val="11"/>
                <c:pt idx="0">
                  <c:v>0.70392050589722499</c:v>
                </c:pt>
                <c:pt idx="1">
                  <c:v>1.304213387954019</c:v>
                </c:pt>
                <c:pt idx="2">
                  <c:v>1.783428016643134</c:v>
                </c:pt>
                <c:pt idx="3">
                  <c:v>2.190006781080986</c:v>
                </c:pt>
                <c:pt idx="4">
                  <c:v>2.5359658899359672</c:v>
                </c:pt>
                <c:pt idx="5">
                  <c:v>2.8242069961410214</c:v>
                </c:pt>
                <c:pt idx="6">
                  <c:v>3.0691353084375237</c:v>
                </c:pt>
                <c:pt idx="7">
                  <c:v>3.2840253285472674</c:v>
                </c:pt>
                <c:pt idx="8">
                  <c:v>3.4724288177588045</c:v>
                </c:pt>
                <c:pt idx="9">
                  <c:v>3.635627329760434</c:v>
                </c:pt>
                <c:pt idx="10">
                  <c:v>3.7753051612300035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A0-404D-8B13-F239B0DA7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41851048"/>
        <c:axId val="1041851440"/>
      </c:barChart>
      <c:catAx>
        <c:axId val="10418510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51440"/>
        <c:crosses val="autoZero"/>
        <c:auto val="1"/>
        <c:lblAlgn val="ctr"/>
        <c:lblOffset val="100"/>
        <c:noMultiLvlLbl val="0"/>
      </c:catAx>
      <c:valAx>
        <c:axId val="1041851440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51048"/>
        <c:crosses val="autoZero"/>
        <c:crossBetween val="between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31636899046154"/>
          <c:y val="1.9255221629720164E-2"/>
          <c:w val="0.86802509442417286"/>
          <c:h val="0.82775987129234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'top1-cum'!$H$17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tx1"/>
            </a:soli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'top1-cum'!$F$18:$F$28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'top1-cum'!$R$4:$R$14</c:f>
              <c:numCache>
                <c:formatCode>General</c:formatCode>
                <c:ptCount val="11"/>
                <c:pt idx="0">
                  <c:v>0.25201534938640202</c:v>
                </c:pt>
                <c:pt idx="1">
                  <c:v>0.49962040373292005</c:v>
                </c:pt>
                <c:pt idx="2">
                  <c:v>0.72545592627458211</c:v>
                </c:pt>
                <c:pt idx="3">
                  <c:v>0.91167210365491613</c:v>
                </c:pt>
                <c:pt idx="4">
                  <c:v>1.0522235741875661</c:v>
                </c:pt>
                <c:pt idx="5">
                  <c:v>1.1541823206618611</c:v>
                </c:pt>
                <c:pt idx="6">
                  <c:v>1.2337621202501472</c:v>
                </c:pt>
                <c:pt idx="7">
                  <c:v>1.3069594447729054</c:v>
                </c:pt>
                <c:pt idx="8">
                  <c:v>1.3843448160559051</c:v>
                </c:pt>
                <c:pt idx="9">
                  <c:v>1.4700892456579282</c:v>
                </c:pt>
                <c:pt idx="10">
                  <c:v>1.561448669712022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4-4669-816E-A0B0D0E7F8E6}"/>
            </c:ext>
          </c:extLst>
        </c:ser>
        <c:ser>
          <c:idx val="1"/>
          <c:order val="1"/>
          <c:tx>
            <c:strRef>
              <c:f>'top1-cum'!$S$4:$S$14</c:f>
              <c:strCache>
                <c:ptCount val="11"/>
                <c:pt idx="0">
                  <c:v>0.747984651</c:v>
                </c:pt>
                <c:pt idx="1">
                  <c:v>1.430959928</c:v>
                </c:pt>
                <c:pt idx="2">
                  <c:v>2.103302647</c:v>
                </c:pt>
                <c:pt idx="3">
                  <c:v>2.691835901</c:v>
                </c:pt>
                <c:pt idx="4">
                  <c:v>3.262765161</c:v>
                </c:pt>
                <c:pt idx="5">
                  <c:v>3.746932512</c:v>
                </c:pt>
                <c:pt idx="6">
                  <c:v>4.131452863</c:v>
                </c:pt>
                <c:pt idx="7">
                  <c:v>4.4720272</c:v>
                </c:pt>
                <c:pt idx="8">
                  <c:v>4.76437238</c:v>
                </c:pt>
                <c:pt idx="9">
                  <c:v>5.046431937</c:v>
                </c:pt>
                <c:pt idx="10">
                  <c:v>5.28242772</c:v>
                </c:pt>
              </c:strCache>
            </c:strRef>
          </c:tx>
          <c:spPr>
            <a:pattFill prst="ltDnDiag">
              <a:fgClr>
                <a:srgbClr val="231F2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'top1-cum'!$F$18:$F$28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'top1-cum'!$S$4:$S$14</c:f>
              <c:numCache>
                <c:formatCode>General</c:formatCode>
                <c:ptCount val="11"/>
                <c:pt idx="0">
                  <c:v>0.74798465061359798</c:v>
                </c:pt>
                <c:pt idx="1">
                  <c:v>1.4309599284782268</c:v>
                </c:pt>
                <c:pt idx="2">
                  <c:v>2.103302647370425</c:v>
                </c:pt>
                <c:pt idx="3">
                  <c:v>2.6918359007096249</c:v>
                </c:pt>
                <c:pt idx="4">
                  <c:v>3.2627651605136339</c:v>
                </c:pt>
                <c:pt idx="5">
                  <c:v>3.7469325120795078</c:v>
                </c:pt>
                <c:pt idx="6">
                  <c:v>4.1314528633744718</c:v>
                </c:pt>
                <c:pt idx="7">
                  <c:v>4.4720271996473153</c:v>
                </c:pt>
                <c:pt idx="8">
                  <c:v>4.7643723802508031</c:v>
                </c:pt>
                <c:pt idx="9">
                  <c:v>5.0464319373421924</c:v>
                </c:pt>
                <c:pt idx="10">
                  <c:v>5.2824277204052894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4-4669-816E-A0B0D0E7F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41833408"/>
        <c:axId val="1041833800"/>
      </c:barChart>
      <c:catAx>
        <c:axId val="10418334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33800"/>
        <c:crosses val="autoZero"/>
        <c:auto val="1"/>
        <c:lblAlgn val="ctr"/>
        <c:lblOffset val="100"/>
        <c:noMultiLvlLbl val="0"/>
      </c:catAx>
      <c:valAx>
        <c:axId val="1041833800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33408"/>
        <c:crosses val="autoZero"/>
        <c:crossBetween val="between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31636899046154"/>
          <c:y val="2.2080010776747202E-2"/>
          <c:w val="0.86802509442417286"/>
          <c:h val="0.824282618004834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'top1-cum'!$H$17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tx1"/>
            </a:soli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'top1-cum'!$F$18:$F$28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'top1-cum'!$C$4:$C$14</c:f>
              <c:numCache>
                <c:formatCode>General</c:formatCode>
                <c:ptCount val="11"/>
                <c:pt idx="0">
                  <c:v>0.45869762312842399</c:v>
                </c:pt>
                <c:pt idx="1">
                  <c:v>0.65755969151775295</c:v>
                </c:pt>
                <c:pt idx="2">
                  <c:v>0.76153935987491994</c:v>
                </c:pt>
                <c:pt idx="3">
                  <c:v>0.8201398419330177</c:v>
                </c:pt>
                <c:pt idx="4">
                  <c:v>0.86100736969070224</c:v>
                </c:pt>
                <c:pt idx="5">
                  <c:v>0.8727790075234384</c:v>
                </c:pt>
                <c:pt idx="6">
                  <c:v>0.864308685933314</c:v>
                </c:pt>
                <c:pt idx="7">
                  <c:v>0.86936028228477402</c:v>
                </c:pt>
                <c:pt idx="8">
                  <c:v>0.87816006684139158</c:v>
                </c:pt>
                <c:pt idx="9">
                  <c:v>0.86974879913797276</c:v>
                </c:pt>
                <c:pt idx="10">
                  <c:v>0.86743188191843801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E-4E99-BE5B-159516CCB6D8}"/>
            </c:ext>
          </c:extLst>
        </c:ser>
        <c:ser>
          <c:idx val="1"/>
          <c:order val="1"/>
          <c:tx>
            <c:strRef>
              <c:f>'top1-cum'!$I$17</c:f>
              <c:strCache>
                <c:ptCount val="1"/>
                <c:pt idx="0">
                  <c:v>Idiosyncratic</c:v>
                </c:pt>
              </c:strCache>
            </c:strRef>
          </c:tx>
          <c:spPr>
            <a:pattFill prst="ltDnDiag">
              <a:fgClr>
                <a:srgbClr val="231F2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'top1-cum'!$F$18:$F$28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'top1-cum'!$D$4:$D$14</c:f>
              <c:numCache>
                <c:formatCode>General</c:formatCode>
                <c:ptCount val="11"/>
                <c:pt idx="0">
                  <c:v>0.54130237687157601</c:v>
                </c:pt>
                <c:pt idx="1">
                  <c:v>0.81831762362586202</c:v>
                </c:pt>
                <c:pt idx="2">
                  <c:v>0.91323219928399701</c:v>
                </c:pt>
                <c:pt idx="3">
                  <c:v>0.95578245471754919</c:v>
                </c:pt>
                <c:pt idx="4">
                  <c:v>0.97398727206490099</c:v>
                </c:pt>
                <c:pt idx="5">
                  <c:v>0.97195761457728791</c:v>
                </c:pt>
                <c:pt idx="6">
                  <c:v>0.98192137379798872</c:v>
                </c:pt>
                <c:pt idx="7">
                  <c:v>0.97814400977298221</c:v>
                </c:pt>
                <c:pt idx="8">
                  <c:v>0.97310123211569688</c:v>
                </c:pt>
                <c:pt idx="9">
                  <c:v>1.0005675097182416</c:v>
                </c:pt>
                <c:pt idx="10">
                  <c:v>1.0217897587120841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8E-4E99-BE5B-159516CCB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41834584"/>
        <c:axId val="1041834976"/>
      </c:barChart>
      <c:catAx>
        <c:axId val="1041834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34976"/>
        <c:crosses val="autoZero"/>
        <c:auto val="1"/>
        <c:lblAlgn val="ctr"/>
        <c:lblOffset val="100"/>
        <c:noMultiLvlLbl val="0"/>
      </c:catAx>
      <c:valAx>
        <c:axId val="1041834976"/>
        <c:scaling>
          <c:orientation val="minMax"/>
          <c:min val="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34584"/>
        <c:crosses val="autoZero"/>
        <c:crossBetween val="between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56910569105691056"/>
          <c:y val="0.30947554258841259"/>
          <c:w val="0.3521112604826836"/>
          <c:h val="0.10431759862530758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>
              <a:latin typeface="Times New Roman" pitchFamily="18" charset="0"/>
              <a:ea typeface="Segoe UI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31636899046154"/>
          <c:y val="1.9255221629720164E-2"/>
          <c:w val="0.86802509442417286"/>
          <c:h val="0.841668884442385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'top1-cum'!$M$4:$M$14</c:f>
              <c:strCache>
                <c:ptCount val="11"/>
                <c:pt idx="0">
                  <c:v>0</c:v>
                </c:pt>
                <c:pt idx="1">
                  <c:v>-0.276974591</c:v>
                </c:pt>
                <c:pt idx="2">
                  <c:v>-0.610582957</c:v>
                </c:pt>
                <c:pt idx="3">
                  <c:v>-0.845625935</c:v>
                </c:pt>
                <c:pt idx="4">
                  <c:v>-0.932092717</c:v>
                </c:pt>
                <c:pt idx="5">
                  <c:v>-0.911584212</c:v>
                </c:pt>
                <c:pt idx="6">
                  <c:v>-0.819882408</c:v>
                </c:pt>
                <c:pt idx="7">
                  <c:v>-0.706473124</c:v>
                </c:pt>
                <c:pt idx="8">
                  <c:v>-0.646513524</c:v>
                </c:pt>
                <c:pt idx="9">
                  <c:v>-0.672893256</c:v>
                </c:pt>
                <c:pt idx="10">
                  <c:v>-0.759382477</c:v>
                </c:pt>
              </c:strCache>
            </c:strRef>
          </c:tx>
          <c:spPr>
            <a:solidFill>
              <a:schemeClr val="tx1"/>
            </a:soli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'top1-cum'!$F$18:$F$28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'top1-cum'!$M$4:$M$14</c:f>
              <c:numCache>
                <c:formatCode>General</c:formatCode>
                <c:ptCount val="11"/>
                <c:pt idx="0">
                  <c:v>0</c:v>
                </c:pt>
                <c:pt idx="1">
                  <c:v>-0.27697459099498201</c:v>
                </c:pt>
                <c:pt idx="2">
                  <c:v>-0.61058295716054101</c:v>
                </c:pt>
                <c:pt idx="3">
                  <c:v>-0.84562593545722098</c:v>
                </c:pt>
                <c:pt idx="4">
                  <c:v>-0.93209271687342876</c:v>
                </c:pt>
                <c:pt idx="5">
                  <c:v>-0.91158421247734744</c:v>
                </c:pt>
                <c:pt idx="6">
                  <c:v>-0.81988240844182014</c:v>
                </c:pt>
                <c:pt idx="7">
                  <c:v>-0.7064731239612192</c:v>
                </c:pt>
                <c:pt idx="8">
                  <c:v>-0.64651352413849339</c:v>
                </c:pt>
                <c:pt idx="9">
                  <c:v>-0.67289325649977583</c:v>
                </c:pt>
                <c:pt idx="10">
                  <c:v>-0.75938247710427886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4ECA-BAB8-FA2552E98DD7}"/>
            </c:ext>
          </c:extLst>
        </c:ser>
        <c:ser>
          <c:idx val="1"/>
          <c:order val="1"/>
          <c:tx>
            <c:strRef>
              <c:f>'top1-cum'!$I$17</c:f>
              <c:strCache>
                <c:ptCount val="1"/>
                <c:pt idx="0">
                  <c:v>Idiosyncratic</c:v>
                </c:pt>
              </c:strCache>
            </c:strRef>
          </c:tx>
          <c:spPr>
            <a:pattFill prst="ltDnDiag">
              <a:fgClr>
                <a:srgbClr val="231F2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'top1-cum'!$F$18:$F$28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'top1-cum'!$N$4:$N$14</c:f>
              <c:numCache>
                <c:formatCode>General</c:formatCode>
                <c:ptCount val="11"/>
                <c:pt idx="0">
                  <c:v>0</c:v>
                </c:pt>
                <c:pt idx="1">
                  <c:v>-0.579115835997703</c:v>
                </c:pt>
                <c:pt idx="2">
                  <c:v>-1.113943481133598</c:v>
                </c:pt>
                <c:pt idx="3">
                  <c:v>-1.378732023287079</c:v>
                </c:pt>
                <c:pt idx="4">
                  <c:v>-1.5124932099615691</c:v>
                </c:pt>
                <c:pt idx="5">
                  <c:v>-1.5666644033564279</c:v>
                </c:pt>
                <c:pt idx="6">
                  <c:v>-1.6753908594918432</c:v>
                </c:pt>
                <c:pt idx="7">
                  <c:v>-1.8044591358958244</c:v>
                </c:pt>
                <c:pt idx="8">
                  <c:v>-1.8788071788557241</c:v>
                </c:pt>
                <c:pt idx="9">
                  <c:v>-1.8666966858278375</c:v>
                </c:pt>
                <c:pt idx="10">
                  <c:v>-1.7923451006051256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0-4ECA-BAB8-FA2552E98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41835760"/>
        <c:axId val="1041836152"/>
      </c:barChart>
      <c:catAx>
        <c:axId val="10418357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36152"/>
        <c:crosses val="autoZero"/>
        <c:auto val="1"/>
        <c:lblAlgn val="ctr"/>
        <c:lblOffset val="100"/>
        <c:noMultiLvlLbl val="0"/>
      </c:catAx>
      <c:valAx>
        <c:axId val="104183615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35760"/>
        <c:crosses val="autoZero"/>
        <c:crossBetween val="between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31636899046154"/>
          <c:y val="1.9255221629720164E-2"/>
          <c:w val="0.86108987900902634"/>
          <c:h val="0.82775987129234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k!$H$4:$H$14</c:f>
              <c:strCache>
                <c:ptCount val="11"/>
                <c:pt idx="0">
                  <c:v>-0.109465431</c:v>
                </c:pt>
                <c:pt idx="1">
                  <c:v>-0.057711739</c:v>
                </c:pt>
                <c:pt idx="2">
                  <c:v>-0.009436374</c:v>
                </c:pt>
                <c:pt idx="3">
                  <c:v>-0.003221874</c:v>
                </c:pt>
                <c:pt idx="4">
                  <c:v>-0.003651605</c:v>
                </c:pt>
                <c:pt idx="5">
                  <c:v>0.024775506</c:v>
                </c:pt>
                <c:pt idx="6">
                  <c:v>0.036399951</c:v>
                </c:pt>
                <c:pt idx="7">
                  <c:v>0.01589852</c:v>
                </c:pt>
                <c:pt idx="8">
                  <c:v>0.013575605</c:v>
                </c:pt>
                <c:pt idx="9">
                  <c:v>0.003299966</c:v>
                </c:pt>
                <c:pt idx="10">
                  <c:v>-0.000992408</c:v>
                </c:pt>
              </c:strCache>
            </c:strRef>
          </c:tx>
          <c:spPr>
            <a:solidFill>
              <a:schemeClr val="tx1"/>
            </a:soli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k!$F$18:$F$28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'k-cum'!$H$4:$H$14</c:f>
              <c:numCache>
                <c:formatCode>General</c:formatCode>
                <c:ptCount val="11"/>
                <c:pt idx="0">
                  <c:v>-0.109465431008161</c:v>
                </c:pt>
                <c:pt idx="1">
                  <c:v>-0.1671771702453892</c:v>
                </c:pt>
                <c:pt idx="2">
                  <c:v>-0.17661354407997062</c:v>
                </c:pt>
                <c:pt idx="3">
                  <c:v>-0.17983541783847495</c:v>
                </c:pt>
                <c:pt idx="4">
                  <c:v>-0.18348702295879007</c:v>
                </c:pt>
                <c:pt idx="5">
                  <c:v>-0.15871151729244057</c:v>
                </c:pt>
                <c:pt idx="6">
                  <c:v>-0.12231156586349837</c:v>
                </c:pt>
                <c:pt idx="7">
                  <c:v>-0.10641304615520657</c:v>
                </c:pt>
                <c:pt idx="8">
                  <c:v>-9.2837441099611964E-2</c:v>
                </c:pt>
                <c:pt idx="9">
                  <c:v>-8.9537475020657648E-2</c:v>
                </c:pt>
                <c:pt idx="10">
                  <c:v>-9.052988262540744E-2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F-429A-A6CD-B4040439E454}"/>
            </c:ext>
          </c:extLst>
        </c:ser>
        <c:ser>
          <c:idx val="1"/>
          <c:order val="1"/>
          <c:tx>
            <c:strRef>
              <c:f>k!$I$17</c:f>
              <c:strCache>
                <c:ptCount val="1"/>
                <c:pt idx="0">
                  <c:v>Idiosyncratic</c:v>
                </c:pt>
              </c:strCache>
            </c:strRef>
          </c:tx>
          <c:spPr>
            <a:pattFill prst="ltDnDiag">
              <a:fgClr>
                <a:srgbClr val="231F2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k!$F$18:$F$28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'k-cum'!$I$4:$I$14</c:f>
              <c:numCache>
                <c:formatCode>General</c:formatCode>
                <c:ptCount val="11"/>
                <c:pt idx="0">
                  <c:v>-9.4731428559822001E-2</c:v>
                </c:pt>
                <c:pt idx="1">
                  <c:v>-0.1279112823710192</c:v>
                </c:pt>
                <c:pt idx="2">
                  <c:v>-0.14214296587754557</c:v>
                </c:pt>
                <c:pt idx="3">
                  <c:v>-0.14814940662024817</c:v>
                </c:pt>
                <c:pt idx="4">
                  <c:v>-0.1528754305798756</c:v>
                </c:pt>
                <c:pt idx="5">
                  <c:v>-0.11139838135939459</c:v>
                </c:pt>
                <c:pt idx="6">
                  <c:v>-8.4020129919870387E-2</c:v>
                </c:pt>
                <c:pt idx="7">
                  <c:v>-7.1302010731505494E-2</c:v>
                </c:pt>
                <c:pt idx="8">
                  <c:v>-5.3346172839451589E-2</c:v>
                </c:pt>
                <c:pt idx="9">
                  <c:v>-4.6914137652420071E-2</c:v>
                </c:pt>
                <c:pt idx="10">
                  <c:v>-4.8126273613000772E-2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FF-429A-A6CD-B4040439E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41836936"/>
        <c:axId val="1041837328"/>
      </c:barChart>
      <c:catAx>
        <c:axId val="1041836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37328"/>
        <c:crosses val="autoZero"/>
        <c:auto val="1"/>
        <c:lblAlgn val="ctr"/>
        <c:lblOffset val="100"/>
        <c:noMultiLvlLbl val="0"/>
      </c:catAx>
      <c:valAx>
        <c:axId val="1041837328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36936"/>
        <c:crosses val="autoZero"/>
        <c:crossBetween val="between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31636899046154"/>
          <c:y val="1.9255221629720164E-2"/>
          <c:w val="0.86802509442417286"/>
          <c:h val="0.834714377867364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k!$H$17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tx1"/>
            </a:soli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k!$F$18:$F$28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'k-cum'!$R$4:$R$14</c:f>
              <c:numCache>
                <c:formatCode>General</c:formatCode>
                <c:ptCount val="11"/>
                <c:pt idx="0">
                  <c:v>0.27179687002276898</c:v>
                </c:pt>
                <c:pt idx="1">
                  <c:v>0.53141156009619506</c:v>
                </c:pt>
                <c:pt idx="2">
                  <c:v>0.74768735166905209</c:v>
                </c:pt>
                <c:pt idx="3">
                  <c:v>0.89085714716073305</c:v>
                </c:pt>
                <c:pt idx="4">
                  <c:v>0.95646622395048009</c:v>
                </c:pt>
                <c:pt idx="5">
                  <c:v>1.0331941962255191</c:v>
                </c:pt>
                <c:pt idx="6">
                  <c:v>1.0902474571343479</c:v>
                </c:pt>
                <c:pt idx="7">
                  <c:v>1.1347373608603573</c:v>
                </c:pt>
                <c:pt idx="8">
                  <c:v>1.1699035183898252</c:v>
                </c:pt>
                <c:pt idx="9">
                  <c:v>1.2134720304512812</c:v>
                </c:pt>
                <c:pt idx="10">
                  <c:v>1.2520322972527724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0-4C58-A6BC-08A96BB85906}"/>
            </c:ext>
          </c:extLst>
        </c:ser>
        <c:ser>
          <c:idx val="1"/>
          <c:order val="1"/>
          <c:tx>
            <c:strRef>
              <c:f>k!$I$17</c:f>
              <c:strCache>
                <c:ptCount val="1"/>
                <c:pt idx="0">
                  <c:v>Idiosyncratic</c:v>
                </c:pt>
              </c:strCache>
            </c:strRef>
          </c:tx>
          <c:spPr>
            <a:pattFill prst="ltDnDiag">
              <a:fgClr>
                <a:srgbClr val="231F2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k!$F$18:$F$28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k!$S$4:$S$14</c:f>
              <c:numCache>
                <c:formatCode>General</c:formatCode>
                <c:ptCount val="11"/>
                <c:pt idx="0">
                  <c:v>0.72820312997723102</c:v>
                </c:pt>
                <c:pt idx="1">
                  <c:v>0.7071197149298809</c:v>
                </c:pt>
                <c:pt idx="2">
                  <c:v>0.58270521987592594</c:v>
                </c:pt>
                <c:pt idx="3">
                  <c:v>0.46082725556997406</c:v>
                </c:pt>
                <c:pt idx="4">
                  <c:v>0.40458302528783496</c:v>
                </c:pt>
                <c:pt idx="5">
                  <c:v>0.30254117122852198</c:v>
                </c:pt>
                <c:pt idx="6">
                  <c:v>0.27521473706903921</c:v>
                </c:pt>
                <c:pt idx="7">
                  <c:v>0.20684822165467359</c:v>
                </c:pt>
                <c:pt idx="8">
                  <c:v>0.17496617812491011</c:v>
                </c:pt>
                <c:pt idx="9">
                  <c:v>0.17486990025723698</c:v>
                </c:pt>
                <c:pt idx="10">
                  <c:v>0.14611237270982369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C0-4C58-A6BC-08A96BB85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41838112"/>
        <c:axId val="1041838504"/>
      </c:barChart>
      <c:catAx>
        <c:axId val="10418381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38504"/>
        <c:crosses val="autoZero"/>
        <c:auto val="1"/>
        <c:lblAlgn val="ctr"/>
        <c:lblOffset val="100"/>
        <c:noMultiLvlLbl val="0"/>
      </c:catAx>
      <c:valAx>
        <c:axId val="104183850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38112"/>
        <c:crosses val="autoZero"/>
        <c:crossBetween val="between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31636899046154"/>
          <c:y val="1.9255221629720164E-2"/>
          <c:w val="0.86802509442417286"/>
          <c:h val="0.831237124579854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k!$C$3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tx1"/>
            </a:soli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k!$F$18:$F$28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'k-cum'!$C$4:$C$14</c:f>
              <c:numCache>
                <c:formatCode>General</c:formatCode>
                <c:ptCount val="11"/>
                <c:pt idx="0">
                  <c:v>0.54280205010708604</c:v>
                </c:pt>
                <c:pt idx="1">
                  <c:v>0.77063401019466105</c:v>
                </c:pt>
                <c:pt idx="2">
                  <c:v>0.87354728249139202</c:v>
                </c:pt>
                <c:pt idx="3">
                  <c:v>0.91423324086849134</c:v>
                </c:pt>
                <c:pt idx="4">
                  <c:v>0.97210471468567894</c:v>
                </c:pt>
                <c:pt idx="5">
                  <c:v>0.98444068352269509</c:v>
                </c:pt>
                <c:pt idx="6">
                  <c:v>0.99193338367477912</c:v>
                </c:pt>
                <c:pt idx="7">
                  <c:v>0.99368654968884429</c:v>
                </c:pt>
                <c:pt idx="8">
                  <c:v>0.99444300287038412</c:v>
                </c:pt>
                <c:pt idx="9">
                  <c:v>0.99339740070963201</c:v>
                </c:pt>
                <c:pt idx="10">
                  <c:v>0.99493962334648811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0-4049-A243-DE45CCBDDA6C}"/>
            </c:ext>
          </c:extLst>
        </c:ser>
        <c:ser>
          <c:idx val="1"/>
          <c:order val="1"/>
          <c:tx>
            <c:strRef>
              <c:f>k!$I$17</c:f>
              <c:strCache>
                <c:ptCount val="1"/>
                <c:pt idx="0">
                  <c:v>Idiosyncratic</c:v>
                </c:pt>
              </c:strCache>
            </c:strRef>
          </c:tx>
          <c:spPr>
            <a:pattFill prst="ltDnDiag">
              <a:fgClr>
                <a:srgbClr val="231F2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k!$F$18:$F$28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'k-cum'!$D$4:$D$14</c:f>
              <c:numCache>
                <c:formatCode>General</c:formatCode>
                <c:ptCount val="11"/>
                <c:pt idx="0">
                  <c:v>0.45719794989291396</c:v>
                </c:pt>
                <c:pt idx="1">
                  <c:v>0.64367793438014298</c:v>
                </c:pt>
                <c:pt idx="2">
                  <c:v>0.77195313747192795</c:v>
                </c:pt>
                <c:pt idx="3">
                  <c:v>0.81605729456740217</c:v>
                </c:pt>
                <c:pt idx="4">
                  <c:v>0.8871480922051096</c:v>
                </c:pt>
                <c:pt idx="5">
                  <c:v>0.89868542019346653</c:v>
                </c:pt>
                <c:pt idx="6">
                  <c:v>0.9054191116484579</c:v>
                </c:pt>
                <c:pt idx="7">
                  <c:v>0.9080713097984946</c:v>
                </c:pt>
                <c:pt idx="8">
                  <c:v>0.90942591242213122</c:v>
                </c:pt>
                <c:pt idx="9">
                  <c:v>0.9089738743589183</c:v>
                </c:pt>
                <c:pt idx="10">
                  <c:v>0.91178360423827542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C0-4049-A243-DE45CCBDD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41839288"/>
        <c:axId val="1041839680"/>
      </c:barChart>
      <c:catAx>
        <c:axId val="10418392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39680"/>
        <c:crosses val="autoZero"/>
        <c:auto val="1"/>
        <c:lblAlgn val="ctr"/>
        <c:lblOffset val="100"/>
        <c:noMultiLvlLbl val="0"/>
      </c:catAx>
      <c:valAx>
        <c:axId val="1041839680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39288"/>
        <c:crosses val="autoZero"/>
        <c:crossBetween val="between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60162601626016254"/>
          <c:y val="3.8249786162612792E-2"/>
          <c:w val="0.3521112604826836"/>
          <c:h val="0.10431759862530758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>
              <a:latin typeface="Times New Roman" pitchFamily="18" charset="0"/>
              <a:ea typeface="Segoe UI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31636899046154"/>
          <c:y val="1.9255221629720164E-2"/>
          <c:w val="0.86802509442417286"/>
          <c:h val="0.831237124579854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k!$H$17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tx1"/>
            </a:soli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k!$F$18:$F$28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'k-cum'!$M$4:$M$14</c:f>
              <c:numCache>
                <c:formatCode>General</c:formatCode>
                <c:ptCount val="11"/>
                <c:pt idx="0">
                  <c:v>0</c:v>
                </c:pt>
                <c:pt idx="1">
                  <c:v>-5.6696350641960103E-2</c:v>
                </c:pt>
                <c:pt idx="2">
                  <c:v>-8.9762932856335201E-2</c:v>
                </c:pt>
                <c:pt idx="3">
                  <c:v>-0.1384924581111813</c:v>
                </c:pt>
                <c:pt idx="4">
                  <c:v>-0.18068042516515789</c:v>
                </c:pt>
                <c:pt idx="5">
                  <c:v>-0.2172552074229922</c:v>
                </c:pt>
                <c:pt idx="6">
                  <c:v>-0.2284315480699817</c:v>
                </c:pt>
                <c:pt idx="7">
                  <c:v>-0.2389383795107359</c:v>
                </c:pt>
                <c:pt idx="8">
                  <c:v>-0.24349418912730184</c:v>
                </c:pt>
                <c:pt idx="9">
                  <c:v>-0.26434732738134031</c:v>
                </c:pt>
                <c:pt idx="10">
                  <c:v>-0.27203665762057033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8-410C-94A2-EEBC271A46D9}"/>
            </c:ext>
          </c:extLst>
        </c:ser>
        <c:ser>
          <c:idx val="1"/>
          <c:order val="1"/>
          <c:tx>
            <c:strRef>
              <c:f>k!$I$17</c:f>
              <c:strCache>
                <c:ptCount val="1"/>
                <c:pt idx="0">
                  <c:v>Idiosyncratic</c:v>
                </c:pt>
              </c:strCache>
            </c:strRef>
          </c:tx>
          <c:spPr>
            <a:pattFill prst="ltDnDiag">
              <a:fgClr>
                <a:srgbClr val="231F2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k!$F$18:$F$28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'k-cum'!$N$4:$N$14</c:f>
              <c:numCache>
                <c:formatCode>General</c:formatCode>
                <c:ptCount val="11"/>
                <c:pt idx="0">
                  <c:v>0</c:v>
                </c:pt>
                <c:pt idx="1">
                  <c:v>-7.4241298667971911E-2</c:v>
                </c:pt>
                <c:pt idx="2">
                  <c:v>-0.1906896693886328</c:v>
                </c:pt>
                <c:pt idx="3">
                  <c:v>-0.34859495858320971</c:v>
                </c:pt>
                <c:pt idx="4">
                  <c:v>-0.47630653652064014</c:v>
                </c:pt>
                <c:pt idx="5">
                  <c:v>-0.59741971433588881</c:v>
                </c:pt>
                <c:pt idx="6">
                  <c:v>-0.64209032334719984</c:v>
                </c:pt>
                <c:pt idx="7">
                  <c:v>-0.67933328552018213</c:v>
                </c:pt>
                <c:pt idx="8">
                  <c:v>-0.6851368841675286</c:v>
                </c:pt>
                <c:pt idx="9">
                  <c:v>-0.74524578979916445</c:v>
                </c:pt>
                <c:pt idx="10">
                  <c:v>-0.7972478913762242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8-410C-94A2-EEBC271A4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41840464"/>
        <c:axId val="1041840856"/>
      </c:barChart>
      <c:catAx>
        <c:axId val="1041840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40856"/>
        <c:crosses val="autoZero"/>
        <c:auto val="1"/>
        <c:lblAlgn val="ctr"/>
        <c:lblOffset val="100"/>
        <c:noMultiLvlLbl val="0"/>
      </c:catAx>
      <c:valAx>
        <c:axId val="1041840856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40464"/>
        <c:crosses val="autoZero"/>
        <c:crossBetween val="between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31636899046154"/>
          <c:y val="1.9255221629720164E-2"/>
          <c:w val="0.86108987900902634"/>
          <c:h val="0.838191631154875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'ksavings-cum'!$M$3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tx1"/>
            </a:soli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'ksavings-cum'!$K$4:$K$14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'ksavings-cum'!$M$4:$M$14</c:f>
              <c:numCache>
                <c:formatCode>General</c:formatCode>
                <c:ptCount val="11"/>
                <c:pt idx="0">
                  <c:v>-5.9572616369265703E-2</c:v>
                </c:pt>
                <c:pt idx="1">
                  <c:v>-7.4299779379120204E-2</c:v>
                </c:pt>
                <c:pt idx="2">
                  <c:v>-5.9604823261499705E-2</c:v>
                </c:pt>
                <c:pt idx="3">
                  <c:v>-4.1808365395344008E-2</c:v>
                </c:pt>
                <c:pt idx="4">
                  <c:v>-1.3878520425085809E-2</c:v>
                </c:pt>
                <c:pt idx="5">
                  <c:v>1.0311647030010491E-2</c:v>
                </c:pt>
                <c:pt idx="6">
                  <c:v>2.1254747763747493E-2</c:v>
                </c:pt>
                <c:pt idx="7">
                  <c:v>2.5697095427905353E-2</c:v>
                </c:pt>
                <c:pt idx="8">
                  <c:v>2.7410090625072134E-2</c:v>
                </c:pt>
                <c:pt idx="9">
                  <c:v>2.81845800626432E-2</c:v>
                </c:pt>
                <c:pt idx="10">
                  <c:v>2.8736713912618832E-2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2-47AA-AF40-8038DE5FE743}"/>
            </c:ext>
          </c:extLst>
        </c:ser>
        <c:ser>
          <c:idx val="1"/>
          <c:order val="1"/>
          <c:tx>
            <c:strRef>
              <c:f>'ksavings-cum'!$N$3</c:f>
              <c:strCache>
                <c:ptCount val="1"/>
                <c:pt idx="0">
                  <c:v>Idiosyncratic</c:v>
                </c:pt>
              </c:strCache>
            </c:strRef>
          </c:tx>
          <c:spPr>
            <a:pattFill prst="ltDnDiag">
              <a:fgClr>
                <a:srgbClr val="231F2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'ksavings-cum'!$K$4:$K$14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'ksavings-cum'!$N$4:$N$14</c:f>
              <c:numCache>
                <c:formatCode>General</c:formatCode>
                <c:ptCount val="11"/>
                <c:pt idx="0">
                  <c:v>-0.21230219464214328</c:v>
                </c:pt>
                <c:pt idx="1">
                  <c:v>-0.28015354939978687</c:v>
                </c:pt>
                <c:pt idx="2">
                  <c:v>-0.3286399535271658</c:v>
                </c:pt>
                <c:pt idx="3">
                  <c:v>-0.3137511379218631</c:v>
                </c:pt>
                <c:pt idx="4">
                  <c:v>-0.28428609047631048</c:v>
                </c:pt>
                <c:pt idx="5">
                  <c:v>-0.25853087171094347</c:v>
                </c:pt>
                <c:pt idx="6">
                  <c:v>-0.24685033949694826</c:v>
                </c:pt>
                <c:pt idx="7">
                  <c:v>-0.24207499492737106</c:v>
                </c:pt>
                <c:pt idx="8">
                  <c:v>-0.24020193849285285</c:v>
                </c:pt>
                <c:pt idx="9">
                  <c:v>-0.23932978113485495</c:v>
                </c:pt>
                <c:pt idx="10">
                  <c:v>-0.23869795927618989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12-47AA-AF40-8038DE5FE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41841640"/>
        <c:axId val="1041842032"/>
      </c:barChart>
      <c:catAx>
        <c:axId val="1041841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42032"/>
        <c:crosses val="autoZero"/>
        <c:auto val="1"/>
        <c:lblAlgn val="ctr"/>
        <c:lblOffset val="100"/>
        <c:noMultiLvlLbl val="0"/>
      </c:catAx>
      <c:valAx>
        <c:axId val="104184203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41640"/>
        <c:crosses val="autoZero"/>
        <c:crossBetween val="between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257550" y="457200"/>
    <xdr:ext cx="3124200" cy="3652308"/>
    <xdr:graphicFrame macro="">
      <xdr:nvGraphicFramePr>
        <xdr:cNvPr id="5" name="Panel1 Chart 4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3257550" y="3981450"/>
    <xdr:ext cx="3124200" cy="3652308"/>
    <xdr:graphicFrame macro="">
      <xdr:nvGraphicFramePr>
        <xdr:cNvPr id="7" name="Panel1 Chart 6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 editAs="absolute">
    <xdr:from>
      <xdr:col>8</xdr:col>
      <xdr:colOff>25400</xdr:colOff>
      <xdr:row>0</xdr:row>
      <xdr:rowOff>0</xdr:rowOff>
    </xdr:from>
    <xdr:to>
      <xdr:col>102</xdr:col>
      <xdr:colOff>50800</xdr:colOff>
      <xdr:row>10</xdr:row>
      <xdr:rowOff>19050</xdr:rowOff>
    </xdr:to>
    <xdr:sp macro="" textlink="">
      <xdr:nvSpPr>
        <xdr:cNvPr id="2" name="Header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82600" y="0"/>
          <a:ext cx="5397500" cy="40005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pPr algn="ctr"/>
          <a:r>
            <a:rPr lang="en-US" sz="1200" b="1" i="0">
              <a:solidFill>
                <a:srgbClr val="4B82AD"/>
              </a:solidFill>
              <a:latin typeface="Segoe UI"/>
            </a:rPr>
            <a:t>Figure #. Country Name: Title, Date</a:t>
          </a:r>
          <a:r>
            <a:rPr lang="en-US" sz="1000" b="0" i="0">
              <a:solidFill>
                <a:srgbClr val="4B82AD"/>
              </a:solidFill>
              <a:latin typeface="Segoe UI"/>
            </a:rPr>
            <a:t>
</a:t>
          </a:r>
        </a:p>
      </xdr:txBody>
    </xdr:sp>
    <xdr:clientData/>
  </xdr:twoCellAnchor>
  <xdr:twoCellAnchor editAs="absolute">
    <xdr:from>
      <xdr:col>3</xdr:col>
      <xdr:colOff>31750</xdr:colOff>
      <xdr:row>210</xdr:row>
      <xdr:rowOff>0</xdr:rowOff>
    </xdr:from>
    <xdr:to>
      <xdr:col>93</xdr:col>
      <xdr:colOff>31750</xdr:colOff>
      <xdr:row>231</xdr:row>
      <xdr:rowOff>0</xdr:rowOff>
    </xdr:to>
    <xdr:sp macro="" textlink="">
      <xdr:nvSpPr>
        <xdr:cNvPr id="3" name="Footer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03200" y="8001000"/>
          <a:ext cx="5143500" cy="8001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r>
            <a:rPr lang="en-US" sz="1000" b="0" i="0">
              <a:latin typeface="Segoe UI"/>
            </a:rPr>
            <a:t>Source:
</a:t>
          </a:r>
        </a:p>
      </xdr:txBody>
    </xdr:sp>
    <xdr:clientData/>
  </xdr:twoCellAnchor>
  <xdr:absoluteAnchor>
    <xdr:pos x="0" y="457200"/>
    <xdr:ext cx="3124200" cy="3652308"/>
    <xdr:graphicFrame macro="">
      <xdr:nvGraphicFramePr>
        <xdr:cNvPr id="4" name="Panel1 Chart 3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0" y="3943350"/>
    <xdr:ext cx="3124200" cy="3652308"/>
    <xdr:graphicFrame macro="">
      <xdr:nvGraphicFramePr>
        <xdr:cNvPr id="6" name="Panel1 Chart 5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0.10061</cdr:x>
      <cdr:y>0.7224</cdr:y>
    </cdr:from>
    <cdr:to>
      <cdr:x>0.99085</cdr:x>
      <cdr:y>0.83193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4325" y="2638425"/>
          <a:ext cx="2781300" cy="4000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Capital Share shock</a:t>
          </a:r>
        </a:p>
      </cdr:txBody>
    </cdr:sp>
  </cdr:relSizeAnchor>
  <cdr:relSizeAnchor xmlns:cdr="http://schemas.openxmlformats.org/drawingml/2006/chartDrawing">
    <cdr:from>
      <cdr:x>0.62805</cdr:x>
      <cdr:y>0.91047</cdr:y>
    </cdr:from>
    <cdr:to>
      <cdr:x>0.97098</cdr:x>
      <cdr:y>0.97653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62150" y="3325317"/>
          <a:ext cx="1071386" cy="2412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6248400" y="419100"/>
    <xdr:ext cx="3124200" cy="3652308"/>
    <xdr:graphicFrame macro="">
      <xdr:nvGraphicFramePr>
        <xdr:cNvPr id="2" name="Panel1 Chart 4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3133725" y="4067175"/>
    <xdr:ext cx="3124200" cy="3652308"/>
    <xdr:graphicFrame macro="">
      <xdr:nvGraphicFramePr>
        <xdr:cNvPr id="3" name="Panel1 Chart 6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 editAs="absolute">
    <xdr:from>
      <xdr:col>8</xdr:col>
      <xdr:colOff>25400</xdr:colOff>
      <xdr:row>0</xdr:row>
      <xdr:rowOff>0</xdr:rowOff>
    </xdr:from>
    <xdr:to>
      <xdr:col>102</xdr:col>
      <xdr:colOff>50800</xdr:colOff>
      <xdr:row>10</xdr:row>
      <xdr:rowOff>19050</xdr:rowOff>
    </xdr:to>
    <xdr:sp macro="" textlink="">
      <xdr:nvSpPr>
        <xdr:cNvPr id="4" name="Header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482600" y="0"/>
          <a:ext cx="5397500" cy="40005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pPr algn="ctr"/>
          <a:r>
            <a:rPr lang="en-US" sz="1200" b="1" i="0">
              <a:solidFill>
                <a:srgbClr val="4B82AD"/>
              </a:solidFill>
              <a:latin typeface="Segoe UI"/>
            </a:rPr>
            <a:t>Figure #. Country Name: Title, Date</a:t>
          </a:r>
          <a:r>
            <a:rPr lang="en-US" sz="1000" b="0" i="0">
              <a:solidFill>
                <a:srgbClr val="4B82AD"/>
              </a:solidFill>
              <a:latin typeface="Segoe UI"/>
            </a:rPr>
            <a:t>
</a:t>
          </a:r>
        </a:p>
      </xdr:txBody>
    </xdr:sp>
    <xdr:clientData/>
  </xdr:twoCellAnchor>
  <xdr:absoluteAnchor>
    <xdr:pos x="0" y="457200"/>
    <xdr:ext cx="3124200" cy="3652308"/>
    <xdr:graphicFrame macro="">
      <xdr:nvGraphicFramePr>
        <xdr:cNvPr id="6" name="Panel1 Chart 3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0" y="4029075"/>
    <xdr:ext cx="3057525" cy="3652308"/>
    <xdr:graphicFrame macro="">
      <xdr:nvGraphicFramePr>
        <xdr:cNvPr id="7" name="Panel1 Chart 5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3143250" y="438150"/>
    <xdr:ext cx="3124200" cy="3652308"/>
    <xdr:graphicFrame macro="">
      <xdr:nvGraphicFramePr>
        <xdr:cNvPr id="8" name="Panel1 Chart 4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absoluteAnchor>
    <xdr:pos x="6267450" y="4067175"/>
    <xdr:ext cx="3124200" cy="3652308"/>
    <xdr:graphicFrame macro="">
      <xdr:nvGraphicFramePr>
        <xdr:cNvPr id="9" name="Panel1 Chart 6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  <xdr:absoluteAnchor>
    <xdr:pos x="3133725" y="7600950"/>
    <xdr:ext cx="3124200" cy="3652308"/>
    <xdr:graphicFrame macro="">
      <xdr:nvGraphicFramePr>
        <xdr:cNvPr id="10" name="Panel1 Chart 6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absoluteAnchor>
  <xdr:absoluteAnchor>
    <xdr:pos x="0" y="7562850"/>
    <xdr:ext cx="3057525" cy="3652308"/>
    <xdr:graphicFrame macro="">
      <xdr:nvGraphicFramePr>
        <xdr:cNvPr id="11" name="Panel1 Chart 5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absoluteAnchor>
  <xdr:absoluteAnchor>
    <xdr:pos x="6267450" y="7600950"/>
    <xdr:ext cx="3124200" cy="3652308"/>
    <xdr:graphicFrame macro="">
      <xdr:nvGraphicFramePr>
        <xdr:cNvPr id="12" name="Panel1 Chart 6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0.41768</cdr:x>
      <cdr:y>0.73283</cdr:y>
    </cdr:from>
    <cdr:to>
      <cdr:x>1</cdr:x>
      <cdr:y>0.86062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04926" y="2676524"/>
          <a:ext cx="1819274" cy="4667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capital share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(r - g) shock</a:t>
          </a:r>
        </a:p>
      </cdr:txBody>
    </cdr:sp>
  </cdr:relSizeAnchor>
  <cdr:relSizeAnchor xmlns:cdr="http://schemas.openxmlformats.org/drawingml/2006/chartDrawing">
    <cdr:from>
      <cdr:x>0.64939</cdr:x>
      <cdr:y>0.91568</cdr:y>
    </cdr:from>
    <cdr:to>
      <cdr:x>0.97098</cdr:x>
      <cdr:y>0.98174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28826" y="3344362"/>
          <a:ext cx="1004710" cy="2412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0.1189</cdr:x>
      <cdr:y>0.0339</cdr:y>
    </cdr:from>
    <cdr:to>
      <cdr:x>0.89338</cdr:x>
      <cdr:y>0.15387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1475" y="123825"/>
          <a:ext cx="2419636" cy="438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savings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savings shock</a:t>
          </a:r>
        </a:p>
      </cdr:txBody>
    </cdr:sp>
  </cdr:relSizeAnchor>
  <cdr:relSizeAnchor xmlns:cdr="http://schemas.openxmlformats.org/drawingml/2006/chartDrawing">
    <cdr:from>
      <cdr:x>0.6189</cdr:x>
      <cdr:y>0.91047</cdr:y>
    </cdr:from>
    <cdr:to>
      <cdr:x>0.97098</cdr:x>
      <cdr:y>0.97653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3575" y="3325317"/>
          <a:ext cx="1099961" cy="2412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0.10061</cdr:x>
      <cdr:y>0.00522</cdr:y>
    </cdr:from>
    <cdr:to>
      <cdr:x>0.57622</cdr:x>
      <cdr:y>0.12518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4325" y="19050"/>
          <a:ext cx="1485900" cy="438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(r - g) shock</a:t>
          </a:r>
        </a:p>
      </cdr:txBody>
    </cdr:sp>
  </cdr:relSizeAnchor>
  <cdr:relSizeAnchor xmlns:cdr="http://schemas.openxmlformats.org/drawingml/2006/chartDrawing">
    <cdr:from>
      <cdr:x>0.60366</cdr:x>
      <cdr:y>0.90786</cdr:y>
    </cdr:from>
    <cdr:to>
      <cdr:x>0.97098</cdr:x>
      <cdr:y>0.97392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85950" y="3315787"/>
          <a:ext cx="1147586" cy="2412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0.12461</cdr:x>
      <cdr:y>0.03651</cdr:y>
    </cdr:from>
    <cdr:to>
      <cdr:x>0.80997</cdr:x>
      <cdr:y>0.16691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1000" y="133350"/>
          <a:ext cx="2095500" cy="4762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savings shock</a:t>
          </a:r>
        </a:p>
      </cdr:txBody>
    </cdr:sp>
  </cdr:relSizeAnchor>
  <cdr:relSizeAnchor xmlns:cdr="http://schemas.openxmlformats.org/drawingml/2006/chartDrawing">
    <cdr:from>
      <cdr:x>0.62805</cdr:x>
      <cdr:y>0.91047</cdr:y>
    </cdr:from>
    <cdr:to>
      <cdr:x>0.97098</cdr:x>
      <cdr:y>0.97653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62150" y="3325317"/>
          <a:ext cx="1071386" cy="2412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0.12195</cdr:x>
      <cdr:y>0.74065</cdr:y>
    </cdr:from>
    <cdr:to>
      <cdr:x>0.89024</cdr:x>
      <cdr:y>0.88931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1000" y="2705099"/>
          <a:ext cx="2400300" cy="542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savings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(r - g) shock</a:t>
          </a:r>
        </a:p>
      </cdr:txBody>
    </cdr:sp>
  </cdr:relSizeAnchor>
  <cdr:relSizeAnchor xmlns:cdr="http://schemas.openxmlformats.org/drawingml/2006/chartDrawing">
    <cdr:from>
      <cdr:x>0.64939</cdr:x>
      <cdr:y>0.91568</cdr:y>
    </cdr:from>
    <cdr:to>
      <cdr:x>0.97098</cdr:x>
      <cdr:y>0.98174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28826" y="3344362"/>
          <a:ext cx="1004710" cy="2412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0.10366</cdr:x>
      <cdr:y>0.01304</cdr:y>
    </cdr:from>
    <cdr:to>
      <cdr:x>0.9696</cdr:x>
      <cdr:y>0.12257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3850" y="47625"/>
          <a:ext cx="2705386" cy="4000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capital share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savings shock</a:t>
          </a:r>
        </a:p>
      </cdr:txBody>
    </cdr:sp>
  </cdr:relSizeAnchor>
  <cdr:relSizeAnchor xmlns:cdr="http://schemas.openxmlformats.org/drawingml/2006/chartDrawing">
    <cdr:from>
      <cdr:x>0.6189</cdr:x>
      <cdr:y>0.91047</cdr:y>
    </cdr:from>
    <cdr:to>
      <cdr:x>0.97098</cdr:x>
      <cdr:y>0.97653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3575" y="3325317"/>
          <a:ext cx="1099961" cy="2412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0.1128</cdr:x>
      <cdr:y>0.01304</cdr:y>
    </cdr:from>
    <cdr:to>
      <cdr:x>0.9878</cdr:x>
      <cdr:y>0.12518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2425" y="47625"/>
          <a:ext cx="2733675" cy="4095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savings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capital share shock</a:t>
          </a:r>
        </a:p>
      </cdr:txBody>
    </cdr:sp>
  </cdr:relSizeAnchor>
  <cdr:relSizeAnchor xmlns:cdr="http://schemas.openxmlformats.org/drawingml/2006/chartDrawing">
    <cdr:from>
      <cdr:x>0.6189</cdr:x>
      <cdr:y>0.91047</cdr:y>
    </cdr:from>
    <cdr:to>
      <cdr:x>0.97098</cdr:x>
      <cdr:y>0.97653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3575" y="3325317"/>
          <a:ext cx="1099961" cy="2412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0.10592</cdr:x>
      <cdr:y>0.71979</cdr:y>
    </cdr:from>
    <cdr:to>
      <cdr:x>0.83178</cdr:x>
      <cdr:y>0.84758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3850" y="2628900"/>
          <a:ext cx="2219325" cy="4667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capital share shock</a:t>
          </a:r>
        </a:p>
      </cdr:txBody>
    </cdr:sp>
  </cdr:relSizeAnchor>
  <cdr:relSizeAnchor xmlns:cdr="http://schemas.openxmlformats.org/drawingml/2006/chartDrawing">
    <cdr:from>
      <cdr:x>0.62805</cdr:x>
      <cdr:y>0.91047</cdr:y>
    </cdr:from>
    <cdr:to>
      <cdr:x>0.97098</cdr:x>
      <cdr:y>0.97653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62150" y="3325317"/>
          <a:ext cx="1071386" cy="2412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0.10976</cdr:x>
      <cdr:y>0.73022</cdr:y>
    </cdr:from>
    <cdr:to>
      <cdr:x>1</cdr:x>
      <cdr:y>0.83976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2900" y="2667000"/>
          <a:ext cx="2781300" cy="4000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Share of Top 1%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(r - g) shock</a:t>
          </a:r>
        </a:p>
      </cdr:txBody>
    </cdr:sp>
  </cdr:relSizeAnchor>
  <cdr:relSizeAnchor xmlns:cdr="http://schemas.openxmlformats.org/drawingml/2006/chartDrawing">
    <cdr:from>
      <cdr:x>0.64939</cdr:x>
      <cdr:y>0.91568</cdr:y>
    </cdr:from>
    <cdr:to>
      <cdr:x>0.97098</cdr:x>
      <cdr:y>0.98174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28826" y="3344362"/>
          <a:ext cx="1004710" cy="2412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0.10976</cdr:x>
      <cdr:y>0.01826</cdr:y>
    </cdr:from>
    <cdr:to>
      <cdr:x>0.9696</cdr:x>
      <cdr:y>0.13561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2900" y="66675"/>
          <a:ext cx="2686336" cy="4286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capital share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capital share shock</a:t>
          </a:r>
        </a:p>
      </cdr:txBody>
    </cdr:sp>
  </cdr:relSizeAnchor>
  <cdr:relSizeAnchor xmlns:cdr="http://schemas.openxmlformats.org/drawingml/2006/chartDrawing">
    <cdr:from>
      <cdr:x>0.6189</cdr:x>
      <cdr:y>0.91047</cdr:y>
    </cdr:from>
    <cdr:to>
      <cdr:x>0.97098</cdr:x>
      <cdr:y>0.97653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3575" y="3325317"/>
          <a:ext cx="1099961" cy="2412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0.10671</cdr:x>
      <cdr:y>0.02347</cdr:y>
    </cdr:from>
    <cdr:to>
      <cdr:x>0.9696</cdr:x>
      <cdr:y>0.12779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3375" y="85725"/>
          <a:ext cx="2695861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Share of Top 1%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Share of Top 1% shock</a:t>
          </a:r>
        </a:p>
      </cdr:txBody>
    </cdr:sp>
  </cdr:relSizeAnchor>
  <cdr:relSizeAnchor xmlns:cdr="http://schemas.openxmlformats.org/drawingml/2006/chartDrawing">
    <cdr:from>
      <cdr:x>0.6189</cdr:x>
      <cdr:y>0.91047</cdr:y>
    </cdr:from>
    <cdr:to>
      <cdr:x>0.97098</cdr:x>
      <cdr:y>0.97653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3575" y="3325317"/>
          <a:ext cx="1099961" cy="2412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0.1128</cdr:x>
      <cdr:y>0.01043</cdr:y>
    </cdr:from>
    <cdr:to>
      <cdr:x>0.93487</cdr:x>
      <cdr:y>0.08996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2425" y="38100"/>
          <a:ext cx="2568311" cy="2904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(r - g) shock</a:t>
          </a:r>
        </a:p>
      </cdr:txBody>
    </cdr:sp>
  </cdr:relSizeAnchor>
  <cdr:relSizeAnchor xmlns:cdr="http://schemas.openxmlformats.org/drawingml/2006/chartDrawing">
    <cdr:from>
      <cdr:x>0.60366</cdr:x>
      <cdr:y>0.90786</cdr:y>
    </cdr:from>
    <cdr:to>
      <cdr:x>0.97098</cdr:x>
      <cdr:y>0.97392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85950" y="3315787"/>
          <a:ext cx="1147586" cy="2412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0.10061</cdr:x>
      <cdr:y>0.73283</cdr:y>
    </cdr:from>
    <cdr:to>
      <cdr:x>1</cdr:x>
      <cdr:y>0.82932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4325" y="2676525"/>
          <a:ext cx="2809875" cy="3524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Share of Top 1% shock</a:t>
          </a:r>
        </a:p>
      </cdr:txBody>
    </cdr:sp>
  </cdr:relSizeAnchor>
  <cdr:relSizeAnchor xmlns:cdr="http://schemas.openxmlformats.org/drawingml/2006/chartDrawing">
    <cdr:from>
      <cdr:x>0.62805</cdr:x>
      <cdr:y>0.91047</cdr:y>
    </cdr:from>
    <cdr:to>
      <cdr:x>0.97098</cdr:x>
      <cdr:y>0.97653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62150" y="3325317"/>
          <a:ext cx="1071386" cy="2412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3257550" y="457200"/>
    <xdr:ext cx="3124200" cy="3652308"/>
    <xdr:graphicFrame macro="">
      <xdr:nvGraphicFramePr>
        <xdr:cNvPr id="2" name="Panel1 Chart 4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3257550" y="3981450"/>
    <xdr:ext cx="3124200" cy="3652308"/>
    <xdr:graphicFrame macro="">
      <xdr:nvGraphicFramePr>
        <xdr:cNvPr id="3" name="Panel1 Chart 6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 editAs="absolute">
    <xdr:from>
      <xdr:col>8</xdr:col>
      <xdr:colOff>25400</xdr:colOff>
      <xdr:row>0</xdr:row>
      <xdr:rowOff>0</xdr:rowOff>
    </xdr:from>
    <xdr:to>
      <xdr:col>102</xdr:col>
      <xdr:colOff>50800</xdr:colOff>
      <xdr:row>10</xdr:row>
      <xdr:rowOff>19050</xdr:rowOff>
    </xdr:to>
    <xdr:sp macro="" textlink="">
      <xdr:nvSpPr>
        <xdr:cNvPr id="4" name="Header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82600" y="0"/>
          <a:ext cx="5397500" cy="40005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pPr algn="ctr"/>
          <a:r>
            <a:rPr lang="en-US" sz="1200" b="1" i="0">
              <a:solidFill>
                <a:srgbClr val="4B82AD"/>
              </a:solidFill>
              <a:latin typeface="Segoe UI"/>
            </a:rPr>
            <a:t>Figure #. Country Name: Title, Date</a:t>
          </a:r>
          <a:r>
            <a:rPr lang="en-US" sz="1000" b="0" i="0">
              <a:solidFill>
                <a:srgbClr val="4B82AD"/>
              </a:solidFill>
              <a:latin typeface="Segoe UI"/>
            </a:rPr>
            <a:t>
</a:t>
          </a:r>
        </a:p>
      </xdr:txBody>
    </xdr:sp>
    <xdr:clientData/>
  </xdr:twoCellAnchor>
  <xdr:twoCellAnchor editAs="absolute">
    <xdr:from>
      <xdr:col>3</xdr:col>
      <xdr:colOff>31750</xdr:colOff>
      <xdr:row>210</xdr:row>
      <xdr:rowOff>0</xdr:rowOff>
    </xdr:from>
    <xdr:to>
      <xdr:col>93</xdr:col>
      <xdr:colOff>31750</xdr:colOff>
      <xdr:row>231</xdr:row>
      <xdr:rowOff>0</xdr:rowOff>
    </xdr:to>
    <xdr:sp macro="" textlink="">
      <xdr:nvSpPr>
        <xdr:cNvPr id="5" name="Footer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203200" y="8001000"/>
          <a:ext cx="5143500" cy="8001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r>
            <a:rPr lang="en-US" sz="1000" b="0" i="0">
              <a:latin typeface="Segoe UI"/>
            </a:rPr>
            <a:t>Source:
</a:t>
          </a:r>
        </a:p>
      </xdr:txBody>
    </xdr:sp>
    <xdr:clientData/>
  </xdr:twoCellAnchor>
  <xdr:absoluteAnchor>
    <xdr:pos x="0" y="457200"/>
    <xdr:ext cx="3124200" cy="3652308"/>
    <xdr:graphicFrame macro="">
      <xdr:nvGraphicFramePr>
        <xdr:cNvPr id="6" name="Panel1 Chart 3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0" y="3943350"/>
    <xdr:ext cx="3124200" cy="3652308"/>
    <xdr:graphicFrame macro="">
      <xdr:nvGraphicFramePr>
        <xdr:cNvPr id="7" name="Panel1 Chart 5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0.42073</cdr:x>
      <cdr:y>0.72762</cdr:y>
    </cdr:from>
    <cdr:to>
      <cdr:x>1</cdr:x>
      <cdr:y>0.86844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14450" y="2657475"/>
          <a:ext cx="1809750" cy="5143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Capital Share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(r - g) shock</a:t>
          </a:r>
        </a:p>
      </cdr:txBody>
    </cdr:sp>
  </cdr:relSizeAnchor>
  <cdr:relSizeAnchor xmlns:cdr="http://schemas.openxmlformats.org/drawingml/2006/chartDrawing">
    <cdr:from>
      <cdr:x>0.64939</cdr:x>
      <cdr:y>0.91568</cdr:y>
    </cdr:from>
    <cdr:to>
      <cdr:x>0.97098</cdr:x>
      <cdr:y>0.98174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28826" y="3344362"/>
          <a:ext cx="1004710" cy="2412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0.11271</cdr:x>
      <cdr:y>0.01043</cdr:y>
    </cdr:from>
    <cdr:to>
      <cdr:x>1</cdr:x>
      <cdr:y>0.11214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2139" y="38100"/>
          <a:ext cx="2772061" cy="3714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Capital Share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Capital Share shock</a:t>
          </a:r>
        </a:p>
      </cdr:txBody>
    </cdr:sp>
  </cdr:relSizeAnchor>
  <cdr:relSizeAnchor xmlns:cdr="http://schemas.openxmlformats.org/drawingml/2006/chartDrawing">
    <cdr:from>
      <cdr:x>0.6189</cdr:x>
      <cdr:y>0.91047</cdr:y>
    </cdr:from>
    <cdr:to>
      <cdr:x>0.97098</cdr:x>
      <cdr:y>0.97653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3575" y="3325317"/>
          <a:ext cx="1099961" cy="2412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0.125</cdr:x>
      <cdr:y>0.02869</cdr:y>
    </cdr:from>
    <cdr:to>
      <cdr:x>0.94707</cdr:x>
      <cdr:y>0.10822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0525" y="104775"/>
          <a:ext cx="2568311" cy="2904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(r - g) shock</a:t>
          </a:r>
        </a:p>
      </cdr:txBody>
    </cdr:sp>
  </cdr:relSizeAnchor>
  <cdr:relSizeAnchor xmlns:cdr="http://schemas.openxmlformats.org/drawingml/2006/chartDrawing">
    <cdr:from>
      <cdr:x>0.60366</cdr:x>
      <cdr:y>0.90786</cdr:y>
    </cdr:from>
    <cdr:to>
      <cdr:x>0.97098</cdr:x>
      <cdr:y>0.97392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85950" y="3315787"/>
          <a:ext cx="1147586" cy="2412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A3341-49EB-4555-9608-F50040641678}">
  <dimension ref="A2:S28"/>
  <sheetViews>
    <sheetView workbookViewId="0">
      <selection activeCell="Q4" sqref="Q4:Q14"/>
    </sheetView>
  </sheetViews>
  <sheetFormatPr defaultRowHeight="14.5" x14ac:dyDescent="0.35"/>
  <cols>
    <col min="7" max="7" width="12.7265625" bestFit="1" customWidth="1"/>
  </cols>
  <sheetData>
    <row r="2" spans="1:19" x14ac:dyDescent="0.35">
      <c r="A2" t="s">
        <v>4</v>
      </c>
      <c r="G2" t="s">
        <v>3</v>
      </c>
      <c r="L2" t="s">
        <v>5</v>
      </c>
      <c r="Q2" t="s">
        <v>6</v>
      </c>
    </row>
    <row r="3" spans="1:19" x14ac:dyDescent="0.35">
      <c r="A3" t="s">
        <v>0</v>
      </c>
      <c r="B3" t="s">
        <v>1</v>
      </c>
      <c r="C3" t="s">
        <v>2</v>
      </c>
      <c r="D3" t="s">
        <v>7</v>
      </c>
      <c r="F3" t="s">
        <v>0</v>
      </c>
      <c r="G3" t="s">
        <v>1</v>
      </c>
      <c r="H3" t="s">
        <v>2</v>
      </c>
      <c r="I3" t="s">
        <v>7</v>
      </c>
      <c r="K3" t="s">
        <v>0</v>
      </c>
      <c r="L3" t="s">
        <v>1</v>
      </c>
      <c r="M3" t="s">
        <v>2</v>
      </c>
      <c r="N3" t="s">
        <v>7</v>
      </c>
      <c r="P3" t="s">
        <v>0</v>
      </c>
      <c r="Q3" t="s">
        <v>1</v>
      </c>
      <c r="R3" t="s">
        <v>2</v>
      </c>
      <c r="S3" t="s">
        <v>7</v>
      </c>
    </row>
    <row r="4" spans="1:19" x14ac:dyDescent="0.35">
      <c r="A4">
        <v>0</v>
      </c>
      <c r="B4">
        <v>1</v>
      </c>
      <c r="C4">
        <v>0.45869762312842399</v>
      </c>
      <c r="D4">
        <f t="shared" ref="D4:D13" si="0">B4-C4</f>
        <v>0.54130237687157601</v>
      </c>
      <c r="F4">
        <v>0</v>
      </c>
      <c r="G4">
        <v>-7.9378007498240893E-2</v>
      </c>
      <c r="H4">
        <v>-4.35353385282286E-2</v>
      </c>
      <c r="I4">
        <f t="shared" ref="I4:I13" si="1">G4-H4</f>
        <v>-3.5842668970012294E-2</v>
      </c>
      <c r="K4">
        <v>0</v>
      </c>
      <c r="L4">
        <v>0</v>
      </c>
      <c r="M4">
        <v>0</v>
      </c>
      <c r="N4">
        <f t="shared" ref="N4:N13" si="2">L4-M4</f>
        <v>0</v>
      </c>
      <c r="P4">
        <v>0</v>
      </c>
      <c r="Q4">
        <v>1</v>
      </c>
      <c r="R4">
        <v>0.25201534938640202</v>
      </c>
      <c r="S4">
        <f t="shared" ref="S4:S13" si="3">Q4-R4</f>
        <v>0.74798465061359798</v>
      </c>
    </row>
    <row r="5" spans="1:19" x14ac:dyDescent="0.35">
      <c r="A5">
        <f>+A4+1</f>
        <v>1</v>
      </c>
      <c r="B5">
        <v>0.47587731514361498</v>
      </c>
      <c r="C5">
        <v>0.19886206838932899</v>
      </c>
      <c r="D5">
        <f t="shared" si="0"/>
        <v>0.27701524675428602</v>
      </c>
      <c r="F5">
        <f>+F4+1</f>
        <v>1</v>
      </c>
      <c r="G5">
        <v>-0.17939899223747699</v>
      </c>
      <c r="H5">
        <v>-6.5035537872274396E-2</v>
      </c>
      <c r="I5">
        <f t="shared" si="1"/>
        <v>-0.11436345436520259</v>
      </c>
      <c r="K5">
        <f>+K4+1</f>
        <v>1</v>
      </c>
      <c r="L5">
        <v>-0.85609042699268501</v>
      </c>
      <c r="M5">
        <v>-0.27697459099498201</v>
      </c>
      <c r="N5">
        <f t="shared" si="2"/>
        <v>-0.579115835997703</v>
      </c>
      <c r="P5">
        <f>+P4+1</f>
        <v>1</v>
      </c>
      <c r="Q5">
        <v>0.930580332211147</v>
      </c>
      <c r="R5">
        <v>0.247605054346518</v>
      </c>
      <c r="S5">
        <f t="shared" si="3"/>
        <v>0.68297527786462897</v>
      </c>
    </row>
    <row r="6" spans="1:19" x14ac:dyDescent="0.35">
      <c r="A6">
        <f t="shared" ref="A6:A14" si="4">+A5+1</f>
        <v>2</v>
      </c>
      <c r="B6">
        <v>0.19889424401530201</v>
      </c>
      <c r="C6">
        <v>0.103979668357167</v>
      </c>
      <c r="D6">
        <f t="shared" si="0"/>
        <v>9.4914575658135006E-2</v>
      </c>
      <c r="F6">
        <f t="shared" ref="F6:F14" si="5">+F5+1</f>
        <v>2</v>
      </c>
      <c r="G6">
        <v>-0.172686097606744</v>
      </c>
      <c r="H6">
        <v>-6.7458558903748703E-2</v>
      </c>
      <c r="I6">
        <f t="shared" si="1"/>
        <v>-0.1052275387029953</v>
      </c>
      <c r="K6">
        <f t="shared" ref="K6:K14" si="6">+K5+1</f>
        <v>2</v>
      </c>
      <c r="L6">
        <v>-0.86843601130145398</v>
      </c>
      <c r="M6">
        <v>-0.333608366165559</v>
      </c>
      <c r="N6">
        <f t="shared" si="2"/>
        <v>-0.53482764513589498</v>
      </c>
      <c r="P6">
        <f t="shared" ref="P6:P14" si="7">+P5+1</f>
        <v>2</v>
      </c>
      <c r="Q6">
        <v>0.89817824143386005</v>
      </c>
      <c r="R6">
        <v>0.225835522541662</v>
      </c>
      <c r="S6">
        <f t="shared" si="3"/>
        <v>0.67234271889219799</v>
      </c>
    </row>
    <row r="7" spans="1:19" x14ac:dyDescent="0.35">
      <c r="A7">
        <f t="shared" si="4"/>
        <v>3</v>
      </c>
      <c r="B7">
        <v>0.10115073749165</v>
      </c>
      <c r="C7">
        <v>5.86004820580978E-2</v>
      </c>
      <c r="D7">
        <f t="shared" si="0"/>
        <v>4.2550255433552203E-2</v>
      </c>
      <c r="F7">
        <f t="shared" si="5"/>
        <v>3</v>
      </c>
      <c r="G7">
        <v>-0.14271309496794701</v>
      </c>
      <c r="H7">
        <v>-6.32477458216094E-2</v>
      </c>
      <c r="I7">
        <f t="shared" si="1"/>
        <v>-7.9465349146337613E-2</v>
      </c>
      <c r="K7">
        <f t="shared" si="6"/>
        <v>3</v>
      </c>
      <c r="L7">
        <v>-0.49983152045016099</v>
      </c>
      <c r="M7">
        <v>-0.23504297829668</v>
      </c>
      <c r="N7">
        <f t="shared" si="2"/>
        <v>-0.26478854215348102</v>
      </c>
      <c r="P7">
        <f t="shared" si="7"/>
        <v>3</v>
      </c>
      <c r="Q7">
        <v>0.77474943071953395</v>
      </c>
      <c r="R7">
        <v>0.186216177380334</v>
      </c>
      <c r="S7">
        <f t="shared" si="3"/>
        <v>0.58853325333919992</v>
      </c>
    </row>
    <row r="8" spans="1:19" x14ac:dyDescent="0.35">
      <c r="A8">
        <f t="shared" si="4"/>
        <v>4</v>
      </c>
      <c r="B8">
        <v>5.9072345105036297E-2</v>
      </c>
      <c r="C8">
        <v>4.0867527757684499E-2</v>
      </c>
      <c r="D8">
        <f t="shared" si="0"/>
        <v>1.8204817347351798E-2</v>
      </c>
      <c r="F8">
        <f t="shared" si="5"/>
        <v>4</v>
      </c>
      <c r="G8">
        <v>-7.7177307002256806E-2</v>
      </c>
      <c r="H8">
        <v>-5.7653298373502297E-2</v>
      </c>
      <c r="I8">
        <f t="shared" si="1"/>
        <v>-1.9524008628754509E-2</v>
      </c>
      <c r="K8">
        <f t="shared" si="6"/>
        <v>4</v>
      </c>
      <c r="L8">
        <v>-0.220227968090698</v>
      </c>
      <c r="M8">
        <v>-8.6466781416207797E-2</v>
      </c>
      <c r="N8">
        <f t="shared" si="2"/>
        <v>-0.13376118667449022</v>
      </c>
      <c r="P8">
        <f t="shared" si="7"/>
        <v>4</v>
      </c>
      <c r="Q8">
        <v>0.71148073033665904</v>
      </c>
      <c r="R8">
        <v>0.14055147053264999</v>
      </c>
      <c r="S8">
        <f t="shared" si="3"/>
        <v>0.57092925980400899</v>
      </c>
    </row>
    <row r="9" spans="1:19" x14ac:dyDescent="0.35">
      <c r="A9">
        <f t="shared" si="4"/>
        <v>5</v>
      </c>
      <c r="B9">
        <v>9.7419803451230993E-3</v>
      </c>
      <c r="C9">
        <v>1.1771637832736199E-2</v>
      </c>
      <c r="D9">
        <f t="shared" si="0"/>
        <v>-2.0296574876130999E-3</v>
      </c>
      <c r="F9">
        <f t="shared" si="5"/>
        <v>5</v>
      </c>
      <c r="G9">
        <v>-4.95639314019291E-2</v>
      </c>
      <c r="H9">
        <v>-5.3439977189201002E-2</v>
      </c>
      <c r="I9">
        <f t="shared" si="1"/>
        <v>3.876045787271902E-3</v>
      </c>
      <c r="K9">
        <f t="shared" si="6"/>
        <v>5</v>
      </c>
      <c r="L9">
        <v>-3.3662688998777397E-2</v>
      </c>
      <c r="M9">
        <v>2.05085043960813E-2</v>
      </c>
      <c r="N9">
        <f t="shared" si="2"/>
        <v>-5.4171193394858694E-2</v>
      </c>
      <c r="P9">
        <f t="shared" si="7"/>
        <v>5</v>
      </c>
      <c r="Q9">
        <v>0.58612609804016902</v>
      </c>
      <c r="R9">
        <v>0.101958746474295</v>
      </c>
      <c r="S9">
        <f t="shared" si="3"/>
        <v>0.48416735156587404</v>
      </c>
    </row>
    <row r="10" spans="1:19" x14ac:dyDescent="0.35">
      <c r="A10">
        <f t="shared" si="4"/>
        <v>6</v>
      </c>
      <c r="B10">
        <v>1.49343763057646E-3</v>
      </c>
      <c r="C10">
        <v>-8.4703215901244001E-3</v>
      </c>
      <c r="D10">
        <f t="shared" si="0"/>
        <v>9.9637592207008595E-3</v>
      </c>
      <c r="F10">
        <f t="shared" si="5"/>
        <v>6</v>
      </c>
      <c r="G10">
        <v>-2.2508409048669499E-2</v>
      </c>
      <c r="H10">
        <v>-4.72832515539044E-2</v>
      </c>
      <c r="I10">
        <f t="shared" si="1"/>
        <v>2.4774842505234901E-2</v>
      </c>
      <c r="K10">
        <f t="shared" si="6"/>
        <v>6</v>
      </c>
      <c r="L10">
        <v>-1.7024652099887901E-2</v>
      </c>
      <c r="M10">
        <v>9.1701804035527301E-2</v>
      </c>
      <c r="N10">
        <f t="shared" si="2"/>
        <v>-0.10872645613541521</v>
      </c>
      <c r="P10">
        <f t="shared" si="7"/>
        <v>6</v>
      </c>
      <c r="Q10">
        <v>0.46410015088325002</v>
      </c>
      <c r="R10">
        <v>7.9579799588286204E-2</v>
      </c>
      <c r="S10">
        <f t="shared" si="3"/>
        <v>0.38452035129496381</v>
      </c>
    </row>
    <row r="11" spans="1:19" x14ac:dyDescent="0.35">
      <c r="A11">
        <f t="shared" si="4"/>
        <v>7</v>
      </c>
      <c r="B11">
        <v>1.2742323264535501E-3</v>
      </c>
      <c r="C11">
        <v>5.0515963514600696E-3</v>
      </c>
      <c r="D11">
        <f t="shared" si="0"/>
        <v>-3.7773640250065195E-3</v>
      </c>
      <c r="F11">
        <f t="shared" si="5"/>
        <v>7</v>
      </c>
      <c r="G11">
        <v>-2.0086368831110601E-2</v>
      </c>
      <c r="H11">
        <v>-4.1279620282966702E-2</v>
      </c>
      <c r="I11">
        <f t="shared" si="1"/>
        <v>2.1193251451856101E-2</v>
      </c>
      <c r="K11">
        <f t="shared" si="6"/>
        <v>7</v>
      </c>
      <c r="L11">
        <v>-1.56589919233803E-2</v>
      </c>
      <c r="M11">
        <v>0.113409284480601</v>
      </c>
      <c r="N11">
        <f t="shared" si="2"/>
        <v>-0.1290682764039813</v>
      </c>
      <c r="P11">
        <f t="shared" si="7"/>
        <v>7</v>
      </c>
      <c r="Q11">
        <v>0.41377166079560201</v>
      </c>
      <c r="R11">
        <v>7.3197324522758206E-2</v>
      </c>
      <c r="S11">
        <f t="shared" si="3"/>
        <v>0.34057433627284384</v>
      </c>
    </row>
    <row r="12" spans="1:19" x14ac:dyDescent="0.35">
      <c r="A12">
        <f t="shared" si="4"/>
        <v>8</v>
      </c>
      <c r="B12">
        <v>3.75700689933223E-3</v>
      </c>
      <c r="C12">
        <v>8.7997845566176007E-3</v>
      </c>
      <c r="D12">
        <f t="shared" si="0"/>
        <v>-5.0427776572853703E-3</v>
      </c>
      <c r="F12">
        <f t="shared" si="5"/>
        <v>8</v>
      </c>
      <c r="G12">
        <v>-1.78589173063191E-2</v>
      </c>
      <c r="H12">
        <v>-3.8303711089541899E-2</v>
      </c>
      <c r="I12">
        <f t="shared" si="1"/>
        <v>2.0444793783222798E-2</v>
      </c>
      <c r="K12">
        <f t="shared" si="6"/>
        <v>8</v>
      </c>
      <c r="L12">
        <v>-1.4388443137173801E-2</v>
      </c>
      <c r="M12">
        <v>5.99595998227258E-2</v>
      </c>
      <c r="N12">
        <f t="shared" si="2"/>
        <v>-7.4348042959899607E-2</v>
      </c>
      <c r="P12">
        <f t="shared" si="7"/>
        <v>8</v>
      </c>
      <c r="Q12">
        <v>0.36973055188648701</v>
      </c>
      <c r="R12">
        <v>7.7385371282999604E-2</v>
      </c>
      <c r="S12">
        <f t="shared" si="3"/>
        <v>0.29234518060348741</v>
      </c>
    </row>
    <row r="13" spans="1:19" x14ac:dyDescent="0.35">
      <c r="A13">
        <f t="shared" si="4"/>
        <v>9</v>
      </c>
      <c r="B13">
        <v>1.90550098991259E-2</v>
      </c>
      <c r="C13">
        <v>-8.4112677034188406E-3</v>
      </c>
      <c r="D13">
        <f t="shared" si="0"/>
        <v>2.7466277602544741E-2</v>
      </c>
      <c r="F13">
        <f t="shared" si="5"/>
        <v>9</v>
      </c>
      <c r="G13">
        <v>-2.6307436642925602E-2</v>
      </c>
      <c r="H13">
        <v>-3.6023841488297202E-2</v>
      </c>
      <c r="I13">
        <f t="shared" si="1"/>
        <v>9.7164048453716005E-3</v>
      </c>
      <c r="K13">
        <f t="shared" si="6"/>
        <v>9</v>
      </c>
      <c r="L13">
        <v>-1.4269239333395901E-2</v>
      </c>
      <c r="M13">
        <v>-2.6379732361282399E-2</v>
      </c>
      <c r="N13">
        <f t="shared" si="2"/>
        <v>1.2110493027886499E-2</v>
      </c>
      <c r="P13">
        <f t="shared" si="7"/>
        <v>9</v>
      </c>
      <c r="Q13">
        <v>0.36780398669341202</v>
      </c>
      <c r="R13">
        <v>8.5744429602023095E-2</v>
      </c>
      <c r="S13">
        <f t="shared" si="3"/>
        <v>0.28205955709138891</v>
      </c>
    </row>
    <row r="14" spans="1:19" x14ac:dyDescent="0.35">
      <c r="A14">
        <f t="shared" si="4"/>
        <v>10</v>
      </c>
      <c r="B14">
        <v>1.8905331774307799E-2</v>
      </c>
      <c r="C14">
        <v>-2.3169172195347401E-3</v>
      </c>
      <c r="D14">
        <f>B14-C14</f>
        <v>2.1222248993842539E-2</v>
      </c>
      <c r="F14">
        <f t="shared" si="5"/>
        <v>10</v>
      </c>
      <c r="G14">
        <v>-1.40524796099506E-2</v>
      </c>
      <c r="H14">
        <v>-3.3114266671526699E-2</v>
      </c>
      <c r="I14">
        <f>G14-H14</f>
        <v>1.9061787061576099E-2</v>
      </c>
      <c r="K14">
        <f t="shared" si="6"/>
        <v>10</v>
      </c>
      <c r="L14">
        <v>-1.2137635381791001E-2</v>
      </c>
      <c r="M14">
        <v>-8.6489220604502995E-2</v>
      </c>
      <c r="N14">
        <f>L14-M14</f>
        <v>7.4351585222711999E-2</v>
      </c>
      <c r="P14">
        <f t="shared" si="7"/>
        <v>10</v>
      </c>
      <c r="Q14">
        <v>0.32735520711719102</v>
      </c>
      <c r="R14">
        <v>9.1359424054093794E-2</v>
      </c>
      <c r="S14">
        <f>Q14-R14</f>
        <v>0.23599578306309721</v>
      </c>
    </row>
    <row r="16" spans="1:19" x14ac:dyDescent="0.35">
      <c r="A16" t="s">
        <v>4</v>
      </c>
      <c r="G16" t="s">
        <v>3</v>
      </c>
      <c r="L16" t="s">
        <v>5</v>
      </c>
      <c r="Q16" t="s">
        <v>6</v>
      </c>
    </row>
    <row r="17" spans="1:19" x14ac:dyDescent="0.35">
      <c r="A17" t="s">
        <v>0</v>
      </c>
      <c r="B17" t="s">
        <v>1</v>
      </c>
      <c r="C17" t="s">
        <v>2</v>
      </c>
      <c r="D17" t="s">
        <v>7</v>
      </c>
      <c r="F17" t="s">
        <v>0</v>
      </c>
      <c r="G17" t="s">
        <v>1</v>
      </c>
      <c r="H17" t="s">
        <v>2</v>
      </c>
      <c r="I17" t="s">
        <v>7</v>
      </c>
      <c r="K17" t="s">
        <v>0</v>
      </c>
      <c r="L17" t="s">
        <v>1</v>
      </c>
      <c r="M17" t="s">
        <v>2</v>
      </c>
      <c r="N17" t="s">
        <v>7</v>
      </c>
      <c r="P17" t="s">
        <v>0</v>
      </c>
      <c r="Q17" t="s">
        <v>1</v>
      </c>
      <c r="R17" t="s">
        <v>2</v>
      </c>
      <c r="S17" t="s">
        <v>7</v>
      </c>
    </row>
    <row r="18" spans="1:19" x14ac:dyDescent="0.35">
      <c r="A18">
        <v>0</v>
      </c>
      <c r="B18">
        <f t="shared" ref="B18:D28" si="8">B4/$B4 * 100</f>
        <v>100</v>
      </c>
      <c r="C18">
        <f t="shared" si="8"/>
        <v>45.869762312842397</v>
      </c>
      <c r="D18">
        <f t="shared" si="8"/>
        <v>54.130237687157603</v>
      </c>
      <c r="F18">
        <v>0</v>
      </c>
      <c r="G18">
        <f>G4/$G4*100</f>
        <v>100</v>
      </c>
      <c r="H18">
        <f>H4/$G4*100</f>
        <v>54.84559250141595</v>
      </c>
      <c r="I18">
        <f>I4/$G4*100</f>
        <v>45.15440749858405</v>
      </c>
      <c r="K18">
        <v>0</v>
      </c>
      <c r="L18" t="e">
        <f>L4/$L4*100</f>
        <v>#DIV/0!</v>
      </c>
      <c r="M18" t="e">
        <f>M4/$L4*100</f>
        <v>#DIV/0!</v>
      </c>
      <c r="N18" t="e">
        <f>N4/$L4*100</f>
        <v>#DIV/0!</v>
      </c>
      <c r="P18">
        <v>0</v>
      </c>
      <c r="Q18">
        <f t="shared" ref="Q18:S28" si="9">Q4/$Q4*100</f>
        <v>100</v>
      </c>
      <c r="R18">
        <f t="shared" si="9"/>
        <v>25.201534938640201</v>
      </c>
      <c r="S18">
        <f t="shared" si="9"/>
        <v>74.798465061359792</v>
      </c>
    </row>
    <row r="19" spans="1:19" x14ac:dyDescent="0.35">
      <c r="A19">
        <f>+A18+1</f>
        <v>1</v>
      </c>
      <c r="B19">
        <f t="shared" si="8"/>
        <v>100</v>
      </c>
      <c r="C19">
        <f t="shared" si="8"/>
        <v>41.788516086192182</v>
      </c>
      <c r="D19">
        <f t="shared" si="8"/>
        <v>58.211483913807825</v>
      </c>
      <c r="F19">
        <f>+F18+1</f>
        <v>1</v>
      </c>
      <c r="G19">
        <f t="shared" ref="G19:I28" si="10">G5/$G5*100</f>
        <v>100</v>
      </c>
      <c r="H19">
        <f t="shared" si="10"/>
        <v>36.251896992924287</v>
      </c>
      <c r="I19">
        <f t="shared" si="10"/>
        <v>63.74810300707572</v>
      </c>
      <c r="K19">
        <f>+K18+1</f>
        <v>1</v>
      </c>
      <c r="L19">
        <f t="shared" ref="L19:N28" si="11">L5/$L5*100</f>
        <v>100</v>
      </c>
      <c r="M19">
        <f t="shared" si="11"/>
        <v>32.35342695840572</v>
      </c>
      <c r="N19">
        <f t="shared" si="11"/>
        <v>67.64657304159428</v>
      </c>
      <c r="P19">
        <f>+P18+1</f>
        <v>1</v>
      </c>
      <c r="Q19">
        <f t="shared" si="9"/>
        <v>100</v>
      </c>
      <c r="R19">
        <f t="shared" si="9"/>
        <v>26.607595902890509</v>
      </c>
      <c r="S19">
        <f t="shared" si="9"/>
        <v>73.392404097109491</v>
      </c>
    </row>
    <row r="20" spans="1:19" x14ac:dyDescent="0.35">
      <c r="A20">
        <f t="shared" ref="A20:A28" si="12">+A19+1</f>
        <v>2</v>
      </c>
      <c r="B20">
        <f t="shared" si="8"/>
        <v>100</v>
      </c>
      <c r="C20">
        <f t="shared" si="8"/>
        <v>52.278872559613788</v>
      </c>
      <c r="D20">
        <f t="shared" si="8"/>
        <v>47.721127440386219</v>
      </c>
      <c r="F20">
        <f t="shared" ref="F20:F28" si="13">+F19+1</f>
        <v>2</v>
      </c>
      <c r="G20">
        <f t="shared" si="10"/>
        <v>100</v>
      </c>
      <c r="H20">
        <f t="shared" si="10"/>
        <v>39.064267383800214</v>
      </c>
      <c r="I20">
        <f t="shared" si="10"/>
        <v>60.935732616199779</v>
      </c>
      <c r="K20">
        <f t="shared" ref="K20:K28" si="14">+K19+1</f>
        <v>2</v>
      </c>
      <c r="L20">
        <f t="shared" si="11"/>
        <v>100</v>
      </c>
      <c r="M20">
        <f t="shared" si="11"/>
        <v>38.414847130257471</v>
      </c>
      <c r="N20">
        <f t="shared" si="11"/>
        <v>61.585152869742529</v>
      </c>
      <c r="P20">
        <f t="shared" ref="P20:P28" si="15">+P19+1</f>
        <v>2</v>
      </c>
      <c r="Q20">
        <f t="shared" si="9"/>
        <v>100</v>
      </c>
      <c r="R20">
        <f t="shared" si="9"/>
        <v>25.143731179808597</v>
      </c>
      <c r="S20">
        <f t="shared" si="9"/>
        <v>74.856268820191403</v>
      </c>
    </row>
    <row r="21" spans="1:19" x14ac:dyDescent="0.35">
      <c r="A21">
        <f t="shared" si="12"/>
        <v>3</v>
      </c>
      <c r="B21">
        <f t="shared" si="8"/>
        <v>100</v>
      </c>
      <c r="C21">
        <f t="shared" si="8"/>
        <v>57.933815917986045</v>
      </c>
      <c r="D21">
        <f t="shared" si="8"/>
        <v>42.066184082013962</v>
      </c>
      <c r="F21">
        <f t="shared" si="13"/>
        <v>3</v>
      </c>
      <c r="G21">
        <f t="shared" si="10"/>
        <v>100</v>
      </c>
      <c r="H21">
        <f t="shared" si="10"/>
        <v>44.318109586099773</v>
      </c>
      <c r="I21">
        <f t="shared" si="10"/>
        <v>55.681890413900227</v>
      </c>
      <c r="K21">
        <f t="shared" si="14"/>
        <v>3</v>
      </c>
      <c r="L21">
        <f t="shared" si="11"/>
        <v>100</v>
      </c>
      <c r="M21">
        <f t="shared" si="11"/>
        <v>47.024440972629002</v>
      </c>
      <c r="N21">
        <f t="shared" si="11"/>
        <v>52.975559027371013</v>
      </c>
      <c r="P21">
        <f t="shared" si="15"/>
        <v>3</v>
      </c>
      <c r="Q21">
        <f t="shared" si="9"/>
        <v>100</v>
      </c>
      <c r="R21">
        <f t="shared" si="9"/>
        <v>24.035664951362303</v>
      </c>
      <c r="S21">
        <f t="shared" si="9"/>
        <v>75.964335048637693</v>
      </c>
    </row>
    <row r="22" spans="1:19" x14ac:dyDescent="0.35">
      <c r="A22">
        <f t="shared" si="12"/>
        <v>4</v>
      </c>
      <c r="B22">
        <f t="shared" si="8"/>
        <v>100</v>
      </c>
      <c r="C22">
        <f t="shared" si="8"/>
        <v>69.182165842608939</v>
      </c>
      <c r="D22">
        <f t="shared" si="8"/>
        <v>30.817834157391054</v>
      </c>
      <c r="F22">
        <f t="shared" si="13"/>
        <v>4</v>
      </c>
      <c r="G22">
        <f t="shared" si="10"/>
        <v>100</v>
      </c>
      <c r="H22">
        <f t="shared" si="10"/>
        <v>74.702397133157817</v>
      </c>
      <c r="I22">
        <f t="shared" si="10"/>
        <v>25.297602866842183</v>
      </c>
      <c r="K22">
        <f t="shared" si="14"/>
        <v>4</v>
      </c>
      <c r="L22">
        <f t="shared" si="11"/>
        <v>100</v>
      </c>
      <c r="M22">
        <f t="shared" si="11"/>
        <v>39.26239803502051</v>
      </c>
      <c r="N22">
        <f t="shared" si="11"/>
        <v>60.737601964979504</v>
      </c>
      <c r="P22">
        <f t="shared" si="15"/>
        <v>4</v>
      </c>
      <c r="Q22">
        <f t="shared" si="9"/>
        <v>100</v>
      </c>
      <c r="R22">
        <f t="shared" si="9"/>
        <v>19.754782461380753</v>
      </c>
      <c r="S22">
        <f t="shared" si="9"/>
        <v>80.245217538619244</v>
      </c>
    </row>
    <row r="23" spans="1:19" x14ac:dyDescent="0.35">
      <c r="A23">
        <f t="shared" si="12"/>
        <v>5</v>
      </c>
      <c r="B23">
        <f t="shared" si="8"/>
        <v>100</v>
      </c>
      <c r="C23">
        <f t="shared" si="8"/>
        <v>120.83413654831648</v>
      </c>
      <c r="D23">
        <f t="shared" si="8"/>
        <v>-20.834136548316483</v>
      </c>
      <c r="F23">
        <f t="shared" si="13"/>
        <v>5</v>
      </c>
      <c r="G23">
        <f t="shared" si="10"/>
        <v>100</v>
      </c>
      <c r="H23">
        <f t="shared" si="10"/>
        <v>107.82029527851587</v>
      </c>
      <c r="I23">
        <f t="shared" si="10"/>
        <v>-7.8202952785158626</v>
      </c>
      <c r="K23">
        <f t="shared" si="14"/>
        <v>5</v>
      </c>
      <c r="L23">
        <f t="shared" si="11"/>
        <v>100</v>
      </c>
      <c r="M23">
        <f t="shared" si="11"/>
        <v>-60.923547720225656</v>
      </c>
      <c r="N23">
        <f t="shared" si="11"/>
        <v>160.92354772022566</v>
      </c>
      <c r="P23">
        <f t="shared" si="15"/>
        <v>5</v>
      </c>
      <c r="Q23">
        <f t="shared" si="9"/>
        <v>100</v>
      </c>
      <c r="R23">
        <f t="shared" si="9"/>
        <v>17.395360284282624</v>
      </c>
      <c r="S23">
        <f t="shared" si="9"/>
        <v>82.604639715717383</v>
      </c>
    </row>
    <row r="24" spans="1:19" x14ac:dyDescent="0.35">
      <c r="A24">
        <f t="shared" si="12"/>
        <v>6</v>
      </c>
      <c r="B24">
        <f t="shared" si="8"/>
        <v>100</v>
      </c>
      <c r="C24">
        <f t="shared" si="8"/>
        <v>-567.16942286065841</v>
      </c>
      <c r="D24">
        <f t="shared" si="8"/>
        <v>667.16942286065841</v>
      </c>
      <c r="F24">
        <f t="shared" si="13"/>
        <v>6</v>
      </c>
      <c r="G24">
        <f t="shared" si="10"/>
        <v>100</v>
      </c>
      <c r="H24">
        <f t="shared" si="10"/>
        <v>210.06927433949124</v>
      </c>
      <c r="I24">
        <f t="shared" si="10"/>
        <v>-110.06927433949123</v>
      </c>
      <c r="K24">
        <f t="shared" si="14"/>
        <v>6</v>
      </c>
      <c r="L24">
        <f t="shared" si="11"/>
        <v>100</v>
      </c>
      <c r="M24">
        <f t="shared" si="11"/>
        <v>-538.64128028866514</v>
      </c>
      <c r="N24">
        <f t="shared" si="11"/>
        <v>638.64128028866514</v>
      </c>
      <c r="P24">
        <f t="shared" si="15"/>
        <v>6</v>
      </c>
      <c r="Q24">
        <f t="shared" si="9"/>
        <v>100</v>
      </c>
      <c r="R24">
        <f t="shared" si="9"/>
        <v>17.147117801369873</v>
      </c>
      <c r="S24">
        <f t="shared" si="9"/>
        <v>82.852882198630127</v>
      </c>
    </row>
    <row r="25" spans="1:19" x14ac:dyDescent="0.35">
      <c r="A25">
        <f t="shared" si="12"/>
        <v>7</v>
      </c>
      <c r="B25">
        <f t="shared" si="8"/>
        <v>100</v>
      </c>
      <c r="C25">
        <f t="shared" si="8"/>
        <v>396.44233210749712</v>
      </c>
      <c r="D25">
        <f t="shared" si="8"/>
        <v>-296.44233210749712</v>
      </c>
      <c r="F25">
        <f t="shared" si="13"/>
        <v>7</v>
      </c>
      <c r="G25">
        <f t="shared" si="10"/>
        <v>100</v>
      </c>
      <c r="H25">
        <f t="shared" si="10"/>
        <v>205.51061583132494</v>
      </c>
      <c r="I25">
        <f t="shared" si="10"/>
        <v>-105.51061583132496</v>
      </c>
      <c r="K25">
        <f t="shared" si="14"/>
        <v>7</v>
      </c>
      <c r="L25">
        <f t="shared" si="11"/>
        <v>100</v>
      </c>
      <c r="M25">
        <f t="shared" si="11"/>
        <v>-724.24384044333419</v>
      </c>
      <c r="N25">
        <f t="shared" si="11"/>
        <v>824.24384044333419</v>
      </c>
      <c r="P25">
        <f t="shared" si="15"/>
        <v>7</v>
      </c>
      <c r="Q25">
        <f t="shared" si="9"/>
        <v>100</v>
      </c>
      <c r="R25">
        <f t="shared" si="9"/>
        <v>17.690270131602066</v>
      </c>
      <c r="S25">
        <f t="shared" si="9"/>
        <v>82.309729868397937</v>
      </c>
    </row>
    <row r="26" spans="1:19" x14ac:dyDescent="0.35">
      <c r="A26">
        <f t="shared" si="12"/>
        <v>8</v>
      </c>
      <c r="B26">
        <f t="shared" si="8"/>
        <v>100</v>
      </c>
      <c r="C26">
        <f t="shared" si="8"/>
        <v>234.22327380292205</v>
      </c>
      <c r="D26">
        <f t="shared" si="8"/>
        <v>-134.22327380292202</v>
      </c>
      <c r="F26">
        <f t="shared" si="13"/>
        <v>8</v>
      </c>
      <c r="G26">
        <f t="shared" si="10"/>
        <v>100</v>
      </c>
      <c r="H26">
        <f t="shared" si="10"/>
        <v>214.47946945803218</v>
      </c>
      <c r="I26">
        <f t="shared" si="10"/>
        <v>-114.47946945803218</v>
      </c>
      <c r="K26">
        <f t="shared" si="14"/>
        <v>8</v>
      </c>
      <c r="L26">
        <f t="shared" si="11"/>
        <v>100</v>
      </c>
      <c r="M26">
        <f t="shared" si="11"/>
        <v>-416.72055309316221</v>
      </c>
      <c r="N26">
        <f t="shared" si="11"/>
        <v>516.72055309316227</v>
      </c>
      <c r="P26">
        <f t="shared" si="15"/>
        <v>8</v>
      </c>
      <c r="Q26">
        <f t="shared" si="9"/>
        <v>100</v>
      </c>
      <c r="R26">
        <f t="shared" si="9"/>
        <v>20.930207387015752</v>
      </c>
      <c r="S26">
        <f t="shared" si="9"/>
        <v>79.069792612984244</v>
      </c>
    </row>
    <row r="27" spans="1:19" x14ac:dyDescent="0.35">
      <c r="A27">
        <f t="shared" si="12"/>
        <v>9</v>
      </c>
      <c r="B27">
        <f t="shared" si="8"/>
        <v>100</v>
      </c>
      <c r="C27">
        <f t="shared" si="8"/>
        <v>-44.142027466512552</v>
      </c>
      <c r="D27">
        <f t="shared" si="8"/>
        <v>144.14202746651256</v>
      </c>
      <c r="F27">
        <f t="shared" si="13"/>
        <v>9</v>
      </c>
      <c r="G27">
        <f t="shared" si="10"/>
        <v>100</v>
      </c>
      <c r="H27">
        <f t="shared" si="10"/>
        <v>136.93406156309973</v>
      </c>
      <c r="I27">
        <f t="shared" si="10"/>
        <v>-36.934061563099732</v>
      </c>
      <c r="K27">
        <f t="shared" si="14"/>
        <v>9</v>
      </c>
      <c r="L27">
        <f t="shared" si="11"/>
        <v>100</v>
      </c>
      <c r="M27">
        <f t="shared" si="11"/>
        <v>184.87132877183546</v>
      </c>
      <c r="N27">
        <f t="shared" si="11"/>
        <v>-84.871328771835465</v>
      </c>
      <c r="P27">
        <f t="shared" si="15"/>
        <v>9</v>
      </c>
      <c r="Q27">
        <f t="shared" si="9"/>
        <v>100</v>
      </c>
      <c r="R27">
        <f t="shared" si="9"/>
        <v>23.31253404099084</v>
      </c>
      <c r="S27">
        <f t="shared" si="9"/>
        <v>76.68746595900916</v>
      </c>
    </row>
    <row r="28" spans="1:19" x14ac:dyDescent="0.35">
      <c r="A28">
        <f t="shared" si="12"/>
        <v>10</v>
      </c>
      <c r="B28">
        <f t="shared" si="8"/>
        <v>100</v>
      </c>
      <c r="C28">
        <f t="shared" si="8"/>
        <v>-12.25536397453449</v>
      </c>
      <c r="D28">
        <f t="shared" si="8"/>
        <v>112.25536397453449</v>
      </c>
      <c r="F28">
        <f t="shared" si="13"/>
        <v>10</v>
      </c>
      <c r="G28">
        <f t="shared" si="10"/>
        <v>100</v>
      </c>
      <c r="H28">
        <f t="shared" si="10"/>
        <v>235.64714264433726</v>
      </c>
      <c r="I28">
        <f t="shared" si="10"/>
        <v>-135.64714264433726</v>
      </c>
      <c r="K28">
        <f t="shared" si="14"/>
        <v>10</v>
      </c>
      <c r="L28">
        <f t="shared" si="11"/>
        <v>100</v>
      </c>
      <c r="M28">
        <f t="shared" si="11"/>
        <v>712.57059455134868</v>
      </c>
      <c r="N28">
        <f t="shared" si="11"/>
        <v>-612.57059455134868</v>
      </c>
      <c r="P28">
        <f t="shared" si="15"/>
        <v>10</v>
      </c>
      <c r="Q28">
        <f t="shared" si="9"/>
        <v>100</v>
      </c>
      <c r="R28">
        <f t="shared" si="9"/>
        <v>27.908346061954564</v>
      </c>
      <c r="S28">
        <f t="shared" si="9"/>
        <v>72.091653938045425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28"/>
  <sheetViews>
    <sheetView workbookViewId="0">
      <selection activeCell="M4" sqref="M4"/>
    </sheetView>
  </sheetViews>
  <sheetFormatPr defaultRowHeight="14.5" x14ac:dyDescent="0.35"/>
  <cols>
    <col min="7" max="7" width="12.7265625" bestFit="1" customWidth="1"/>
  </cols>
  <sheetData>
    <row r="2" spans="1:19" x14ac:dyDescent="0.35">
      <c r="A2" t="s">
        <v>4</v>
      </c>
      <c r="G2" t="s">
        <v>3</v>
      </c>
      <c r="L2" t="s">
        <v>5</v>
      </c>
      <c r="Q2" t="s">
        <v>6</v>
      </c>
    </row>
    <row r="3" spans="1:19" x14ac:dyDescent="0.35">
      <c r="A3" t="s">
        <v>0</v>
      </c>
      <c r="B3" t="s">
        <v>1</v>
      </c>
      <c r="C3" t="s">
        <v>2</v>
      </c>
      <c r="D3" t="s">
        <v>7</v>
      </c>
      <c r="F3" t="s">
        <v>0</v>
      </c>
      <c r="G3" t="s">
        <v>1</v>
      </c>
      <c r="H3" t="s">
        <v>2</v>
      </c>
      <c r="I3" t="s">
        <v>7</v>
      </c>
      <c r="K3" t="s">
        <v>0</v>
      </c>
      <c r="L3" t="s">
        <v>1</v>
      </c>
      <c r="M3" t="s">
        <v>2</v>
      </c>
      <c r="N3" t="s">
        <v>7</v>
      </c>
      <c r="P3" t="s">
        <v>0</v>
      </c>
      <c r="Q3" t="s">
        <v>1</v>
      </c>
      <c r="R3" t="s">
        <v>2</v>
      </c>
      <c r="S3" t="s">
        <v>7</v>
      </c>
    </row>
    <row r="4" spans="1:19" x14ac:dyDescent="0.35">
      <c r="A4">
        <v>0</v>
      </c>
      <c r="B4">
        <f>SUM('top1'!B$4:B4)</f>
        <v>1</v>
      </c>
      <c r="C4">
        <f>SUM('top1'!C$4:C4)</f>
        <v>0.45869762312842399</v>
      </c>
      <c r="D4">
        <f>SUM('top1'!D$4:D4)</f>
        <v>0.54130237687157601</v>
      </c>
      <c r="F4">
        <v>0</v>
      </c>
      <c r="G4">
        <f>SUM('top1'!G$4:G4)</f>
        <v>-7.9378007498240893E-2</v>
      </c>
      <c r="H4">
        <f>SUM('top1'!H$4:H4)</f>
        <v>-4.35353385282286E-2</v>
      </c>
      <c r="I4">
        <f>SUM('top1'!I$4:I4)</f>
        <v>-3.5842668970012294E-2</v>
      </c>
      <c r="K4">
        <v>0</v>
      </c>
      <c r="L4">
        <f>SUM('top1'!L$4:L4)</f>
        <v>0</v>
      </c>
      <c r="M4">
        <f>SUM('top1'!M$4:M4)</f>
        <v>0</v>
      </c>
      <c r="N4">
        <f>SUM('top1'!N$4:N4)</f>
        <v>0</v>
      </c>
      <c r="P4">
        <v>0</v>
      </c>
      <c r="Q4">
        <f>SUM('top1'!Q$4:Q4)</f>
        <v>1</v>
      </c>
      <c r="R4">
        <f>SUM('top1'!R$4:R4)</f>
        <v>0.25201534938640202</v>
      </c>
      <c r="S4">
        <f>SUM('top1'!S$4:S4)</f>
        <v>0.74798465061359798</v>
      </c>
    </row>
    <row r="5" spans="1:19" x14ac:dyDescent="0.35">
      <c r="A5">
        <f>+A4+1</f>
        <v>1</v>
      </c>
      <c r="B5">
        <f>SUM('top1'!B$4:B5)</f>
        <v>1.4758773151436149</v>
      </c>
      <c r="C5">
        <f>SUM('top1'!C$4:C5)</f>
        <v>0.65755969151775295</v>
      </c>
      <c r="D5">
        <f>SUM('top1'!D$4:D5)</f>
        <v>0.81831762362586202</v>
      </c>
      <c r="F5">
        <f>+F4+1</f>
        <v>1</v>
      </c>
      <c r="G5">
        <f>SUM('top1'!G$4:G5)</f>
        <v>-0.25877699973571788</v>
      </c>
      <c r="H5">
        <f>SUM('top1'!H$4:H5)</f>
        <v>-0.108570876400503</v>
      </c>
      <c r="I5">
        <f>SUM('top1'!I$4:I5)</f>
        <v>-0.15020612333521488</v>
      </c>
      <c r="K5">
        <f>+K4+1</f>
        <v>1</v>
      </c>
      <c r="L5">
        <f>SUM('top1'!L$4:L5)</f>
        <v>-0.85609042699268501</v>
      </c>
      <c r="M5">
        <f>SUM('top1'!M$4:M5)</f>
        <v>-0.27697459099498201</v>
      </c>
      <c r="N5">
        <f>SUM('top1'!N$4:N5)</f>
        <v>-0.579115835997703</v>
      </c>
      <c r="P5">
        <f>+P4+1</f>
        <v>1</v>
      </c>
      <c r="Q5">
        <f>SUM('top1'!Q$4:Q5)</f>
        <v>1.930580332211147</v>
      </c>
      <c r="R5">
        <f>SUM('top1'!R$4:R5)</f>
        <v>0.49962040373292005</v>
      </c>
      <c r="S5">
        <f>SUM('top1'!S$4:S5)</f>
        <v>1.4309599284782268</v>
      </c>
    </row>
    <row r="6" spans="1:19" x14ac:dyDescent="0.35">
      <c r="A6">
        <f t="shared" ref="A6:A14" si="0">+A5+1</f>
        <v>2</v>
      </c>
      <c r="B6">
        <f>SUM('top1'!B$4:B6)</f>
        <v>1.674771559158917</v>
      </c>
      <c r="C6">
        <f>SUM('top1'!C$4:C6)</f>
        <v>0.76153935987491994</v>
      </c>
      <c r="D6">
        <f>SUM('top1'!D$4:D6)</f>
        <v>0.91323219928399701</v>
      </c>
      <c r="F6">
        <f t="shared" ref="F6:F14" si="1">+F5+1</f>
        <v>2</v>
      </c>
      <c r="G6">
        <f>SUM('top1'!G$4:G6)</f>
        <v>-0.43146309734246191</v>
      </c>
      <c r="H6">
        <f>SUM('top1'!H$4:H6)</f>
        <v>-0.17602943530425169</v>
      </c>
      <c r="I6">
        <f>SUM('top1'!I$4:I6)</f>
        <v>-0.25543366203821016</v>
      </c>
      <c r="K6">
        <f t="shared" ref="K6:K14" si="2">+K5+1</f>
        <v>2</v>
      </c>
      <c r="L6">
        <f>SUM('top1'!L$4:L6)</f>
        <v>-1.724526438294139</v>
      </c>
      <c r="M6">
        <f>SUM('top1'!M$4:M6)</f>
        <v>-0.61058295716054101</v>
      </c>
      <c r="N6">
        <f>SUM('top1'!N$4:N6)</f>
        <v>-1.113943481133598</v>
      </c>
      <c r="P6">
        <f t="shared" ref="P6:P14" si="3">+P5+1</f>
        <v>2</v>
      </c>
      <c r="Q6">
        <f>SUM('top1'!Q$4:Q6)</f>
        <v>2.8287585736450072</v>
      </c>
      <c r="R6">
        <f>SUM('top1'!R$4:R6)</f>
        <v>0.72545592627458211</v>
      </c>
      <c r="S6">
        <f>SUM('top1'!S$4:S6)</f>
        <v>2.103302647370425</v>
      </c>
    </row>
    <row r="7" spans="1:19" x14ac:dyDescent="0.35">
      <c r="A7">
        <f t="shared" si="0"/>
        <v>3</v>
      </c>
      <c r="B7">
        <f>SUM('top1'!B$4:B7)</f>
        <v>1.775922296650567</v>
      </c>
      <c r="C7">
        <f>SUM('top1'!C$4:C7)</f>
        <v>0.8201398419330177</v>
      </c>
      <c r="D7">
        <f>SUM('top1'!D$4:D7)</f>
        <v>0.95578245471754919</v>
      </c>
      <c r="F7">
        <f t="shared" si="1"/>
        <v>3</v>
      </c>
      <c r="G7">
        <f>SUM('top1'!G$4:G7)</f>
        <v>-0.57417619231040895</v>
      </c>
      <c r="H7">
        <f>SUM('top1'!H$4:H7)</f>
        <v>-0.2392771811258611</v>
      </c>
      <c r="I7">
        <f>SUM('top1'!I$4:I7)</f>
        <v>-0.33489901118454779</v>
      </c>
      <c r="K7">
        <f t="shared" si="2"/>
        <v>3</v>
      </c>
      <c r="L7">
        <f>SUM('top1'!L$4:L7)</f>
        <v>-2.2243579587442999</v>
      </c>
      <c r="M7">
        <f>SUM('top1'!M$4:M7)</f>
        <v>-0.84562593545722098</v>
      </c>
      <c r="N7">
        <f>SUM('top1'!N$4:N7)</f>
        <v>-1.378732023287079</v>
      </c>
      <c r="P7">
        <f t="shared" si="3"/>
        <v>3</v>
      </c>
      <c r="Q7">
        <f>SUM('top1'!Q$4:Q7)</f>
        <v>3.6035080043645413</v>
      </c>
      <c r="R7">
        <f>SUM('top1'!R$4:R7)</f>
        <v>0.91167210365491613</v>
      </c>
      <c r="S7">
        <f>SUM('top1'!S$4:S7)</f>
        <v>2.6918359007096249</v>
      </c>
    </row>
    <row r="8" spans="1:19" x14ac:dyDescent="0.35">
      <c r="A8">
        <f t="shared" si="0"/>
        <v>4</v>
      </c>
      <c r="B8">
        <f>SUM('top1'!B$4:B8)</f>
        <v>1.8349946417556033</v>
      </c>
      <c r="C8">
        <f>SUM('top1'!C$4:C8)</f>
        <v>0.86100736969070224</v>
      </c>
      <c r="D8">
        <f>SUM('top1'!D$4:D8)</f>
        <v>0.97398727206490099</v>
      </c>
      <c r="F8">
        <f t="shared" si="1"/>
        <v>4</v>
      </c>
      <c r="G8">
        <f>SUM('top1'!G$4:G8)</f>
        <v>-0.65135349931266573</v>
      </c>
      <c r="H8">
        <f>SUM('top1'!H$4:H8)</f>
        <v>-0.29693047949936341</v>
      </c>
      <c r="I8">
        <f>SUM('top1'!I$4:I8)</f>
        <v>-0.35442301981330232</v>
      </c>
      <c r="K8">
        <f t="shared" si="2"/>
        <v>4</v>
      </c>
      <c r="L8">
        <f>SUM('top1'!L$4:L8)</f>
        <v>-2.4445859268349981</v>
      </c>
      <c r="M8">
        <f>SUM('top1'!M$4:M8)</f>
        <v>-0.93209271687342876</v>
      </c>
      <c r="N8">
        <f>SUM('top1'!N$4:N8)</f>
        <v>-1.5124932099615691</v>
      </c>
      <c r="P8">
        <f t="shared" si="3"/>
        <v>4</v>
      </c>
      <c r="Q8">
        <f>SUM('top1'!Q$4:Q8)</f>
        <v>4.3149887347012008</v>
      </c>
      <c r="R8">
        <f>SUM('top1'!R$4:R8)</f>
        <v>1.0522235741875661</v>
      </c>
      <c r="S8">
        <f>SUM('top1'!S$4:S8)</f>
        <v>3.2627651605136339</v>
      </c>
    </row>
    <row r="9" spans="1:19" x14ac:dyDescent="0.35">
      <c r="A9">
        <f t="shared" si="0"/>
        <v>5</v>
      </c>
      <c r="B9">
        <f>SUM('top1'!B$4:B9)</f>
        <v>1.8447366221007264</v>
      </c>
      <c r="C9">
        <f>SUM('top1'!C$4:C9)</f>
        <v>0.8727790075234384</v>
      </c>
      <c r="D9">
        <f>SUM('top1'!D$4:D9)</f>
        <v>0.97195761457728791</v>
      </c>
      <c r="F9">
        <f t="shared" si="1"/>
        <v>5</v>
      </c>
      <c r="G9">
        <f>SUM('top1'!G$4:G9)</f>
        <v>-0.70091743071459478</v>
      </c>
      <c r="H9">
        <f>SUM('top1'!H$4:H9)</f>
        <v>-0.35037045668856442</v>
      </c>
      <c r="I9">
        <f>SUM('top1'!I$4:I9)</f>
        <v>-0.35054697402603041</v>
      </c>
      <c r="K9">
        <f t="shared" si="2"/>
        <v>5</v>
      </c>
      <c r="L9">
        <f>SUM('top1'!L$4:L9)</f>
        <v>-2.4782486158337753</v>
      </c>
      <c r="M9">
        <f>SUM('top1'!M$4:M9)</f>
        <v>-0.91158421247734744</v>
      </c>
      <c r="N9">
        <f>SUM('top1'!N$4:N9)</f>
        <v>-1.5666644033564279</v>
      </c>
      <c r="P9">
        <f t="shared" si="3"/>
        <v>5</v>
      </c>
      <c r="Q9">
        <f>SUM('top1'!Q$4:Q9)</f>
        <v>4.9011148327413698</v>
      </c>
      <c r="R9">
        <f>SUM('top1'!R$4:R9)</f>
        <v>1.1541823206618611</v>
      </c>
      <c r="S9">
        <f>SUM('top1'!S$4:S9)</f>
        <v>3.7469325120795078</v>
      </c>
    </row>
    <row r="10" spans="1:19" x14ac:dyDescent="0.35">
      <c r="A10">
        <f t="shared" si="0"/>
        <v>6</v>
      </c>
      <c r="B10">
        <f>SUM('top1'!B$4:B10)</f>
        <v>1.8462300597313028</v>
      </c>
      <c r="C10">
        <f>SUM('top1'!C$4:C10)</f>
        <v>0.864308685933314</v>
      </c>
      <c r="D10">
        <f>SUM('top1'!D$4:D10)</f>
        <v>0.98192137379798872</v>
      </c>
      <c r="F10">
        <f t="shared" si="1"/>
        <v>6</v>
      </c>
      <c r="G10">
        <f>SUM('top1'!G$4:G10)</f>
        <v>-0.72342583976326424</v>
      </c>
      <c r="H10">
        <f>SUM('top1'!H$4:H10)</f>
        <v>-0.39765370824246882</v>
      </c>
      <c r="I10">
        <f>SUM('top1'!I$4:I10)</f>
        <v>-0.32577213152079554</v>
      </c>
      <c r="K10">
        <f t="shared" si="2"/>
        <v>6</v>
      </c>
      <c r="L10">
        <f>SUM('top1'!L$4:L10)</f>
        <v>-2.4952732679336633</v>
      </c>
      <c r="M10">
        <f>SUM('top1'!M$4:M10)</f>
        <v>-0.81988240844182014</v>
      </c>
      <c r="N10">
        <f>SUM('top1'!N$4:N10)</f>
        <v>-1.6753908594918432</v>
      </c>
      <c r="P10">
        <f t="shared" si="3"/>
        <v>6</v>
      </c>
      <c r="Q10">
        <f>SUM('top1'!Q$4:Q10)</f>
        <v>5.3652149836246199</v>
      </c>
      <c r="R10">
        <f>SUM('top1'!R$4:R10)</f>
        <v>1.2337621202501472</v>
      </c>
      <c r="S10">
        <f>SUM('top1'!S$4:S10)</f>
        <v>4.1314528633744718</v>
      </c>
    </row>
    <row r="11" spans="1:19" x14ac:dyDescent="0.35">
      <c r="A11">
        <f t="shared" si="0"/>
        <v>7</v>
      </c>
      <c r="B11">
        <f>SUM('top1'!B$4:B11)</f>
        <v>1.8475042920577565</v>
      </c>
      <c r="C11">
        <f>SUM('top1'!C$4:C11)</f>
        <v>0.86936028228477402</v>
      </c>
      <c r="D11">
        <f>SUM('top1'!D$4:D11)</f>
        <v>0.97814400977298221</v>
      </c>
      <c r="F11">
        <f t="shared" si="1"/>
        <v>7</v>
      </c>
      <c r="G11">
        <f>SUM('top1'!G$4:G11)</f>
        <v>-0.74351220859437483</v>
      </c>
      <c r="H11">
        <f>SUM('top1'!H$4:H11)</f>
        <v>-0.43893332852543554</v>
      </c>
      <c r="I11">
        <f>SUM('top1'!I$4:I11)</f>
        <v>-0.30457888006893946</v>
      </c>
      <c r="K11">
        <f t="shared" si="2"/>
        <v>7</v>
      </c>
      <c r="L11">
        <f>SUM('top1'!L$4:L11)</f>
        <v>-2.5109322598570438</v>
      </c>
      <c r="M11">
        <f>SUM('top1'!M$4:M11)</f>
        <v>-0.7064731239612192</v>
      </c>
      <c r="N11">
        <f>SUM('top1'!N$4:N11)</f>
        <v>-1.8044591358958244</v>
      </c>
      <c r="P11">
        <f t="shared" si="3"/>
        <v>7</v>
      </c>
      <c r="Q11">
        <f>SUM('top1'!Q$4:Q11)</f>
        <v>5.7789866444202218</v>
      </c>
      <c r="R11">
        <f>SUM('top1'!R$4:R11)</f>
        <v>1.3069594447729054</v>
      </c>
      <c r="S11">
        <f>SUM('top1'!S$4:S11)</f>
        <v>4.4720271996473153</v>
      </c>
    </row>
    <row r="12" spans="1:19" x14ac:dyDescent="0.35">
      <c r="A12">
        <f t="shared" si="0"/>
        <v>8</v>
      </c>
      <c r="B12">
        <f>SUM('top1'!B$4:B12)</f>
        <v>1.8512612989570887</v>
      </c>
      <c r="C12">
        <f>SUM('top1'!C$4:C12)</f>
        <v>0.87816006684139158</v>
      </c>
      <c r="D12">
        <f>SUM('top1'!D$4:D12)</f>
        <v>0.97310123211569688</v>
      </c>
      <c r="F12">
        <f t="shared" si="1"/>
        <v>8</v>
      </c>
      <c r="G12">
        <f>SUM('top1'!G$4:G12)</f>
        <v>-0.76137112590069389</v>
      </c>
      <c r="H12">
        <f>SUM('top1'!H$4:H12)</f>
        <v>-0.47723703961497743</v>
      </c>
      <c r="I12">
        <f>SUM('top1'!I$4:I12)</f>
        <v>-0.28413408628571668</v>
      </c>
      <c r="K12">
        <f t="shared" si="2"/>
        <v>8</v>
      </c>
      <c r="L12">
        <f>SUM('top1'!L$4:L12)</f>
        <v>-2.5253207029942177</v>
      </c>
      <c r="M12">
        <f>SUM('top1'!M$4:M12)</f>
        <v>-0.64651352413849339</v>
      </c>
      <c r="N12">
        <f>SUM('top1'!N$4:N12)</f>
        <v>-1.8788071788557241</v>
      </c>
      <c r="P12">
        <f t="shared" si="3"/>
        <v>8</v>
      </c>
      <c r="Q12">
        <f>SUM('top1'!Q$4:Q12)</f>
        <v>6.1487171963067091</v>
      </c>
      <c r="R12">
        <f>SUM('top1'!R$4:R12)</f>
        <v>1.3843448160559051</v>
      </c>
      <c r="S12">
        <f>SUM('top1'!S$4:S12)</f>
        <v>4.7643723802508031</v>
      </c>
    </row>
    <row r="13" spans="1:19" x14ac:dyDescent="0.35">
      <c r="A13">
        <f t="shared" si="0"/>
        <v>9</v>
      </c>
      <c r="B13">
        <f>SUM('top1'!B$4:B13)</f>
        <v>1.8703163088562147</v>
      </c>
      <c r="C13">
        <f>SUM('top1'!C$4:C13)</f>
        <v>0.86974879913797276</v>
      </c>
      <c r="D13">
        <f>SUM('top1'!D$4:D13)</f>
        <v>1.0005675097182416</v>
      </c>
      <c r="F13">
        <f t="shared" si="1"/>
        <v>9</v>
      </c>
      <c r="G13">
        <f>SUM('top1'!G$4:G13)</f>
        <v>-0.78767856254361945</v>
      </c>
      <c r="H13">
        <f>SUM('top1'!H$4:H13)</f>
        <v>-0.51326088110327461</v>
      </c>
      <c r="I13">
        <f>SUM('top1'!I$4:I13)</f>
        <v>-0.27441768144034506</v>
      </c>
      <c r="K13">
        <f t="shared" si="2"/>
        <v>9</v>
      </c>
      <c r="L13">
        <f>SUM('top1'!L$4:L13)</f>
        <v>-2.5395899423276136</v>
      </c>
      <c r="M13">
        <f>SUM('top1'!M$4:M13)</f>
        <v>-0.67289325649977583</v>
      </c>
      <c r="N13">
        <f>SUM('top1'!N$4:N13)</f>
        <v>-1.8666966858278375</v>
      </c>
      <c r="P13">
        <f t="shared" si="3"/>
        <v>9</v>
      </c>
      <c r="Q13">
        <f>SUM('top1'!Q$4:Q13)</f>
        <v>6.5165211830001208</v>
      </c>
      <c r="R13">
        <f>SUM('top1'!R$4:R13)</f>
        <v>1.4700892456579282</v>
      </c>
      <c r="S13">
        <f>SUM('top1'!S$4:S13)</f>
        <v>5.0464319373421924</v>
      </c>
    </row>
    <row r="14" spans="1:19" x14ac:dyDescent="0.35">
      <c r="A14">
        <f t="shared" si="0"/>
        <v>10</v>
      </c>
      <c r="B14">
        <f>SUM('top1'!B$4:B14)</f>
        <v>1.8892216406305224</v>
      </c>
      <c r="C14">
        <f>SUM('top1'!C$4:C14)</f>
        <v>0.86743188191843801</v>
      </c>
      <c r="D14">
        <f>SUM('top1'!D$4:D14)</f>
        <v>1.0217897587120841</v>
      </c>
      <c r="F14">
        <f t="shared" si="1"/>
        <v>10</v>
      </c>
      <c r="G14">
        <f>SUM('top1'!G$4:G14)</f>
        <v>-0.80173104215357005</v>
      </c>
      <c r="H14">
        <f>SUM('top1'!H$4:H14)</f>
        <v>-0.54637514777480134</v>
      </c>
      <c r="I14">
        <f>SUM('top1'!I$4:I14)</f>
        <v>-0.25535589437876899</v>
      </c>
      <c r="K14">
        <f t="shared" si="2"/>
        <v>10</v>
      </c>
      <c r="L14">
        <f>SUM('top1'!L$4:L14)</f>
        <v>-2.5517275777094044</v>
      </c>
      <c r="M14">
        <f>SUM('top1'!M$4:M14)</f>
        <v>-0.75938247710427886</v>
      </c>
      <c r="N14">
        <f>SUM('top1'!N$4:N14)</f>
        <v>-1.7923451006051256</v>
      </c>
      <c r="P14">
        <f t="shared" si="3"/>
        <v>10</v>
      </c>
      <c r="Q14">
        <f>SUM('top1'!Q$4:Q14)</f>
        <v>6.8438763901173116</v>
      </c>
      <c r="R14">
        <f>SUM('top1'!R$4:R14)</f>
        <v>1.561448669712022</v>
      </c>
      <c r="S14">
        <f>SUM('top1'!S$4:S14)</f>
        <v>5.2824277204052894</v>
      </c>
    </row>
    <row r="16" spans="1:19" x14ac:dyDescent="0.35">
      <c r="A16" t="s">
        <v>4</v>
      </c>
      <c r="G16" t="s">
        <v>3</v>
      </c>
      <c r="L16" t="s">
        <v>5</v>
      </c>
      <c r="Q16" t="s">
        <v>6</v>
      </c>
    </row>
    <row r="17" spans="1:19" x14ac:dyDescent="0.35">
      <c r="A17" t="s">
        <v>0</v>
      </c>
      <c r="B17" t="s">
        <v>1</v>
      </c>
      <c r="C17" t="s">
        <v>2</v>
      </c>
      <c r="D17" t="s">
        <v>7</v>
      </c>
      <c r="F17" t="s">
        <v>0</v>
      </c>
      <c r="G17" t="s">
        <v>1</v>
      </c>
      <c r="H17" t="s">
        <v>2</v>
      </c>
      <c r="I17" t="s">
        <v>7</v>
      </c>
      <c r="K17" t="s">
        <v>0</v>
      </c>
      <c r="L17" t="s">
        <v>1</v>
      </c>
      <c r="M17" t="s">
        <v>2</v>
      </c>
      <c r="N17" t="s">
        <v>7</v>
      </c>
      <c r="P17" t="s">
        <v>0</v>
      </c>
      <c r="Q17" t="s">
        <v>1</v>
      </c>
      <c r="R17" t="s">
        <v>2</v>
      </c>
      <c r="S17" t="s">
        <v>7</v>
      </c>
    </row>
    <row r="18" spans="1:19" x14ac:dyDescent="0.35">
      <c r="A18">
        <v>0</v>
      </c>
      <c r="B18">
        <f t="shared" ref="B18:D28" si="4">B4/$B4 * 100</f>
        <v>100</v>
      </c>
      <c r="C18">
        <f t="shared" si="4"/>
        <v>45.869762312842397</v>
      </c>
      <c r="D18">
        <f t="shared" si="4"/>
        <v>54.130237687157603</v>
      </c>
      <c r="F18">
        <v>0</v>
      </c>
      <c r="G18">
        <f>G4/$G4*100</f>
        <v>100</v>
      </c>
      <c r="H18">
        <f>H4/$G4*100</f>
        <v>54.84559250141595</v>
      </c>
      <c r="I18">
        <f>I4/$G4*100</f>
        <v>45.15440749858405</v>
      </c>
      <c r="K18">
        <v>0</v>
      </c>
      <c r="L18" t="e">
        <f>L4/$L4*100</f>
        <v>#DIV/0!</v>
      </c>
      <c r="M18" t="e">
        <f>M4/$L4*100</f>
        <v>#DIV/0!</v>
      </c>
      <c r="N18" t="e">
        <f>N4/$L4*100</f>
        <v>#DIV/0!</v>
      </c>
      <c r="P18">
        <v>0</v>
      </c>
      <c r="Q18">
        <f t="shared" ref="Q18:S28" si="5">Q4/$Q4*100</f>
        <v>100</v>
      </c>
      <c r="R18">
        <f t="shared" si="5"/>
        <v>25.201534938640201</v>
      </c>
      <c r="S18">
        <f t="shared" si="5"/>
        <v>74.798465061359792</v>
      </c>
    </row>
    <row r="19" spans="1:19" x14ac:dyDescent="0.35">
      <c r="A19">
        <f>+A18+1</f>
        <v>1</v>
      </c>
      <c r="B19">
        <f t="shared" si="4"/>
        <v>100</v>
      </c>
      <c r="C19">
        <f t="shared" si="4"/>
        <v>44.553817906860843</v>
      </c>
      <c r="D19">
        <f t="shared" si="4"/>
        <v>55.446182093139164</v>
      </c>
      <c r="F19">
        <f>+F18+1</f>
        <v>1</v>
      </c>
      <c r="G19">
        <f t="shared" ref="G19:I28" si="6">G5/$G5*100</f>
        <v>100</v>
      </c>
      <c r="H19">
        <f t="shared" si="6"/>
        <v>41.955381085406962</v>
      </c>
      <c r="I19">
        <f t="shared" si="6"/>
        <v>58.044618914593038</v>
      </c>
      <c r="K19">
        <f>+K18+1</f>
        <v>1</v>
      </c>
      <c r="L19">
        <f t="shared" ref="L19:N28" si="7">L5/$L5*100</f>
        <v>100</v>
      </c>
      <c r="M19">
        <f t="shared" si="7"/>
        <v>32.35342695840572</v>
      </c>
      <c r="N19">
        <f t="shared" si="7"/>
        <v>67.64657304159428</v>
      </c>
      <c r="P19">
        <f>+P18+1</f>
        <v>1</v>
      </c>
      <c r="Q19">
        <f t="shared" si="5"/>
        <v>100</v>
      </c>
      <c r="R19">
        <f t="shared" si="5"/>
        <v>25.879285901596798</v>
      </c>
      <c r="S19">
        <f t="shared" si="5"/>
        <v>74.120714098403198</v>
      </c>
    </row>
    <row r="20" spans="1:19" x14ac:dyDescent="0.35">
      <c r="A20">
        <f t="shared" ref="A20:A28" si="8">+A19+1</f>
        <v>2</v>
      </c>
      <c r="B20">
        <f t="shared" si="4"/>
        <v>100</v>
      </c>
      <c r="C20">
        <f t="shared" si="4"/>
        <v>45.471237895714609</v>
      </c>
      <c r="D20">
        <f t="shared" si="4"/>
        <v>54.528762104285391</v>
      </c>
      <c r="F20">
        <f t="shared" ref="F20:F28" si="9">+F19+1</f>
        <v>2</v>
      </c>
      <c r="G20">
        <f t="shared" si="6"/>
        <v>100</v>
      </c>
      <c r="H20">
        <f t="shared" si="6"/>
        <v>40.79825977898944</v>
      </c>
      <c r="I20">
        <f t="shared" si="6"/>
        <v>59.201740221010546</v>
      </c>
      <c r="K20">
        <f t="shared" ref="K20:K28" si="10">+K19+1</f>
        <v>2</v>
      </c>
      <c r="L20">
        <f t="shared" si="7"/>
        <v>100</v>
      </c>
      <c r="M20">
        <f t="shared" si="7"/>
        <v>35.405833369798337</v>
      </c>
      <c r="N20">
        <f t="shared" si="7"/>
        <v>64.59416663020167</v>
      </c>
      <c r="P20">
        <f t="shared" ref="P20:P28" si="11">+P19+1</f>
        <v>2</v>
      </c>
      <c r="Q20">
        <f t="shared" si="5"/>
        <v>100</v>
      </c>
      <c r="R20">
        <f t="shared" si="5"/>
        <v>25.645734953612294</v>
      </c>
      <c r="S20">
        <f t="shared" si="5"/>
        <v>74.35426504638771</v>
      </c>
    </row>
    <row r="21" spans="1:19" x14ac:dyDescent="0.35">
      <c r="A21">
        <f t="shared" si="8"/>
        <v>3</v>
      </c>
      <c r="B21">
        <f t="shared" si="4"/>
        <v>100</v>
      </c>
      <c r="C21">
        <f t="shared" si="4"/>
        <v>46.181065662603679</v>
      </c>
      <c r="D21">
        <f t="shared" si="4"/>
        <v>53.818934337396307</v>
      </c>
      <c r="F21">
        <f t="shared" si="9"/>
        <v>3</v>
      </c>
      <c r="G21">
        <f t="shared" si="6"/>
        <v>100</v>
      </c>
      <c r="H21">
        <f t="shared" si="6"/>
        <v>41.673128271487784</v>
      </c>
      <c r="I21">
        <f t="shared" si="6"/>
        <v>58.326871728512209</v>
      </c>
      <c r="K21">
        <f t="shared" si="10"/>
        <v>3</v>
      </c>
      <c r="L21">
        <f t="shared" si="7"/>
        <v>100</v>
      </c>
      <c r="M21">
        <f t="shared" si="7"/>
        <v>38.016630018245614</v>
      </c>
      <c r="N21">
        <f t="shared" si="7"/>
        <v>61.983369981754386</v>
      </c>
      <c r="P21">
        <f t="shared" si="11"/>
        <v>3</v>
      </c>
      <c r="Q21">
        <f t="shared" si="5"/>
        <v>100</v>
      </c>
      <c r="R21">
        <f t="shared" si="5"/>
        <v>25.299572043428398</v>
      </c>
      <c r="S21">
        <f t="shared" si="5"/>
        <v>74.700427956571588</v>
      </c>
    </row>
    <row r="22" spans="1:19" x14ac:dyDescent="0.35">
      <c r="A22">
        <f t="shared" si="8"/>
        <v>4</v>
      </c>
      <c r="B22">
        <f t="shared" si="4"/>
        <v>100</v>
      </c>
      <c r="C22">
        <f t="shared" si="4"/>
        <v>46.921519556424776</v>
      </c>
      <c r="D22">
        <f t="shared" si="4"/>
        <v>53.078480443575216</v>
      </c>
      <c r="F22">
        <f t="shared" si="9"/>
        <v>4</v>
      </c>
      <c r="G22">
        <f t="shared" si="6"/>
        <v>100</v>
      </c>
      <c r="H22">
        <f t="shared" si="6"/>
        <v>45.58668677034764</v>
      </c>
      <c r="I22">
        <f t="shared" si="6"/>
        <v>54.41331322965236</v>
      </c>
      <c r="K22">
        <f t="shared" si="10"/>
        <v>4</v>
      </c>
      <c r="L22">
        <f t="shared" si="7"/>
        <v>100</v>
      </c>
      <c r="M22">
        <f t="shared" si="7"/>
        <v>38.12885882396484</v>
      </c>
      <c r="N22">
        <f t="shared" si="7"/>
        <v>61.871141176035152</v>
      </c>
      <c r="P22">
        <f t="shared" si="11"/>
        <v>4</v>
      </c>
      <c r="Q22">
        <f t="shared" si="5"/>
        <v>100</v>
      </c>
      <c r="R22">
        <f t="shared" si="5"/>
        <v>24.385314513698937</v>
      </c>
      <c r="S22">
        <f t="shared" si="5"/>
        <v>75.614685486301042</v>
      </c>
    </row>
    <row r="23" spans="1:19" x14ac:dyDescent="0.35">
      <c r="A23">
        <f t="shared" si="8"/>
        <v>5</v>
      </c>
      <c r="B23">
        <f t="shared" si="4"/>
        <v>100</v>
      </c>
      <c r="C23">
        <f t="shared" si="4"/>
        <v>47.311849131587465</v>
      </c>
      <c r="D23">
        <f t="shared" si="4"/>
        <v>52.688150868412528</v>
      </c>
      <c r="F23">
        <f t="shared" si="9"/>
        <v>5</v>
      </c>
      <c r="G23">
        <f t="shared" si="6"/>
        <v>100</v>
      </c>
      <c r="H23">
        <f t="shared" si="6"/>
        <v>49.987408121860661</v>
      </c>
      <c r="I23">
        <f t="shared" si="6"/>
        <v>50.012591878139347</v>
      </c>
      <c r="K23">
        <f t="shared" si="10"/>
        <v>5</v>
      </c>
      <c r="L23">
        <f t="shared" si="7"/>
        <v>100</v>
      </c>
      <c r="M23">
        <f t="shared" si="7"/>
        <v>36.783404483841771</v>
      </c>
      <c r="N23">
        <f t="shared" si="7"/>
        <v>63.216595516158236</v>
      </c>
      <c r="P23">
        <f t="shared" si="11"/>
        <v>5</v>
      </c>
      <c r="Q23">
        <f t="shared" si="5"/>
        <v>100</v>
      </c>
      <c r="R23">
        <f t="shared" si="5"/>
        <v>23.549383355629018</v>
      </c>
      <c r="S23">
        <f t="shared" si="5"/>
        <v>76.450616644370967</v>
      </c>
    </row>
    <row r="24" spans="1:19" x14ac:dyDescent="0.35">
      <c r="A24">
        <f t="shared" si="8"/>
        <v>6</v>
      </c>
      <c r="B24">
        <f t="shared" si="4"/>
        <v>100</v>
      </c>
      <c r="C24">
        <f t="shared" si="4"/>
        <v>46.814787863388162</v>
      </c>
      <c r="D24">
        <f t="shared" si="4"/>
        <v>53.185212136611824</v>
      </c>
      <c r="F24">
        <f t="shared" si="9"/>
        <v>6</v>
      </c>
      <c r="G24">
        <f t="shared" si="6"/>
        <v>100</v>
      </c>
      <c r="H24">
        <f t="shared" si="6"/>
        <v>54.968137213981471</v>
      </c>
      <c r="I24">
        <f t="shared" si="6"/>
        <v>45.031862786018543</v>
      </c>
      <c r="K24">
        <f t="shared" si="10"/>
        <v>6</v>
      </c>
      <c r="L24">
        <f t="shared" si="7"/>
        <v>100</v>
      </c>
      <c r="M24">
        <f t="shared" si="7"/>
        <v>32.857419625256718</v>
      </c>
      <c r="N24">
        <f t="shared" si="7"/>
        <v>67.142580374743275</v>
      </c>
      <c r="P24">
        <f t="shared" si="11"/>
        <v>6</v>
      </c>
      <c r="Q24">
        <f t="shared" si="5"/>
        <v>100</v>
      </c>
      <c r="R24">
        <f t="shared" si="5"/>
        <v>22.995576580169857</v>
      </c>
      <c r="S24">
        <f t="shared" si="5"/>
        <v>77.004423419830133</v>
      </c>
    </row>
    <row r="25" spans="1:19" x14ac:dyDescent="0.35">
      <c r="A25">
        <f t="shared" si="8"/>
        <v>7</v>
      </c>
      <c r="B25">
        <f t="shared" si="4"/>
        <v>100</v>
      </c>
      <c r="C25">
        <f t="shared" si="4"/>
        <v>47.055927611214244</v>
      </c>
      <c r="D25">
        <f t="shared" si="4"/>
        <v>52.944072388785749</v>
      </c>
      <c r="F25">
        <f t="shared" si="9"/>
        <v>7</v>
      </c>
      <c r="G25">
        <f t="shared" si="6"/>
        <v>100</v>
      </c>
      <c r="H25">
        <f t="shared" si="6"/>
        <v>59.03512053356166</v>
      </c>
      <c r="I25">
        <f t="shared" si="6"/>
        <v>40.964879466438369</v>
      </c>
      <c r="K25">
        <f t="shared" si="10"/>
        <v>7</v>
      </c>
      <c r="L25">
        <f t="shared" si="7"/>
        <v>100</v>
      </c>
      <c r="M25">
        <f t="shared" si="7"/>
        <v>28.135889416683874</v>
      </c>
      <c r="N25">
        <f t="shared" si="7"/>
        <v>71.864110583316119</v>
      </c>
      <c r="P25">
        <f t="shared" si="11"/>
        <v>7</v>
      </c>
      <c r="Q25">
        <f t="shared" si="5"/>
        <v>100</v>
      </c>
      <c r="R25">
        <f t="shared" si="5"/>
        <v>22.615720111324574</v>
      </c>
      <c r="S25">
        <f t="shared" si="5"/>
        <v>77.384279888675394</v>
      </c>
    </row>
    <row r="26" spans="1:19" x14ac:dyDescent="0.35">
      <c r="A26">
        <f t="shared" si="8"/>
        <v>8</v>
      </c>
      <c r="B26">
        <f t="shared" si="4"/>
        <v>100</v>
      </c>
      <c r="C26">
        <f t="shared" si="4"/>
        <v>47.43577080858897</v>
      </c>
      <c r="D26">
        <f t="shared" si="4"/>
        <v>52.56422919141103</v>
      </c>
      <c r="F26">
        <f t="shared" si="9"/>
        <v>8</v>
      </c>
      <c r="G26">
        <f t="shared" si="6"/>
        <v>100</v>
      </c>
      <c r="H26">
        <f t="shared" si="6"/>
        <v>62.681263234196216</v>
      </c>
      <c r="I26">
        <f t="shared" si="6"/>
        <v>37.318736765803813</v>
      </c>
      <c r="K26">
        <f t="shared" si="10"/>
        <v>8</v>
      </c>
      <c r="L26">
        <f t="shared" si="7"/>
        <v>100</v>
      </c>
      <c r="M26">
        <f t="shared" si="7"/>
        <v>25.601244363614345</v>
      </c>
      <c r="N26">
        <f t="shared" si="7"/>
        <v>74.398755636385644</v>
      </c>
      <c r="P26">
        <f t="shared" si="11"/>
        <v>8</v>
      </c>
      <c r="Q26">
        <f t="shared" si="5"/>
        <v>100</v>
      </c>
      <c r="R26">
        <f t="shared" si="5"/>
        <v>22.514367986991275</v>
      </c>
      <c r="S26">
        <f t="shared" si="5"/>
        <v>77.485632013008711</v>
      </c>
    </row>
    <row r="27" spans="1:19" x14ac:dyDescent="0.35">
      <c r="A27">
        <f t="shared" si="8"/>
        <v>9</v>
      </c>
      <c r="B27">
        <f t="shared" si="4"/>
        <v>100</v>
      </c>
      <c r="C27">
        <f t="shared" si="4"/>
        <v>46.502765068111103</v>
      </c>
      <c r="D27">
        <f t="shared" si="4"/>
        <v>53.497234931888883</v>
      </c>
      <c r="F27">
        <f t="shared" si="9"/>
        <v>9</v>
      </c>
      <c r="G27">
        <f t="shared" si="6"/>
        <v>100</v>
      </c>
      <c r="H27">
        <f t="shared" si="6"/>
        <v>65.161209852636006</v>
      </c>
      <c r="I27">
        <f t="shared" si="6"/>
        <v>34.838790147364023</v>
      </c>
      <c r="K27">
        <f t="shared" si="10"/>
        <v>9</v>
      </c>
      <c r="L27">
        <f t="shared" si="7"/>
        <v>100</v>
      </c>
      <c r="M27">
        <f t="shared" si="7"/>
        <v>26.496138029395727</v>
      </c>
      <c r="N27">
        <f t="shared" si="7"/>
        <v>73.503861970604262</v>
      </c>
      <c r="P27">
        <f t="shared" si="11"/>
        <v>9</v>
      </c>
      <c r="Q27">
        <f t="shared" si="5"/>
        <v>100</v>
      </c>
      <c r="R27">
        <f t="shared" si="5"/>
        <v>22.559417891451069</v>
      </c>
      <c r="S27">
        <f t="shared" si="5"/>
        <v>77.440582108548924</v>
      </c>
    </row>
    <row r="28" spans="1:19" x14ac:dyDescent="0.35">
      <c r="A28">
        <f t="shared" si="8"/>
        <v>10</v>
      </c>
      <c r="B28">
        <f t="shared" si="4"/>
        <v>100</v>
      </c>
      <c r="C28">
        <f t="shared" si="4"/>
        <v>45.914775866580435</v>
      </c>
      <c r="D28">
        <f t="shared" si="4"/>
        <v>54.085224133419551</v>
      </c>
      <c r="F28">
        <f t="shared" si="9"/>
        <v>10</v>
      </c>
      <c r="G28">
        <f t="shared" si="6"/>
        <v>100</v>
      </c>
      <c r="H28">
        <f t="shared" si="6"/>
        <v>68.149431548410007</v>
      </c>
      <c r="I28">
        <f t="shared" si="6"/>
        <v>31.850568451590032</v>
      </c>
      <c r="K28">
        <f t="shared" si="10"/>
        <v>10</v>
      </c>
      <c r="L28">
        <f t="shared" si="7"/>
        <v>100</v>
      </c>
      <c r="M28">
        <f t="shared" si="7"/>
        <v>29.759543445697666</v>
      </c>
      <c r="N28">
        <f t="shared" si="7"/>
        <v>70.240456554302341</v>
      </c>
      <c r="P28">
        <f t="shared" si="11"/>
        <v>10</v>
      </c>
      <c r="Q28">
        <f t="shared" si="5"/>
        <v>100</v>
      </c>
      <c r="R28">
        <f t="shared" si="5"/>
        <v>22.815266973067832</v>
      </c>
      <c r="S28">
        <f t="shared" si="5"/>
        <v>77.184733026932165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GridLines="0" showRowColHeaders="0" tabSelected="1" topLeftCell="A17" workbookViewId="0">
      <selection activeCell="DQ92" sqref="DQ92"/>
    </sheetView>
  </sheetViews>
  <sheetFormatPr defaultColWidth="0.81640625" defaultRowHeight="3" customHeight="1" x14ac:dyDescent="0.45"/>
  <cols>
    <col min="1" max="16384" width="0.81640625" style="1"/>
  </cols>
  <sheetData/>
  <pageMargins left="0.75" right="0.75" top="1" bottom="0.25" header="0.6" footer="0.2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B9085-5780-4CF5-9DDC-C480AB99B9EF}">
  <dimension ref="A2:S28"/>
  <sheetViews>
    <sheetView workbookViewId="0">
      <selection activeCell="A16" sqref="A16:D28"/>
    </sheetView>
  </sheetViews>
  <sheetFormatPr defaultRowHeight="14.5" x14ac:dyDescent="0.35"/>
  <cols>
    <col min="7" max="7" width="12.7265625" bestFit="1" customWidth="1"/>
  </cols>
  <sheetData>
    <row r="2" spans="1:19" x14ac:dyDescent="0.35">
      <c r="A2" t="s">
        <v>4</v>
      </c>
      <c r="G2" t="s">
        <v>8</v>
      </c>
      <c r="L2" t="s">
        <v>9</v>
      </c>
      <c r="Q2" t="s">
        <v>10</v>
      </c>
    </row>
    <row r="3" spans="1:19" x14ac:dyDescent="0.35">
      <c r="A3" t="s">
        <v>0</v>
      </c>
      <c r="B3" t="s">
        <v>1</v>
      </c>
      <c r="C3" t="s">
        <v>2</v>
      </c>
      <c r="D3" t="s">
        <v>7</v>
      </c>
      <c r="F3" t="s">
        <v>0</v>
      </c>
      <c r="G3" t="s">
        <v>1</v>
      </c>
      <c r="H3" t="s">
        <v>2</v>
      </c>
      <c r="I3" t="s">
        <v>7</v>
      </c>
      <c r="K3" t="s">
        <v>0</v>
      </c>
      <c r="L3" t="s">
        <v>1</v>
      </c>
      <c r="M3" t="s">
        <v>2</v>
      </c>
      <c r="N3" t="s">
        <v>7</v>
      </c>
      <c r="P3" t="s">
        <v>0</v>
      </c>
      <c r="Q3" t="s">
        <v>1</v>
      </c>
      <c r="R3" t="s">
        <v>2</v>
      </c>
      <c r="S3" t="s">
        <v>7</v>
      </c>
    </row>
    <row r="4" spans="1:19" x14ac:dyDescent="0.35">
      <c r="A4">
        <v>0</v>
      </c>
      <c r="B4">
        <f>SUM(k!B$4:B4)</f>
        <v>1</v>
      </c>
      <c r="C4">
        <f>SUM(k!C$4:C4)</f>
        <v>0.54280205010708604</v>
      </c>
      <c r="D4">
        <f>SUM(k!D$4:D4)</f>
        <v>0.45719794989291396</v>
      </c>
      <c r="F4">
        <v>0</v>
      </c>
      <c r="G4">
        <f>SUM(k!G$4:G4)</f>
        <v>-0.204196859567983</v>
      </c>
      <c r="H4">
        <f>SUM(k!H$4:H4)</f>
        <v>-0.109465431008161</v>
      </c>
      <c r="I4">
        <f>SUM(k!I$4:I4)</f>
        <v>-9.4731428559822001E-2</v>
      </c>
      <c r="K4">
        <v>0</v>
      </c>
      <c r="L4">
        <f>SUM(k!L$4:L4)</f>
        <v>0</v>
      </c>
      <c r="M4">
        <f>SUM(k!M$4:M4)</f>
        <v>0</v>
      </c>
      <c r="N4">
        <f>SUM(k!N$4:N4)</f>
        <v>0</v>
      </c>
      <c r="P4">
        <v>0</v>
      </c>
      <c r="Q4">
        <f>SUM(k!Q$4:Q4)</f>
        <v>1</v>
      </c>
      <c r="R4">
        <f>SUM(k!R$4:R4)</f>
        <v>0.27179687002276898</v>
      </c>
      <c r="S4">
        <f>SUM(k!S$4:S4)</f>
        <v>0.72820312997723102</v>
      </c>
    </row>
    <row r="5" spans="1:19" x14ac:dyDescent="0.35">
      <c r="A5">
        <f>+A4+1</f>
        <v>1</v>
      </c>
      <c r="B5">
        <f>SUM(k!B$4:B5)</f>
        <v>1.414311944574804</v>
      </c>
      <c r="C5">
        <f>SUM(k!C$4:C5)</f>
        <v>0.77063401019466105</v>
      </c>
      <c r="D5">
        <f>SUM(k!D$4:D5)</f>
        <v>0.64367793438014298</v>
      </c>
      <c r="F5">
        <f>+F4+1</f>
        <v>1</v>
      </c>
      <c r="G5">
        <f>SUM(k!G$4:G5)</f>
        <v>-0.29508845261640837</v>
      </c>
      <c r="H5">
        <f>SUM(k!H$4:H5)</f>
        <v>-0.1671771702453892</v>
      </c>
      <c r="I5">
        <f>SUM(k!I$4:I5)</f>
        <v>-0.1279112823710192</v>
      </c>
      <c r="K5">
        <f>+K4+1</f>
        <v>1</v>
      </c>
      <c r="L5">
        <f>SUM(k!L$4:L5)</f>
        <v>-0.13093764930993201</v>
      </c>
      <c r="M5">
        <f>SUM(k!M$4:M5)</f>
        <v>-5.6696350641960103E-2</v>
      </c>
      <c r="N5">
        <f>SUM(k!N$4:N5)</f>
        <v>-7.4241298667971911E-2</v>
      </c>
      <c r="P5">
        <f>+P4+1</f>
        <v>1</v>
      </c>
      <c r="Q5">
        <f>SUM(k!Q$4:Q5)</f>
        <v>1.9667344050033071</v>
      </c>
      <c r="R5">
        <f>SUM(k!R$4:R5)</f>
        <v>0.53141156009619506</v>
      </c>
      <c r="S5">
        <f>SUM(k!S$4:S5)</f>
        <v>1.435322844907112</v>
      </c>
    </row>
    <row r="6" spans="1:19" x14ac:dyDescent="0.35">
      <c r="A6">
        <f t="shared" ref="A6:A14" si="0">+A5+1</f>
        <v>2</v>
      </c>
      <c r="B6">
        <f>SUM(k!B$4:B6)</f>
        <v>1.6455004199633201</v>
      </c>
      <c r="C6">
        <f>SUM(k!C$4:C6)</f>
        <v>0.87354728249139202</v>
      </c>
      <c r="D6">
        <f>SUM(k!D$4:D6)</f>
        <v>0.77195313747192795</v>
      </c>
      <c r="F6">
        <f t="shared" ref="F6:F14" si="1">+F5+1</f>
        <v>2</v>
      </c>
      <c r="G6">
        <f>SUM(k!G$4:G6)</f>
        <v>-0.31875650995751614</v>
      </c>
      <c r="H6">
        <f>SUM(k!H$4:H6)</f>
        <v>-0.17661354407997062</v>
      </c>
      <c r="I6">
        <f>SUM(k!I$4:I6)</f>
        <v>-0.14214296587754557</v>
      </c>
      <c r="K6">
        <f t="shared" ref="K6:K14" si="2">+K5+1</f>
        <v>2</v>
      </c>
      <c r="L6">
        <f>SUM(k!L$4:L6)</f>
        <v>-0.28045260224496804</v>
      </c>
      <c r="M6">
        <f>SUM(k!M$4:M6)</f>
        <v>-8.9762932856335201E-2</v>
      </c>
      <c r="N6">
        <f>SUM(k!N$4:N6)</f>
        <v>-0.1906896693886328</v>
      </c>
      <c r="P6">
        <f t="shared" ref="P6:P14" si="3">+P5+1</f>
        <v>2</v>
      </c>
      <c r="Q6">
        <f>SUM(k!Q$4:Q6)</f>
        <v>2.7657154164520898</v>
      </c>
      <c r="R6">
        <f>SUM(k!R$4:R6)</f>
        <v>0.74768735166905209</v>
      </c>
      <c r="S6">
        <f>SUM(k!S$4:S6)</f>
        <v>2.0180280647830378</v>
      </c>
    </row>
    <row r="7" spans="1:19" x14ac:dyDescent="0.35">
      <c r="A7">
        <f t="shared" si="0"/>
        <v>3</v>
      </c>
      <c r="B7">
        <f>SUM(k!B$4:B7)</f>
        <v>1.7302905354358935</v>
      </c>
      <c r="C7">
        <f>SUM(k!C$4:C7)</f>
        <v>0.91423324086849134</v>
      </c>
      <c r="D7">
        <f>SUM(k!D$4:D7)</f>
        <v>0.81605729456740217</v>
      </c>
      <c r="F7">
        <f t="shared" si="1"/>
        <v>3</v>
      </c>
      <c r="G7">
        <f>SUM(k!G$4:G7)</f>
        <v>-0.32798482445872307</v>
      </c>
      <c r="H7">
        <f>SUM(k!H$4:H7)</f>
        <v>-0.17983541783847495</v>
      </c>
      <c r="I7">
        <f>SUM(k!I$4:I7)</f>
        <v>-0.14814940662024817</v>
      </c>
      <c r="K7">
        <f t="shared" si="2"/>
        <v>3</v>
      </c>
      <c r="L7">
        <f>SUM(k!L$4:L7)</f>
        <v>-0.48708741669439104</v>
      </c>
      <c r="M7">
        <f>SUM(k!M$4:M7)</f>
        <v>-0.1384924581111813</v>
      </c>
      <c r="N7">
        <f>SUM(k!N$4:N7)</f>
        <v>-0.34859495858320971</v>
      </c>
      <c r="P7">
        <f t="shared" si="3"/>
        <v>3</v>
      </c>
      <c r="Q7">
        <f>SUM(k!Q$4:Q7)</f>
        <v>3.3697124675137449</v>
      </c>
      <c r="R7">
        <f>SUM(k!R$4:R7)</f>
        <v>0.89085714716073305</v>
      </c>
      <c r="S7">
        <f>SUM(k!S$4:S7)</f>
        <v>2.4788553203530119</v>
      </c>
    </row>
    <row r="8" spans="1:19" x14ac:dyDescent="0.35">
      <c r="A8">
        <f t="shared" si="0"/>
        <v>4</v>
      </c>
      <c r="B8">
        <f>SUM(k!B$4:B8)</f>
        <v>1.8592528068907885</v>
      </c>
      <c r="C8">
        <f>SUM(k!C$4:C8)</f>
        <v>0.97210471468567894</v>
      </c>
      <c r="D8">
        <f>SUM(k!D$4:D8)</f>
        <v>0.8871480922051096</v>
      </c>
      <c r="F8">
        <f t="shared" si="1"/>
        <v>4</v>
      </c>
      <c r="G8">
        <f>SUM(k!G$4:G8)</f>
        <v>-0.33636245353866562</v>
      </c>
      <c r="H8">
        <f>SUM(k!H$4:H8)</f>
        <v>-0.18348702295879007</v>
      </c>
      <c r="I8">
        <f>SUM(k!I$4:I8)</f>
        <v>-0.1528754305798756</v>
      </c>
      <c r="K8">
        <f t="shared" si="2"/>
        <v>4</v>
      </c>
      <c r="L8">
        <f>SUM(k!L$4:L8)</f>
        <v>-0.65698696168579807</v>
      </c>
      <c r="M8">
        <f>SUM(k!M$4:M8)</f>
        <v>-0.18068042516515789</v>
      </c>
      <c r="N8">
        <f>SUM(k!N$4:N8)</f>
        <v>-0.47630653652064014</v>
      </c>
      <c r="P8">
        <f t="shared" si="3"/>
        <v>4</v>
      </c>
      <c r="Q8">
        <f>SUM(k!Q$4:Q8)</f>
        <v>3.8399045695913268</v>
      </c>
      <c r="R8">
        <f>SUM(k!R$4:R8)</f>
        <v>0.95646622395048009</v>
      </c>
      <c r="S8">
        <f>SUM(k!S$4:S8)</f>
        <v>2.883438345640847</v>
      </c>
    </row>
    <row r="9" spans="1:19" x14ac:dyDescent="0.35">
      <c r="A9">
        <f t="shared" si="0"/>
        <v>5</v>
      </c>
      <c r="B9">
        <f>SUM(k!B$4:B9)</f>
        <v>1.8831261037161617</v>
      </c>
      <c r="C9">
        <f>SUM(k!C$4:C9)</f>
        <v>0.98444068352269509</v>
      </c>
      <c r="D9">
        <f>SUM(k!D$4:D9)</f>
        <v>0.89868542019346653</v>
      </c>
      <c r="F9">
        <f t="shared" si="1"/>
        <v>5</v>
      </c>
      <c r="G9">
        <f>SUM(k!G$4:G9)</f>
        <v>-0.2701098986518351</v>
      </c>
      <c r="H9">
        <f>SUM(k!H$4:H9)</f>
        <v>-0.15871151729244057</v>
      </c>
      <c r="I9">
        <f>SUM(k!I$4:I9)</f>
        <v>-0.11139838135939459</v>
      </c>
      <c r="K9">
        <f t="shared" si="2"/>
        <v>5</v>
      </c>
      <c r="L9">
        <f>SUM(k!L$4:L9)</f>
        <v>-0.81467492175888112</v>
      </c>
      <c r="M9">
        <f>SUM(k!M$4:M9)</f>
        <v>-0.2172552074229922</v>
      </c>
      <c r="N9">
        <f>SUM(k!N$4:N9)</f>
        <v>-0.59741971433588881</v>
      </c>
      <c r="P9">
        <f t="shared" si="3"/>
        <v>5</v>
      </c>
      <c r="Q9">
        <f>SUM(k!Q$4:Q9)</f>
        <v>4.2191737130948876</v>
      </c>
      <c r="R9">
        <f>SUM(k!R$4:R9)</f>
        <v>1.0331941962255191</v>
      </c>
      <c r="S9">
        <f>SUM(k!S$4:S9)</f>
        <v>3.1859795168693692</v>
      </c>
    </row>
    <row r="10" spans="1:19" x14ac:dyDescent="0.35">
      <c r="A10">
        <f t="shared" si="0"/>
        <v>6</v>
      </c>
      <c r="B10">
        <f>SUM(k!B$4:B10)</f>
        <v>1.8973524953232372</v>
      </c>
      <c r="C10">
        <f>SUM(k!C$4:C10)</f>
        <v>0.99193338367477912</v>
      </c>
      <c r="D10">
        <f>SUM(k!D$4:D10)</f>
        <v>0.9054191116484579</v>
      </c>
      <c r="F10">
        <f t="shared" si="1"/>
        <v>6</v>
      </c>
      <c r="G10">
        <f>SUM(k!G$4:G10)</f>
        <v>-0.20633169578336868</v>
      </c>
      <c r="H10">
        <f>SUM(k!H$4:H10)</f>
        <v>-0.12231156586349837</v>
      </c>
      <c r="I10">
        <f>SUM(k!I$4:I10)</f>
        <v>-8.4020129919870387E-2</v>
      </c>
      <c r="K10">
        <f t="shared" si="2"/>
        <v>6</v>
      </c>
      <c r="L10">
        <f>SUM(k!L$4:L10)</f>
        <v>-0.87052187141718163</v>
      </c>
      <c r="M10">
        <f>SUM(k!M$4:M10)</f>
        <v>-0.2284315480699817</v>
      </c>
      <c r="N10">
        <f>SUM(k!N$4:N10)</f>
        <v>-0.64209032334719984</v>
      </c>
      <c r="P10">
        <f t="shared" si="3"/>
        <v>6</v>
      </c>
      <c r="Q10">
        <f>SUM(k!Q$4:Q10)</f>
        <v>4.5514417110727559</v>
      </c>
      <c r="R10">
        <f>SUM(k!R$4:R10)</f>
        <v>1.0902474571343479</v>
      </c>
      <c r="S10">
        <f>SUM(k!S$4:S10)</f>
        <v>3.4611942539384084</v>
      </c>
    </row>
    <row r="11" spans="1:19" x14ac:dyDescent="0.35">
      <c r="A11">
        <f t="shared" si="0"/>
        <v>7</v>
      </c>
      <c r="B11">
        <f>SUM(k!B$4:B11)</f>
        <v>1.9017578594873392</v>
      </c>
      <c r="C11">
        <f>SUM(k!C$4:C11)</f>
        <v>0.99368654968884429</v>
      </c>
      <c r="D11">
        <f>SUM(k!D$4:D11)</f>
        <v>0.9080713097984946</v>
      </c>
      <c r="F11">
        <f t="shared" si="1"/>
        <v>7</v>
      </c>
      <c r="G11">
        <f>SUM(k!G$4:G11)</f>
        <v>-0.17771505688671199</v>
      </c>
      <c r="H11">
        <f>SUM(k!H$4:H11)</f>
        <v>-0.10641304615520657</v>
      </c>
      <c r="I11">
        <f>SUM(k!I$4:I11)</f>
        <v>-7.1302010731505494E-2</v>
      </c>
      <c r="K11">
        <f t="shared" si="2"/>
        <v>7</v>
      </c>
      <c r="L11">
        <f>SUM(k!L$4:L11)</f>
        <v>-0.91827166503091817</v>
      </c>
      <c r="M11">
        <f>SUM(k!M$4:M11)</f>
        <v>-0.2389383795107359</v>
      </c>
      <c r="N11">
        <f>SUM(k!N$4:N11)</f>
        <v>-0.67933328552018213</v>
      </c>
      <c r="P11">
        <f t="shared" si="3"/>
        <v>7</v>
      </c>
      <c r="Q11">
        <f>SUM(k!Q$4:Q11)</f>
        <v>4.8027798364534391</v>
      </c>
      <c r="R11">
        <f>SUM(k!R$4:R11)</f>
        <v>1.1347373608603573</v>
      </c>
      <c r="S11">
        <f>SUM(k!S$4:S11)</f>
        <v>3.6680424755930821</v>
      </c>
    </row>
    <row r="12" spans="1:19" x14ac:dyDescent="0.35">
      <c r="A12">
        <f t="shared" si="0"/>
        <v>8</v>
      </c>
      <c r="B12">
        <f>SUM(k!B$4:B12)</f>
        <v>1.9038689152925157</v>
      </c>
      <c r="C12">
        <f>SUM(k!C$4:C12)</f>
        <v>0.99444300287038412</v>
      </c>
      <c r="D12">
        <f>SUM(k!D$4:D12)</f>
        <v>0.90942591242213122</v>
      </c>
      <c r="F12">
        <f t="shared" si="1"/>
        <v>8</v>
      </c>
      <c r="G12">
        <f>SUM(k!G$4:G12)</f>
        <v>-0.14618361393906348</v>
      </c>
      <c r="H12">
        <f>SUM(k!H$4:H12)</f>
        <v>-9.2837441099611964E-2</v>
      </c>
      <c r="I12">
        <f>SUM(k!I$4:I12)</f>
        <v>-5.3346172839451589E-2</v>
      </c>
      <c r="K12">
        <f t="shared" si="2"/>
        <v>8</v>
      </c>
      <c r="L12">
        <f>SUM(k!L$4:L12)</f>
        <v>-0.92863107329483052</v>
      </c>
      <c r="M12">
        <f>SUM(k!M$4:M12)</f>
        <v>-0.24349418912730184</v>
      </c>
      <c r="N12">
        <f>SUM(k!N$4:N12)</f>
        <v>-0.6851368841675286</v>
      </c>
      <c r="P12">
        <f t="shared" si="3"/>
        <v>8</v>
      </c>
      <c r="Q12">
        <f>SUM(k!Q$4:Q12)</f>
        <v>5.0129121721078169</v>
      </c>
      <c r="R12">
        <f>SUM(k!R$4:R12)</f>
        <v>1.1699035183898252</v>
      </c>
      <c r="S12">
        <f>SUM(k!S$4:S12)</f>
        <v>3.8430086537179919</v>
      </c>
    </row>
    <row r="13" spans="1:19" x14ac:dyDescent="0.35">
      <c r="A13">
        <f t="shared" si="0"/>
        <v>9</v>
      </c>
      <c r="B13">
        <f>SUM(k!B$4:B13)</f>
        <v>1.9023712750685506</v>
      </c>
      <c r="C13">
        <f>SUM(k!C$4:C13)</f>
        <v>0.99339740070963201</v>
      </c>
      <c r="D13">
        <f>SUM(k!D$4:D13)</f>
        <v>0.9089738743589183</v>
      </c>
      <c r="F13">
        <f t="shared" si="1"/>
        <v>9</v>
      </c>
      <c r="G13">
        <f>SUM(k!G$4:G13)</f>
        <v>-0.13645161267307765</v>
      </c>
      <c r="H13">
        <f>SUM(k!H$4:H13)</f>
        <v>-8.9537475020657648E-2</v>
      </c>
      <c r="I13">
        <f>SUM(k!I$4:I13)</f>
        <v>-4.6914137652420071E-2</v>
      </c>
      <c r="K13">
        <f t="shared" si="2"/>
        <v>9</v>
      </c>
      <c r="L13">
        <f>SUM(k!L$4:L13)</f>
        <v>-1.0095931171805048</v>
      </c>
      <c r="M13">
        <f>SUM(k!M$4:M13)</f>
        <v>-0.26434732738134031</v>
      </c>
      <c r="N13">
        <f>SUM(k!N$4:N13)</f>
        <v>-0.74524578979916445</v>
      </c>
      <c r="P13">
        <f t="shared" si="3"/>
        <v>9</v>
      </c>
      <c r="Q13">
        <f>SUM(k!Q$4:Q13)</f>
        <v>5.2313505844265098</v>
      </c>
      <c r="R13">
        <f>SUM(k!R$4:R13)</f>
        <v>1.2134720304512812</v>
      </c>
      <c r="S13">
        <f>SUM(k!S$4:S13)</f>
        <v>4.0178785539752289</v>
      </c>
    </row>
    <row r="14" spans="1:19" x14ac:dyDescent="0.35">
      <c r="A14">
        <f t="shared" si="0"/>
        <v>10</v>
      </c>
      <c r="B14">
        <f>SUM(k!B$4:B14)</f>
        <v>1.9067232275847639</v>
      </c>
      <c r="C14">
        <f>SUM(k!C$4:C14)</f>
        <v>0.99493962334648811</v>
      </c>
      <c r="D14">
        <f>SUM(k!D$4:D14)</f>
        <v>0.91178360423827542</v>
      </c>
      <c r="F14">
        <f t="shared" si="1"/>
        <v>10</v>
      </c>
      <c r="G14">
        <f>SUM(k!G$4:G14)</f>
        <v>-0.13865615623840816</v>
      </c>
      <c r="H14">
        <f>SUM(k!H$4:H14)</f>
        <v>-9.052988262540744E-2</v>
      </c>
      <c r="I14">
        <f>SUM(k!I$4:I14)</f>
        <v>-4.8126273613000772E-2</v>
      </c>
      <c r="K14">
        <f t="shared" si="2"/>
        <v>10</v>
      </c>
      <c r="L14">
        <f>SUM(k!L$4:L14)</f>
        <v>-1.0692845489967946</v>
      </c>
      <c r="M14">
        <f>SUM(k!M$4:M14)</f>
        <v>-0.27203665762057033</v>
      </c>
      <c r="N14">
        <f>SUM(k!N$4:N14)</f>
        <v>-0.7972478913762242</v>
      </c>
      <c r="P14">
        <f t="shared" si="3"/>
        <v>10</v>
      </c>
      <c r="Q14">
        <f>SUM(k!Q$4:Q14)</f>
        <v>5.4160232239378248</v>
      </c>
      <c r="R14">
        <f>SUM(k!R$4:R14)</f>
        <v>1.2520322972527724</v>
      </c>
      <c r="S14">
        <f>SUM(k!S$4:S14)</f>
        <v>4.1639909266850523</v>
      </c>
    </row>
    <row r="16" spans="1:19" x14ac:dyDescent="0.35">
      <c r="A16" t="s">
        <v>4</v>
      </c>
      <c r="G16" t="s">
        <v>8</v>
      </c>
      <c r="L16" t="s">
        <v>9</v>
      </c>
      <c r="Q16" t="s">
        <v>10</v>
      </c>
    </row>
    <row r="17" spans="1:19" x14ac:dyDescent="0.35">
      <c r="A17" t="s">
        <v>0</v>
      </c>
      <c r="B17" t="s">
        <v>1</v>
      </c>
      <c r="C17" t="s">
        <v>2</v>
      </c>
      <c r="D17" t="s">
        <v>7</v>
      </c>
      <c r="F17" t="s">
        <v>0</v>
      </c>
      <c r="G17" t="s">
        <v>1</v>
      </c>
      <c r="H17" t="s">
        <v>2</v>
      </c>
      <c r="I17" t="s">
        <v>7</v>
      </c>
      <c r="K17" t="s">
        <v>0</v>
      </c>
      <c r="L17" t="s">
        <v>1</v>
      </c>
      <c r="M17" t="s">
        <v>2</v>
      </c>
      <c r="N17" t="s">
        <v>7</v>
      </c>
      <c r="P17" t="s">
        <v>0</v>
      </c>
      <c r="Q17" t="s">
        <v>1</v>
      </c>
      <c r="R17" t="s">
        <v>2</v>
      </c>
      <c r="S17" t="s">
        <v>7</v>
      </c>
    </row>
    <row r="18" spans="1:19" x14ac:dyDescent="0.35">
      <c r="A18">
        <v>0</v>
      </c>
      <c r="B18">
        <f t="shared" ref="B18:D28" si="4">B4/$B4 * 100</f>
        <v>100</v>
      </c>
      <c r="C18">
        <f t="shared" si="4"/>
        <v>54.280205010708606</v>
      </c>
      <c r="D18">
        <f t="shared" si="4"/>
        <v>45.719794989291394</v>
      </c>
      <c r="F18">
        <v>0</v>
      </c>
      <c r="G18">
        <f>G4/$G4*100</f>
        <v>100</v>
      </c>
      <c r="H18">
        <f>H4/$G4*100</f>
        <v>53.607793596706522</v>
      </c>
      <c r="I18">
        <f>I4/$G4*100</f>
        <v>46.392206403293478</v>
      </c>
      <c r="K18">
        <v>0</v>
      </c>
      <c r="L18" t="e">
        <f>L4/$L4*100</f>
        <v>#DIV/0!</v>
      </c>
      <c r="M18" t="e">
        <f>M4/$L4*100</f>
        <v>#DIV/0!</v>
      </c>
      <c r="N18" t="e">
        <f>N4/$L4*100</f>
        <v>#DIV/0!</v>
      </c>
      <c r="P18">
        <v>0</v>
      </c>
      <c r="Q18">
        <f t="shared" ref="Q18:S28" si="5">Q4/$Q4*100</f>
        <v>100</v>
      </c>
      <c r="R18">
        <f t="shared" si="5"/>
        <v>27.179687002276896</v>
      </c>
      <c r="S18">
        <f t="shared" si="5"/>
        <v>72.820312997723107</v>
      </c>
    </row>
    <row r="19" spans="1:19" x14ac:dyDescent="0.35">
      <c r="A19">
        <f>+A18+1</f>
        <v>1</v>
      </c>
      <c r="B19">
        <f t="shared" si="4"/>
        <v>100</v>
      </c>
      <c r="C19">
        <f t="shared" si="4"/>
        <v>54.488262872328562</v>
      </c>
      <c r="D19">
        <f t="shared" si="4"/>
        <v>45.511737127671438</v>
      </c>
      <c r="F19">
        <f>+F18+1</f>
        <v>1</v>
      </c>
      <c r="G19">
        <f t="shared" ref="G19:I28" si="6">G5/$G5*100</f>
        <v>100</v>
      </c>
      <c r="H19">
        <f t="shared" si="6"/>
        <v>56.653240329504285</v>
      </c>
      <c r="I19">
        <f t="shared" si="6"/>
        <v>43.346759670495729</v>
      </c>
      <c r="K19">
        <f>+K18+1</f>
        <v>1</v>
      </c>
      <c r="L19">
        <f t="shared" ref="L19:N28" si="7">L5/$L5*100</f>
        <v>100</v>
      </c>
      <c r="M19">
        <f t="shared" si="7"/>
        <v>43.300266150157249</v>
      </c>
      <c r="N19">
        <f t="shared" si="7"/>
        <v>56.699733849842751</v>
      </c>
      <c r="P19">
        <f>+P18+1</f>
        <v>1</v>
      </c>
      <c r="Q19">
        <f t="shared" si="5"/>
        <v>100</v>
      </c>
      <c r="R19">
        <f t="shared" si="5"/>
        <v>27.01999612882663</v>
      </c>
      <c r="S19">
        <f t="shared" si="5"/>
        <v>72.980003871173366</v>
      </c>
    </row>
    <row r="20" spans="1:19" x14ac:dyDescent="0.35">
      <c r="A20">
        <f t="shared" ref="A20:A28" si="8">+A19+1</f>
        <v>2</v>
      </c>
      <c r="B20">
        <f t="shared" si="4"/>
        <v>100</v>
      </c>
      <c r="C20">
        <f t="shared" si="4"/>
        <v>53.087028838975584</v>
      </c>
      <c r="D20">
        <f t="shared" si="4"/>
        <v>46.912971161024416</v>
      </c>
      <c r="F20">
        <f t="shared" ref="F20:F28" si="9">+F19+1</f>
        <v>2</v>
      </c>
      <c r="G20">
        <f t="shared" si="6"/>
        <v>100</v>
      </c>
      <c r="H20">
        <f t="shared" si="6"/>
        <v>55.407039091847778</v>
      </c>
      <c r="I20">
        <f t="shared" si="6"/>
        <v>44.592960908152243</v>
      </c>
      <c r="K20">
        <f t="shared" ref="K20:K28" si="10">+K19+1</f>
        <v>2</v>
      </c>
      <c r="L20">
        <f t="shared" si="7"/>
        <v>100</v>
      </c>
      <c r="M20">
        <f t="shared" si="7"/>
        <v>32.006453902656112</v>
      </c>
      <c r="N20">
        <f t="shared" si="7"/>
        <v>67.993546097343867</v>
      </c>
      <c r="P20">
        <f t="shared" ref="P20:P28" si="11">+P19+1</f>
        <v>2</v>
      </c>
      <c r="Q20">
        <f t="shared" si="5"/>
        <v>100</v>
      </c>
      <c r="R20">
        <f t="shared" si="5"/>
        <v>27.034139059332396</v>
      </c>
      <c r="S20">
        <f t="shared" si="5"/>
        <v>72.965860940667611</v>
      </c>
    </row>
    <row r="21" spans="1:19" x14ac:dyDescent="0.35">
      <c r="A21">
        <f t="shared" si="8"/>
        <v>3</v>
      </c>
      <c r="B21">
        <f t="shared" si="4"/>
        <v>100</v>
      </c>
      <c r="C21">
        <f t="shared" si="4"/>
        <v>52.836978654465007</v>
      </c>
      <c r="D21">
        <f t="shared" si="4"/>
        <v>47.163021345534993</v>
      </c>
      <c r="F21">
        <f t="shared" si="9"/>
        <v>3</v>
      </c>
      <c r="G21">
        <f t="shared" si="6"/>
        <v>100</v>
      </c>
      <c r="H21">
        <f t="shared" si="6"/>
        <v>54.830408124906171</v>
      </c>
      <c r="I21">
        <f t="shared" si="6"/>
        <v>45.169591875093843</v>
      </c>
      <c r="K21">
        <f t="shared" si="10"/>
        <v>3</v>
      </c>
      <c r="L21">
        <f t="shared" si="7"/>
        <v>100</v>
      </c>
      <c r="M21">
        <f t="shared" si="7"/>
        <v>28.43277271481525</v>
      </c>
      <c r="N21">
        <f t="shared" si="7"/>
        <v>71.567227285184742</v>
      </c>
      <c r="P21">
        <f t="shared" si="11"/>
        <v>3</v>
      </c>
      <c r="Q21">
        <f t="shared" si="5"/>
        <v>100</v>
      </c>
      <c r="R21">
        <f t="shared" si="5"/>
        <v>26.437185835562673</v>
      </c>
      <c r="S21">
        <f t="shared" si="5"/>
        <v>73.562814164437327</v>
      </c>
    </row>
    <row r="22" spans="1:19" x14ac:dyDescent="0.35">
      <c r="A22">
        <f t="shared" si="8"/>
        <v>4</v>
      </c>
      <c r="B22">
        <f t="shared" si="4"/>
        <v>100</v>
      </c>
      <c r="C22">
        <f t="shared" si="4"/>
        <v>52.284697975598093</v>
      </c>
      <c r="D22">
        <f t="shared" si="4"/>
        <v>47.7153020244019</v>
      </c>
      <c r="F22">
        <f t="shared" si="9"/>
        <v>4</v>
      </c>
      <c r="G22">
        <f t="shared" si="6"/>
        <v>100</v>
      </c>
      <c r="H22">
        <f t="shared" si="6"/>
        <v>54.550387841578107</v>
      </c>
      <c r="I22">
        <f t="shared" si="6"/>
        <v>45.449612158421907</v>
      </c>
      <c r="K22">
        <f t="shared" si="10"/>
        <v>4</v>
      </c>
      <c r="L22">
        <f t="shared" si="7"/>
        <v>100</v>
      </c>
      <c r="M22">
        <f t="shared" si="7"/>
        <v>27.501371519084689</v>
      </c>
      <c r="N22">
        <f t="shared" si="7"/>
        <v>72.498628480915301</v>
      </c>
      <c r="P22">
        <f t="shared" si="11"/>
        <v>4</v>
      </c>
      <c r="Q22">
        <f t="shared" si="5"/>
        <v>100</v>
      </c>
      <c r="R22">
        <f t="shared" si="5"/>
        <v>24.90859360216535</v>
      </c>
      <c r="S22">
        <f t="shared" si="5"/>
        <v>75.09140639783466</v>
      </c>
    </row>
    <row r="23" spans="1:19" x14ac:dyDescent="0.35">
      <c r="A23">
        <f t="shared" si="8"/>
        <v>5</v>
      </c>
      <c r="B23">
        <f t="shared" si="4"/>
        <v>100</v>
      </c>
      <c r="C23">
        <f t="shared" si="4"/>
        <v>52.276938946361561</v>
      </c>
      <c r="D23">
        <f t="shared" si="4"/>
        <v>47.723061053638439</v>
      </c>
      <c r="F23">
        <f t="shared" si="9"/>
        <v>5</v>
      </c>
      <c r="G23">
        <f t="shared" si="6"/>
        <v>100</v>
      </c>
      <c r="H23">
        <f t="shared" si="6"/>
        <v>58.758127001119554</v>
      </c>
      <c r="I23">
        <f t="shared" si="6"/>
        <v>41.241872998880474</v>
      </c>
      <c r="K23">
        <f t="shared" si="10"/>
        <v>5</v>
      </c>
      <c r="L23">
        <f t="shared" si="7"/>
        <v>100</v>
      </c>
      <c r="M23">
        <f t="shared" si="7"/>
        <v>26.667717591446017</v>
      </c>
      <c r="N23">
        <f t="shared" si="7"/>
        <v>73.332282408553979</v>
      </c>
      <c r="P23">
        <f t="shared" si="11"/>
        <v>5</v>
      </c>
      <c r="Q23">
        <f t="shared" si="5"/>
        <v>100</v>
      </c>
      <c r="R23">
        <f t="shared" si="5"/>
        <v>24.488069619386231</v>
      </c>
      <c r="S23">
        <f t="shared" si="5"/>
        <v>75.511930380613791</v>
      </c>
    </row>
    <row r="24" spans="1:19" x14ac:dyDescent="0.35">
      <c r="A24">
        <f t="shared" si="8"/>
        <v>6</v>
      </c>
      <c r="B24">
        <f t="shared" si="4"/>
        <v>100</v>
      </c>
      <c r="C24">
        <f t="shared" si="4"/>
        <v>52.279868191060153</v>
      </c>
      <c r="D24">
        <f t="shared" si="4"/>
        <v>47.72013180893984</v>
      </c>
      <c r="F24">
        <f t="shared" si="9"/>
        <v>6</v>
      </c>
      <c r="G24">
        <f t="shared" si="6"/>
        <v>100</v>
      </c>
      <c r="H24">
        <f t="shared" si="6"/>
        <v>59.279096892566351</v>
      </c>
      <c r="I24">
        <f t="shared" si="6"/>
        <v>40.720903107433685</v>
      </c>
      <c r="K24">
        <f t="shared" si="10"/>
        <v>6</v>
      </c>
      <c r="L24">
        <f t="shared" si="7"/>
        <v>100</v>
      </c>
      <c r="M24">
        <f t="shared" si="7"/>
        <v>26.240759200926504</v>
      </c>
      <c r="N24">
        <f t="shared" si="7"/>
        <v>73.759240799073496</v>
      </c>
      <c r="P24">
        <f t="shared" si="11"/>
        <v>6</v>
      </c>
      <c r="Q24">
        <f t="shared" si="5"/>
        <v>100</v>
      </c>
      <c r="R24">
        <f t="shared" si="5"/>
        <v>23.953892554132725</v>
      </c>
      <c r="S24">
        <f t="shared" si="5"/>
        <v>76.046107445867278</v>
      </c>
    </row>
    <row r="25" spans="1:19" x14ac:dyDescent="0.35">
      <c r="A25">
        <f t="shared" si="8"/>
        <v>7</v>
      </c>
      <c r="B25">
        <f t="shared" si="4"/>
        <v>100</v>
      </c>
      <c r="C25">
        <f t="shared" si="4"/>
        <v>52.250950073986516</v>
      </c>
      <c r="D25">
        <f t="shared" si="4"/>
        <v>47.749049926013463</v>
      </c>
      <c r="F25">
        <f t="shared" si="9"/>
        <v>7</v>
      </c>
      <c r="G25">
        <f t="shared" si="6"/>
        <v>100</v>
      </c>
      <c r="H25">
        <f t="shared" si="6"/>
        <v>59.878463884487672</v>
      </c>
      <c r="I25">
        <f t="shared" si="6"/>
        <v>40.121536115512363</v>
      </c>
      <c r="K25">
        <f t="shared" si="10"/>
        <v>7</v>
      </c>
      <c r="L25">
        <f t="shared" si="7"/>
        <v>100</v>
      </c>
      <c r="M25">
        <f t="shared" si="7"/>
        <v>26.020445649130519</v>
      </c>
      <c r="N25">
        <f t="shared" si="7"/>
        <v>73.979554350869464</v>
      </c>
      <c r="P25">
        <f t="shared" si="11"/>
        <v>7</v>
      </c>
      <c r="Q25">
        <f t="shared" si="5"/>
        <v>100</v>
      </c>
      <c r="R25">
        <f t="shared" si="5"/>
        <v>23.626678704853809</v>
      </c>
      <c r="S25">
        <f t="shared" si="5"/>
        <v>76.373321295146198</v>
      </c>
    </row>
    <row r="26" spans="1:19" x14ac:dyDescent="0.35">
      <c r="A26">
        <f t="shared" si="8"/>
        <v>8</v>
      </c>
      <c r="B26">
        <f t="shared" si="4"/>
        <v>100</v>
      </c>
      <c r="C26">
        <f t="shared" si="4"/>
        <v>52.23274537877495</v>
      </c>
      <c r="D26">
        <f t="shared" si="4"/>
        <v>47.767254621225042</v>
      </c>
      <c r="F26">
        <f t="shared" si="9"/>
        <v>8</v>
      </c>
      <c r="G26">
        <f t="shared" si="6"/>
        <v>100</v>
      </c>
      <c r="H26">
        <f t="shared" si="6"/>
        <v>63.507419606079232</v>
      </c>
      <c r="I26">
        <f t="shared" si="6"/>
        <v>36.492580393920825</v>
      </c>
      <c r="K26">
        <f t="shared" si="10"/>
        <v>8</v>
      </c>
      <c r="L26">
        <f t="shared" si="7"/>
        <v>100</v>
      </c>
      <c r="M26">
        <f t="shared" si="7"/>
        <v>26.220766904059328</v>
      </c>
      <c r="N26">
        <f t="shared" si="7"/>
        <v>73.779233095940668</v>
      </c>
      <c r="P26">
        <f t="shared" si="11"/>
        <v>8</v>
      </c>
      <c r="Q26">
        <f t="shared" si="5"/>
        <v>100</v>
      </c>
      <c r="R26">
        <f t="shared" si="5"/>
        <v>23.337802024524741</v>
      </c>
      <c r="S26">
        <f t="shared" si="5"/>
        <v>76.662197975475266</v>
      </c>
    </row>
    <row r="27" spans="1:19" x14ac:dyDescent="0.35">
      <c r="A27">
        <f t="shared" si="8"/>
        <v>9</v>
      </c>
      <c r="B27">
        <f t="shared" si="4"/>
        <v>100</v>
      </c>
      <c r="C27">
        <f t="shared" si="4"/>
        <v>52.218902468122877</v>
      </c>
      <c r="D27">
        <f t="shared" si="4"/>
        <v>47.781097531877109</v>
      </c>
      <c r="F27">
        <f t="shared" si="9"/>
        <v>9</v>
      </c>
      <c r="G27">
        <f t="shared" si="6"/>
        <v>100</v>
      </c>
      <c r="H27">
        <f t="shared" si="6"/>
        <v>65.618480622269473</v>
      </c>
      <c r="I27">
        <f t="shared" si="6"/>
        <v>34.381519377730584</v>
      </c>
      <c r="K27">
        <f t="shared" si="10"/>
        <v>9</v>
      </c>
      <c r="L27">
        <f t="shared" si="7"/>
        <v>100</v>
      </c>
      <c r="M27">
        <f t="shared" si="7"/>
        <v>26.183550866470274</v>
      </c>
      <c r="N27">
        <f t="shared" si="7"/>
        <v>73.816449133529716</v>
      </c>
      <c r="P27">
        <f t="shared" si="11"/>
        <v>9</v>
      </c>
      <c r="Q27">
        <f t="shared" si="5"/>
        <v>100</v>
      </c>
      <c r="R27">
        <f t="shared" si="5"/>
        <v>23.196151947142134</v>
      </c>
      <c r="S27">
        <f t="shared" si="5"/>
        <v>76.803848052857873</v>
      </c>
    </row>
    <row r="28" spans="1:19" x14ac:dyDescent="0.35">
      <c r="A28">
        <f t="shared" si="8"/>
        <v>10</v>
      </c>
      <c r="B28">
        <f t="shared" si="4"/>
        <v>100</v>
      </c>
      <c r="C28">
        <f t="shared" si="4"/>
        <v>52.180600149649024</v>
      </c>
      <c r="D28">
        <f t="shared" si="4"/>
        <v>47.819399850350955</v>
      </c>
      <c r="F28">
        <f t="shared" si="9"/>
        <v>10</v>
      </c>
      <c r="G28">
        <f t="shared" si="6"/>
        <v>100</v>
      </c>
      <c r="H28">
        <f t="shared" si="6"/>
        <v>65.290921861232448</v>
      </c>
      <c r="I28">
        <f t="shared" si="6"/>
        <v>34.709078138767602</v>
      </c>
      <c r="K28">
        <f t="shared" si="10"/>
        <v>10</v>
      </c>
      <c r="L28">
        <f t="shared" si="7"/>
        <v>100</v>
      </c>
      <c r="M28">
        <f t="shared" si="7"/>
        <v>25.440997709711212</v>
      </c>
      <c r="N28">
        <f t="shared" si="7"/>
        <v>74.559002290288788</v>
      </c>
      <c r="P28">
        <f t="shared" si="11"/>
        <v>10</v>
      </c>
      <c r="Q28">
        <f t="shared" si="5"/>
        <v>100</v>
      </c>
      <c r="R28">
        <f t="shared" si="5"/>
        <v>23.117188488391637</v>
      </c>
      <c r="S28">
        <f t="shared" si="5"/>
        <v>76.882811511608367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28"/>
  <sheetViews>
    <sheetView workbookViewId="0">
      <selection activeCell="Q4" sqref="Q4:Q14"/>
    </sheetView>
  </sheetViews>
  <sheetFormatPr defaultRowHeight="14.5" x14ac:dyDescent="0.35"/>
  <cols>
    <col min="7" max="7" width="12.7265625" bestFit="1" customWidth="1"/>
  </cols>
  <sheetData>
    <row r="2" spans="1:19" x14ac:dyDescent="0.35">
      <c r="A2" t="s">
        <v>4</v>
      </c>
      <c r="G2" t="s">
        <v>8</v>
      </c>
      <c r="L2" t="s">
        <v>9</v>
      </c>
      <c r="Q2" t="s">
        <v>10</v>
      </c>
    </row>
    <row r="3" spans="1:19" x14ac:dyDescent="0.35">
      <c r="A3" t="s">
        <v>0</v>
      </c>
      <c r="B3" t="s">
        <v>1</v>
      </c>
      <c r="C3" t="s">
        <v>2</v>
      </c>
      <c r="D3" t="s">
        <v>7</v>
      </c>
      <c r="F3" t="s">
        <v>0</v>
      </c>
      <c r="G3" t="s">
        <v>1</v>
      </c>
      <c r="H3" t="s">
        <v>2</v>
      </c>
      <c r="I3" t="s">
        <v>7</v>
      </c>
      <c r="K3" t="s">
        <v>0</v>
      </c>
      <c r="L3" t="s">
        <v>1</v>
      </c>
      <c r="M3" t="s">
        <v>2</v>
      </c>
      <c r="N3" t="s">
        <v>7</v>
      </c>
      <c r="P3" t="s">
        <v>0</v>
      </c>
      <c r="Q3" t="s">
        <v>1</v>
      </c>
      <c r="R3" t="s">
        <v>2</v>
      </c>
      <c r="S3" t="s">
        <v>7</v>
      </c>
    </row>
    <row r="4" spans="1:19" x14ac:dyDescent="0.35">
      <c r="A4">
        <v>0</v>
      </c>
      <c r="B4">
        <v>1</v>
      </c>
      <c r="C4">
        <v>0.54280205010708604</v>
      </c>
      <c r="D4">
        <f t="shared" ref="D4:D13" si="0">B4-C4</f>
        <v>0.45719794989291396</v>
      </c>
      <c r="F4">
        <v>0</v>
      </c>
      <c r="G4">
        <v>-0.204196859567983</v>
      </c>
      <c r="H4">
        <v>-0.109465431008161</v>
      </c>
      <c r="I4">
        <f t="shared" ref="I4:I13" si="1">G4-H4</f>
        <v>-9.4731428559822001E-2</v>
      </c>
      <c r="K4">
        <v>0</v>
      </c>
      <c r="L4">
        <v>0</v>
      </c>
      <c r="M4">
        <v>0</v>
      </c>
      <c r="N4">
        <f t="shared" ref="N4:N13" si="2">L4-M4</f>
        <v>0</v>
      </c>
      <c r="P4">
        <v>0</v>
      </c>
      <c r="Q4">
        <v>1</v>
      </c>
      <c r="R4">
        <v>0.27179687002276898</v>
      </c>
      <c r="S4">
        <f t="shared" ref="S4:S13" si="3">Q4-R4</f>
        <v>0.72820312997723102</v>
      </c>
    </row>
    <row r="5" spans="1:19" x14ac:dyDescent="0.35">
      <c r="A5">
        <f>+A4+1</f>
        <v>1</v>
      </c>
      <c r="B5">
        <v>0.41431194457480403</v>
      </c>
      <c r="C5">
        <v>0.227831960087575</v>
      </c>
      <c r="D5">
        <f t="shared" si="0"/>
        <v>0.18647998448722902</v>
      </c>
      <c r="F5">
        <f>+F4+1</f>
        <v>1</v>
      </c>
      <c r="G5">
        <v>-9.0891593048425395E-2</v>
      </c>
      <c r="H5">
        <v>-5.77117392372282E-2</v>
      </c>
      <c r="I5">
        <f t="shared" si="1"/>
        <v>-3.3179853811197195E-2</v>
      </c>
      <c r="K5">
        <f>+K4+1</f>
        <v>1</v>
      </c>
      <c r="L5">
        <v>-0.13093764930993201</v>
      </c>
      <c r="M5">
        <v>-5.6696350641960103E-2</v>
      </c>
      <c r="N5">
        <f t="shared" si="2"/>
        <v>-7.4241298667971911E-2</v>
      </c>
      <c r="P5">
        <f>+P4+1</f>
        <v>1</v>
      </c>
      <c r="Q5">
        <v>0.96673440500330698</v>
      </c>
      <c r="R5">
        <v>0.25961469007342602</v>
      </c>
      <c r="S5">
        <f t="shared" si="3"/>
        <v>0.7071197149298809</v>
      </c>
    </row>
    <row r="6" spans="1:19" x14ac:dyDescent="0.35">
      <c r="A6">
        <f t="shared" ref="A6:A14" si="4">+A5+1</f>
        <v>2</v>
      </c>
      <c r="B6">
        <v>0.231188475388516</v>
      </c>
      <c r="C6">
        <v>0.102913272296731</v>
      </c>
      <c r="D6">
        <f t="shared" si="0"/>
        <v>0.128275203091785</v>
      </c>
      <c r="F6">
        <f t="shared" ref="F6:F14" si="5">+F5+1</f>
        <v>2</v>
      </c>
      <c r="G6">
        <v>-2.3668057341107801E-2</v>
      </c>
      <c r="H6">
        <v>-9.4363738345814296E-3</v>
      </c>
      <c r="I6">
        <f t="shared" si="1"/>
        <v>-1.4231683506526371E-2</v>
      </c>
      <c r="K6">
        <f t="shared" ref="K6:K14" si="6">+K5+1</f>
        <v>2</v>
      </c>
      <c r="L6">
        <v>-0.149514952935036</v>
      </c>
      <c r="M6">
        <v>-3.3066582214375098E-2</v>
      </c>
      <c r="N6">
        <f t="shared" si="2"/>
        <v>-0.1164483707206609</v>
      </c>
      <c r="P6">
        <f t="shared" ref="P6:P14" si="7">+P5+1</f>
        <v>2</v>
      </c>
      <c r="Q6">
        <v>0.79898101144878297</v>
      </c>
      <c r="R6">
        <v>0.21627579157285701</v>
      </c>
      <c r="S6">
        <f t="shared" si="3"/>
        <v>0.58270521987592594</v>
      </c>
    </row>
    <row r="7" spans="1:19" x14ac:dyDescent="0.35">
      <c r="A7">
        <f t="shared" si="4"/>
        <v>3</v>
      </c>
      <c r="B7">
        <v>8.4790115472573493E-2</v>
      </c>
      <c r="C7">
        <v>4.0685958377099297E-2</v>
      </c>
      <c r="D7">
        <f t="shared" si="0"/>
        <v>4.4104157095474196E-2</v>
      </c>
      <c r="F7">
        <f t="shared" si="5"/>
        <v>3</v>
      </c>
      <c r="G7">
        <v>-9.2283145012069401E-3</v>
      </c>
      <c r="H7">
        <v>-3.2218737585043402E-3</v>
      </c>
      <c r="I7">
        <f t="shared" si="1"/>
        <v>-6.0064407427026E-3</v>
      </c>
      <c r="K7">
        <f t="shared" si="6"/>
        <v>3</v>
      </c>
      <c r="L7">
        <v>-0.206634814449423</v>
      </c>
      <c r="M7">
        <v>-4.8729525254846098E-2</v>
      </c>
      <c r="N7">
        <f t="shared" si="2"/>
        <v>-0.15790528919457691</v>
      </c>
      <c r="P7">
        <f t="shared" si="7"/>
        <v>3</v>
      </c>
      <c r="Q7">
        <v>0.60399705106165502</v>
      </c>
      <c r="R7">
        <v>0.14316979549168099</v>
      </c>
      <c r="S7">
        <f t="shared" si="3"/>
        <v>0.46082725556997406</v>
      </c>
    </row>
    <row r="8" spans="1:19" x14ac:dyDescent="0.35">
      <c r="A8">
        <f t="shared" si="4"/>
        <v>4</v>
      </c>
      <c r="B8">
        <v>0.128962271454895</v>
      </c>
      <c r="C8">
        <v>5.7871473817187602E-2</v>
      </c>
      <c r="D8">
        <f t="shared" si="0"/>
        <v>7.1090797637707398E-2</v>
      </c>
      <c r="F8">
        <f t="shared" si="5"/>
        <v>4</v>
      </c>
      <c r="G8">
        <v>-8.3776290799425397E-3</v>
      </c>
      <c r="H8">
        <v>-3.6516051203151199E-3</v>
      </c>
      <c r="I8">
        <f t="shared" si="1"/>
        <v>-4.7260239596274203E-3</v>
      </c>
      <c r="K8">
        <f t="shared" si="6"/>
        <v>4</v>
      </c>
      <c r="L8">
        <v>-0.169899544991407</v>
      </c>
      <c r="M8">
        <v>-4.2187967053976601E-2</v>
      </c>
      <c r="N8">
        <f t="shared" si="2"/>
        <v>-0.1277115779374304</v>
      </c>
      <c r="P8">
        <f t="shared" si="7"/>
        <v>4</v>
      </c>
      <c r="Q8">
        <v>0.470192102077582</v>
      </c>
      <c r="R8">
        <v>6.5609076789747006E-2</v>
      </c>
      <c r="S8">
        <f t="shared" si="3"/>
        <v>0.40458302528783496</v>
      </c>
    </row>
    <row r="9" spans="1:19" x14ac:dyDescent="0.35">
      <c r="A9">
        <f t="shared" si="4"/>
        <v>5</v>
      </c>
      <c r="B9">
        <v>2.3873296825373098E-2</v>
      </c>
      <c r="C9">
        <v>1.23359688370162E-2</v>
      </c>
      <c r="D9">
        <f t="shared" si="0"/>
        <v>1.1537327988356898E-2</v>
      </c>
      <c r="F9">
        <f t="shared" si="5"/>
        <v>5</v>
      </c>
      <c r="G9">
        <v>6.6252554886830503E-2</v>
      </c>
      <c r="H9">
        <v>2.47755056663495E-2</v>
      </c>
      <c r="I9">
        <f t="shared" si="1"/>
        <v>4.1477049220481003E-2</v>
      </c>
      <c r="K9">
        <f t="shared" si="6"/>
        <v>5</v>
      </c>
      <c r="L9">
        <v>-0.157687960073083</v>
      </c>
      <c r="M9">
        <v>-3.6574782257834303E-2</v>
      </c>
      <c r="N9">
        <f t="shared" si="2"/>
        <v>-0.12111317781524869</v>
      </c>
      <c r="P9">
        <f t="shared" si="7"/>
        <v>5</v>
      </c>
      <c r="Q9">
        <v>0.379269143503561</v>
      </c>
      <c r="R9">
        <v>7.6727972275038997E-2</v>
      </c>
      <c r="S9">
        <f t="shared" si="3"/>
        <v>0.30254117122852198</v>
      </c>
    </row>
    <row r="10" spans="1:19" x14ac:dyDescent="0.35">
      <c r="A10">
        <f t="shared" si="4"/>
        <v>6</v>
      </c>
      <c r="B10">
        <v>1.42263916070754E-2</v>
      </c>
      <c r="C10">
        <v>7.49270015208403E-3</v>
      </c>
      <c r="D10">
        <f t="shared" si="0"/>
        <v>6.7336914549913701E-3</v>
      </c>
      <c r="F10">
        <f t="shared" si="5"/>
        <v>6</v>
      </c>
      <c r="G10">
        <v>6.3778202868466402E-2</v>
      </c>
      <c r="H10">
        <v>3.6399951428942201E-2</v>
      </c>
      <c r="I10">
        <f t="shared" si="1"/>
        <v>2.7378251439524201E-2</v>
      </c>
      <c r="K10">
        <f t="shared" si="6"/>
        <v>6</v>
      </c>
      <c r="L10">
        <v>-5.5846949658300497E-2</v>
      </c>
      <c r="M10">
        <v>-1.11763406469895E-2</v>
      </c>
      <c r="N10">
        <f t="shared" si="2"/>
        <v>-4.4670609011310994E-2</v>
      </c>
      <c r="P10">
        <f t="shared" si="7"/>
        <v>6</v>
      </c>
      <c r="Q10">
        <v>0.33226799797786799</v>
      </c>
      <c r="R10">
        <v>5.7053260908828798E-2</v>
      </c>
      <c r="S10">
        <f t="shared" si="3"/>
        <v>0.27521473706903921</v>
      </c>
    </row>
    <row r="11" spans="1:19" x14ac:dyDescent="0.35">
      <c r="A11">
        <f t="shared" si="4"/>
        <v>7</v>
      </c>
      <c r="B11">
        <v>4.4053641641019397E-3</v>
      </c>
      <c r="C11">
        <v>1.75316601406519E-3</v>
      </c>
      <c r="D11">
        <f t="shared" si="0"/>
        <v>2.6521981500367497E-3</v>
      </c>
      <c r="F11">
        <f t="shared" si="5"/>
        <v>7</v>
      </c>
      <c r="G11">
        <v>2.86166388966567E-2</v>
      </c>
      <c r="H11">
        <v>1.58985197082918E-2</v>
      </c>
      <c r="I11">
        <f t="shared" si="1"/>
        <v>1.27181191883649E-2</v>
      </c>
      <c r="K11">
        <f t="shared" si="6"/>
        <v>7</v>
      </c>
      <c r="L11">
        <v>-4.7749793613736498E-2</v>
      </c>
      <c r="M11">
        <v>-1.05068314407542E-2</v>
      </c>
      <c r="N11">
        <f t="shared" si="2"/>
        <v>-3.72429621729823E-2</v>
      </c>
      <c r="P11">
        <f t="shared" si="7"/>
        <v>7</v>
      </c>
      <c r="Q11">
        <v>0.25133812538068301</v>
      </c>
      <c r="R11">
        <v>4.4489903726009403E-2</v>
      </c>
      <c r="S11">
        <f t="shared" si="3"/>
        <v>0.20684822165467359</v>
      </c>
    </row>
    <row r="12" spans="1:19" x14ac:dyDescent="0.35">
      <c r="A12">
        <f t="shared" si="4"/>
        <v>8</v>
      </c>
      <c r="B12">
        <v>2.1110558051764599E-3</v>
      </c>
      <c r="C12">
        <v>7.5645318153986704E-4</v>
      </c>
      <c r="D12">
        <f t="shared" si="0"/>
        <v>1.3546026236365928E-3</v>
      </c>
      <c r="F12">
        <f t="shared" si="5"/>
        <v>8</v>
      </c>
      <c r="G12">
        <v>3.1531442947648501E-2</v>
      </c>
      <c r="H12">
        <v>1.3575605055594599E-2</v>
      </c>
      <c r="I12">
        <f t="shared" si="1"/>
        <v>1.7955837892053902E-2</v>
      </c>
      <c r="K12">
        <f t="shared" si="6"/>
        <v>8</v>
      </c>
      <c r="L12">
        <v>-1.0359408263912399E-2</v>
      </c>
      <c r="M12">
        <v>-4.5558096165659199E-3</v>
      </c>
      <c r="N12">
        <f t="shared" si="2"/>
        <v>-5.8035986473464795E-3</v>
      </c>
      <c r="P12">
        <f t="shared" si="7"/>
        <v>8</v>
      </c>
      <c r="Q12">
        <v>0.210132335654378</v>
      </c>
      <c r="R12">
        <v>3.5166157529467897E-2</v>
      </c>
      <c r="S12">
        <f t="shared" si="3"/>
        <v>0.17496617812491011</v>
      </c>
    </row>
    <row r="13" spans="1:19" x14ac:dyDescent="0.35">
      <c r="A13">
        <f t="shared" si="4"/>
        <v>9</v>
      </c>
      <c r="B13">
        <v>-1.49764022396496E-3</v>
      </c>
      <c r="C13">
        <v>-1.0456021607520901E-3</v>
      </c>
      <c r="D13">
        <f t="shared" si="0"/>
        <v>-4.5203806321286993E-4</v>
      </c>
      <c r="F13">
        <f t="shared" si="5"/>
        <v>9</v>
      </c>
      <c r="G13">
        <v>9.7320012659858294E-3</v>
      </c>
      <c r="H13">
        <v>3.2999660789543102E-3</v>
      </c>
      <c r="I13">
        <f t="shared" si="1"/>
        <v>6.4320351870315196E-3</v>
      </c>
      <c r="K13">
        <f t="shared" si="6"/>
        <v>9</v>
      </c>
      <c r="L13">
        <v>-8.0962043885674295E-2</v>
      </c>
      <c r="M13">
        <v>-2.0853138254038499E-2</v>
      </c>
      <c r="N13">
        <f t="shared" si="2"/>
        <v>-6.0108905631635796E-2</v>
      </c>
      <c r="P13">
        <f t="shared" si="7"/>
        <v>9</v>
      </c>
      <c r="Q13">
        <v>0.21843841231869299</v>
      </c>
      <c r="R13">
        <v>4.3568512061455997E-2</v>
      </c>
      <c r="S13">
        <f t="shared" si="3"/>
        <v>0.17486990025723698</v>
      </c>
    </row>
    <row r="14" spans="1:19" x14ac:dyDescent="0.35">
      <c r="A14">
        <f t="shared" si="4"/>
        <v>10</v>
      </c>
      <c r="B14">
        <v>4.3519525162131799E-3</v>
      </c>
      <c r="C14">
        <v>1.54222263685608E-3</v>
      </c>
      <c r="D14">
        <f>B14-C14</f>
        <v>2.8097298793570997E-3</v>
      </c>
      <c r="F14">
        <f t="shared" si="5"/>
        <v>10</v>
      </c>
      <c r="G14">
        <v>-2.2045435653305001E-3</v>
      </c>
      <c r="H14">
        <v>-9.924076047497989E-4</v>
      </c>
      <c r="I14">
        <f>G14-H14</f>
        <v>-1.2121359605807012E-3</v>
      </c>
      <c r="K14">
        <f t="shared" si="6"/>
        <v>10</v>
      </c>
      <c r="L14">
        <v>-5.9691431816289699E-2</v>
      </c>
      <c r="M14">
        <v>-7.6893302392299998E-3</v>
      </c>
      <c r="N14">
        <f>L14-M14</f>
        <v>-5.2002101577059701E-2</v>
      </c>
      <c r="P14">
        <f t="shared" si="7"/>
        <v>10</v>
      </c>
      <c r="Q14">
        <v>0.18467263951131499</v>
      </c>
      <c r="R14">
        <v>3.85602668014913E-2</v>
      </c>
      <c r="S14">
        <f>Q14-R14</f>
        <v>0.14611237270982369</v>
      </c>
    </row>
    <row r="16" spans="1:19" x14ac:dyDescent="0.35">
      <c r="A16" t="s">
        <v>4</v>
      </c>
      <c r="G16" t="s">
        <v>8</v>
      </c>
      <c r="L16" t="s">
        <v>9</v>
      </c>
      <c r="Q16" t="s">
        <v>10</v>
      </c>
    </row>
    <row r="17" spans="1:19" x14ac:dyDescent="0.35">
      <c r="A17" t="s">
        <v>0</v>
      </c>
      <c r="B17" t="s">
        <v>1</v>
      </c>
      <c r="C17" t="s">
        <v>2</v>
      </c>
      <c r="D17" t="s">
        <v>7</v>
      </c>
      <c r="F17" t="s">
        <v>0</v>
      </c>
      <c r="G17" t="s">
        <v>1</v>
      </c>
      <c r="H17" t="s">
        <v>2</v>
      </c>
      <c r="I17" t="s">
        <v>7</v>
      </c>
      <c r="K17" t="s">
        <v>0</v>
      </c>
      <c r="L17" t="s">
        <v>1</v>
      </c>
      <c r="M17" t="s">
        <v>2</v>
      </c>
      <c r="N17" t="s">
        <v>7</v>
      </c>
      <c r="P17" t="s">
        <v>0</v>
      </c>
      <c r="Q17" t="s">
        <v>1</v>
      </c>
      <c r="R17" t="s">
        <v>2</v>
      </c>
      <c r="S17" t="s">
        <v>7</v>
      </c>
    </row>
    <row r="18" spans="1:19" x14ac:dyDescent="0.35">
      <c r="A18">
        <v>0</v>
      </c>
      <c r="B18">
        <f t="shared" ref="B18:D28" si="8">B4/$B4 * 100</f>
        <v>100</v>
      </c>
      <c r="C18">
        <f t="shared" si="8"/>
        <v>54.280205010708606</v>
      </c>
      <c r="D18">
        <f t="shared" si="8"/>
        <v>45.719794989291394</v>
      </c>
      <c r="F18">
        <v>0</v>
      </c>
      <c r="G18">
        <f>G4/$G4*100</f>
        <v>100</v>
      </c>
      <c r="H18">
        <f>H4/$G4*100</f>
        <v>53.607793596706522</v>
      </c>
      <c r="I18">
        <f>I4/$G4*100</f>
        <v>46.392206403293478</v>
      </c>
      <c r="K18">
        <v>0</v>
      </c>
      <c r="L18" t="e">
        <f>L4/$L4*100</f>
        <v>#DIV/0!</v>
      </c>
      <c r="M18" t="e">
        <f>M4/$L4*100</f>
        <v>#DIV/0!</v>
      </c>
      <c r="N18" t="e">
        <f>N4/$L4*100</f>
        <v>#DIV/0!</v>
      </c>
      <c r="P18">
        <v>0</v>
      </c>
      <c r="Q18">
        <f t="shared" ref="Q18:S28" si="9">Q4/$Q4*100</f>
        <v>100</v>
      </c>
      <c r="R18">
        <f t="shared" si="9"/>
        <v>27.179687002276896</v>
      </c>
      <c r="S18">
        <f t="shared" si="9"/>
        <v>72.820312997723107</v>
      </c>
    </row>
    <row r="19" spans="1:19" x14ac:dyDescent="0.35">
      <c r="A19">
        <f>+A18+1</f>
        <v>1</v>
      </c>
      <c r="B19">
        <f t="shared" si="8"/>
        <v>100</v>
      </c>
      <c r="C19">
        <f t="shared" si="8"/>
        <v>54.990439708754266</v>
      </c>
      <c r="D19">
        <f t="shared" si="8"/>
        <v>45.009560291245734</v>
      </c>
      <c r="F19">
        <f>+F18+1</f>
        <v>1</v>
      </c>
      <c r="G19">
        <f t="shared" ref="G19:I28" si="10">G5/$G5*100</f>
        <v>100</v>
      </c>
      <c r="H19">
        <f t="shared" si="10"/>
        <v>63.495134480127803</v>
      </c>
      <c r="I19">
        <f t="shared" si="10"/>
        <v>36.50486551987219</v>
      </c>
      <c r="K19">
        <f>+K18+1</f>
        <v>1</v>
      </c>
      <c r="L19">
        <f t="shared" ref="L19:N28" si="11">L5/$L5*100</f>
        <v>100</v>
      </c>
      <c r="M19">
        <f t="shared" si="11"/>
        <v>43.300266150157249</v>
      </c>
      <c r="N19">
        <f t="shared" si="11"/>
        <v>56.699733849842751</v>
      </c>
      <c r="P19">
        <f>+P18+1</f>
        <v>1</v>
      </c>
      <c r="Q19">
        <f t="shared" si="9"/>
        <v>100</v>
      </c>
      <c r="R19">
        <f t="shared" si="9"/>
        <v>26.854810248791956</v>
      </c>
      <c r="S19">
        <f t="shared" si="9"/>
        <v>73.145189751208036</v>
      </c>
    </row>
    <row r="20" spans="1:19" x14ac:dyDescent="0.35">
      <c r="A20">
        <f t="shared" ref="A20:A28" si="12">+A19+1</f>
        <v>2</v>
      </c>
      <c r="B20">
        <f t="shared" si="8"/>
        <v>100</v>
      </c>
      <c r="C20">
        <f t="shared" si="8"/>
        <v>44.514879958347223</v>
      </c>
      <c r="D20">
        <f t="shared" si="8"/>
        <v>55.485120041652777</v>
      </c>
      <c r="F20">
        <f t="shared" ref="F20:F28" si="13">+F19+1</f>
        <v>2</v>
      </c>
      <c r="G20">
        <f t="shared" si="10"/>
        <v>100</v>
      </c>
      <c r="H20">
        <f t="shared" si="10"/>
        <v>39.8696593412079</v>
      </c>
      <c r="I20">
        <f t="shared" si="10"/>
        <v>60.130340658792093</v>
      </c>
      <c r="K20">
        <f t="shared" ref="K20:K28" si="14">+K19+1</f>
        <v>2</v>
      </c>
      <c r="L20">
        <f t="shared" si="11"/>
        <v>100</v>
      </c>
      <c r="M20">
        <f t="shared" si="11"/>
        <v>22.11590316905793</v>
      </c>
      <c r="N20">
        <f t="shared" si="11"/>
        <v>77.88409683094207</v>
      </c>
      <c r="P20">
        <f t="shared" ref="P20:P28" si="15">+P19+1</f>
        <v>2</v>
      </c>
      <c r="Q20">
        <f t="shared" si="9"/>
        <v>100</v>
      </c>
      <c r="R20">
        <f t="shared" si="9"/>
        <v>27.06895263764612</v>
      </c>
      <c r="S20">
        <f t="shared" si="9"/>
        <v>72.93104736235388</v>
      </c>
    </row>
    <row r="21" spans="1:19" x14ac:dyDescent="0.35">
      <c r="A21">
        <f t="shared" si="12"/>
        <v>3</v>
      </c>
      <c r="B21">
        <f t="shared" si="8"/>
        <v>100</v>
      </c>
      <c r="C21">
        <f t="shared" si="8"/>
        <v>47.984317688846311</v>
      </c>
      <c r="D21">
        <f t="shared" si="8"/>
        <v>52.015682311153689</v>
      </c>
      <c r="F21">
        <f t="shared" si="13"/>
        <v>3</v>
      </c>
      <c r="G21">
        <f t="shared" si="10"/>
        <v>100</v>
      </c>
      <c r="H21">
        <f t="shared" si="10"/>
        <v>34.912916742087212</v>
      </c>
      <c r="I21">
        <f t="shared" si="10"/>
        <v>65.087083257912781</v>
      </c>
      <c r="K21">
        <f t="shared" si="14"/>
        <v>3</v>
      </c>
      <c r="L21">
        <f t="shared" si="11"/>
        <v>100</v>
      </c>
      <c r="M21">
        <f t="shared" si="11"/>
        <v>23.582437153528836</v>
      </c>
      <c r="N21">
        <f t="shared" si="11"/>
        <v>76.417562846471171</v>
      </c>
      <c r="P21">
        <f t="shared" si="15"/>
        <v>3</v>
      </c>
      <c r="Q21">
        <f t="shared" si="9"/>
        <v>100</v>
      </c>
      <c r="R21">
        <f t="shared" si="9"/>
        <v>23.70372425494946</v>
      </c>
      <c r="S21">
        <f t="shared" si="9"/>
        <v>76.296275745050551</v>
      </c>
    </row>
    <row r="22" spans="1:19" x14ac:dyDescent="0.35">
      <c r="A22">
        <f t="shared" si="12"/>
        <v>4</v>
      </c>
      <c r="B22">
        <f t="shared" si="8"/>
        <v>100</v>
      </c>
      <c r="C22">
        <f t="shared" si="8"/>
        <v>44.87473209358626</v>
      </c>
      <c r="D22">
        <f t="shared" si="8"/>
        <v>55.125267906413733</v>
      </c>
      <c r="F22">
        <f t="shared" si="13"/>
        <v>4</v>
      </c>
      <c r="G22">
        <f t="shared" si="10"/>
        <v>100</v>
      </c>
      <c r="H22">
        <f t="shared" si="10"/>
        <v>43.587572157589072</v>
      </c>
      <c r="I22">
        <f t="shared" si="10"/>
        <v>56.412427842410942</v>
      </c>
      <c r="K22">
        <f t="shared" si="14"/>
        <v>4</v>
      </c>
      <c r="L22">
        <f t="shared" si="11"/>
        <v>100</v>
      </c>
      <c r="M22">
        <f t="shared" si="11"/>
        <v>24.83112421290495</v>
      </c>
      <c r="N22">
        <f t="shared" si="11"/>
        <v>75.168875787095061</v>
      </c>
      <c r="P22">
        <f t="shared" si="15"/>
        <v>4</v>
      </c>
      <c r="Q22">
        <f t="shared" si="9"/>
        <v>100</v>
      </c>
      <c r="R22">
        <f t="shared" si="9"/>
        <v>13.953674785230966</v>
      </c>
      <c r="S22">
        <f t="shared" si="9"/>
        <v>86.046325214769027</v>
      </c>
    </row>
    <row r="23" spans="1:19" x14ac:dyDescent="0.35">
      <c r="A23">
        <f t="shared" si="12"/>
        <v>5</v>
      </c>
      <c r="B23">
        <f t="shared" si="8"/>
        <v>100</v>
      </c>
      <c r="C23">
        <f t="shared" si="8"/>
        <v>51.672665603123761</v>
      </c>
      <c r="D23">
        <f t="shared" si="8"/>
        <v>48.327334396876239</v>
      </c>
      <c r="F23">
        <f t="shared" si="13"/>
        <v>5</v>
      </c>
      <c r="G23">
        <f t="shared" si="10"/>
        <v>100</v>
      </c>
      <c r="H23">
        <f t="shared" si="10"/>
        <v>37.395547550837627</v>
      </c>
      <c r="I23">
        <f t="shared" si="10"/>
        <v>62.604452449162373</v>
      </c>
      <c r="K23">
        <f t="shared" si="14"/>
        <v>5</v>
      </c>
      <c r="L23">
        <f t="shared" si="11"/>
        <v>100</v>
      </c>
      <c r="M23">
        <f t="shared" si="11"/>
        <v>23.194403834562344</v>
      </c>
      <c r="N23">
        <f t="shared" si="11"/>
        <v>76.805596165437649</v>
      </c>
      <c r="P23">
        <f t="shared" si="15"/>
        <v>5</v>
      </c>
      <c r="Q23">
        <f t="shared" si="9"/>
        <v>100</v>
      </c>
      <c r="R23">
        <f t="shared" si="9"/>
        <v>20.230481068470731</v>
      </c>
      <c r="S23">
        <f t="shared" si="9"/>
        <v>79.769518931529262</v>
      </c>
    </row>
    <row r="24" spans="1:19" x14ac:dyDescent="0.35">
      <c r="A24">
        <f t="shared" si="12"/>
        <v>6</v>
      </c>
      <c r="B24">
        <f t="shared" si="8"/>
        <v>100</v>
      </c>
      <c r="C24">
        <f t="shared" si="8"/>
        <v>52.667607915120144</v>
      </c>
      <c r="D24">
        <f t="shared" si="8"/>
        <v>47.332392084879864</v>
      </c>
      <c r="F24">
        <f t="shared" si="13"/>
        <v>6</v>
      </c>
      <c r="G24">
        <f t="shared" si="10"/>
        <v>100</v>
      </c>
      <c r="H24">
        <f t="shared" si="10"/>
        <v>57.072714174797298</v>
      </c>
      <c r="I24">
        <f t="shared" si="10"/>
        <v>42.927285825202702</v>
      </c>
      <c r="K24">
        <f t="shared" si="14"/>
        <v>6</v>
      </c>
      <c r="L24">
        <f t="shared" si="11"/>
        <v>100</v>
      </c>
      <c r="M24">
        <f t="shared" si="11"/>
        <v>20.012446007117539</v>
      </c>
      <c r="N24">
        <f t="shared" si="11"/>
        <v>79.987553992882454</v>
      </c>
      <c r="P24">
        <f t="shared" si="15"/>
        <v>6</v>
      </c>
      <c r="Q24">
        <f t="shared" si="9"/>
        <v>100</v>
      </c>
      <c r="R24">
        <f t="shared" si="9"/>
        <v>17.170856433976844</v>
      </c>
      <c r="S24">
        <f t="shared" si="9"/>
        <v>82.829143566023163</v>
      </c>
    </row>
    <row r="25" spans="1:19" x14ac:dyDescent="0.35">
      <c r="A25">
        <f t="shared" si="12"/>
        <v>7</v>
      </c>
      <c r="B25">
        <f t="shared" si="8"/>
        <v>100</v>
      </c>
      <c r="C25">
        <f t="shared" si="8"/>
        <v>39.796165510021659</v>
      </c>
      <c r="D25">
        <f t="shared" si="8"/>
        <v>60.203834489978348</v>
      </c>
      <c r="F25">
        <f t="shared" si="13"/>
        <v>7</v>
      </c>
      <c r="G25">
        <f t="shared" si="10"/>
        <v>100</v>
      </c>
      <c r="H25">
        <f t="shared" si="10"/>
        <v>55.556907873444338</v>
      </c>
      <c r="I25">
        <f t="shared" si="10"/>
        <v>44.443092126555669</v>
      </c>
      <c r="K25">
        <f t="shared" si="14"/>
        <v>7</v>
      </c>
      <c r="L25">
        <f t="shared" si="11"/>
        <v>100</v>
      </c>
      <c r="M25">
        <f t="shared" si="11"/>
        <v>22.003930583967239</v>
      </c>
      <c r="N25">
        <f t="shared" si="11"/>
        <v>77.996069416032768</v>
      </c>
      <c r="P25">
        <f t="shared" si="15"/>
        <v>7</v>
      </c>
      <c r="Q25">
        <f t="shared" si="9"/>
        <v>100</v>
      </c>
      <c r="R25">
        <f t="shared" si="9"/>
        <v>17.701215706381149</v>
      </c>
      <c r="S25">
        <f t="shared" si="9"/>
        <v>82.298784293618837</v>
      </c>
    </row>
    <row r="26" spans="1:19" x14ac:dyDescent="0.35">
      <c r="A26">
        <f t="shared" si="12"/>
        <v>8</v>
      </c>
      <c r="B26">
        <f t="shared" si="8"/>
        <v>100</v>
      </c>
      <c r="C26">
        <f t="shared" si="8"/>
        <v>35.832931544727039</v>
      </c>
      <c r="D26">
        <f t="shared" si="8"/>
        <v>64.167068455272954</v>
      </c>
      <c r="F26">
        <f t="shared" si="13"/>
        <v>8</v>
      </c>
      <c r="G26">
        <f t="shared" si="10"/>
        <v>100</v>
      </c>
      <c r="H26">
        <f t="shared" si="10"/>
        <v>43.054182703069152</v>
      </c>
      <c r="I26">
        <f t="shared" si="10"/>
        <v>56.945817296930848</v>
      </c>
      <c r="K26">
        <f t="shared" si="14"/>
        <v>8</v>
      </c>
      <c r="L26">
        <f t="shared" si="11"/>
        <v>100</v>
      </c>
      <c r="M26">
        <f t="shared" si="11"/>
        <v>43.977508179075706</v>
      </c>
      <c r="N26">
        <f t="shared" si="11"/>
        <v>56.022491820924294</v>
      </c>
      <c r="P26">
        <f t="shared" si="15"/>
        <v>8</v>
      </c>
      <c r="Q26">
        <f t="shared" si="9"/>
        <v>100</v>
      </c>
      <c r="R26">
        <f t="shared" si="9"/>
        <v>16.735243255140215</v>
      </c>
      <c r="S26">
        <f t="shared" si="9"/>
        <v>83.264756744859781</v>
      </c>
    </row>
    <row r="27" spans="1:19" x14ac:dyDescent="0.35">
      <c r="A27">
        <f t="shared" si="12"/>
        <v>9</v>
      </c>
      <c r="B27">
        <f t="shared" si="8"/>
        <v>100</v>
      </c>
      <c r="C27">
        <f t="shared" si="8"/>
        <v>69.816645147516681</v>
      </c>
      <c r="D27">
        <f t="shared" si="8"/>
        <v>30.18335485248333</v>
      </c>
      <c r="F27">
        <f t="shared" si="13"/>
        <v>9</v>
      </c>
      <c r="G27">
        <f t="shared" si="10"/>
        <v>100</v>
      </c>
      <c r="H27">
        <f t="shared" si="10"/>
        <v>33.908401661310627</v>
      </c>
      <c r="I27">
        <f t="shared" si="10"/>
        <v>66.091598338689366</v>
      </c>
      <c r="K27">
        <f t="shared" si="14"/>
        <v>9</v>
      </c>
      <c r="L27">
        <f t="shared" si="11"/>
        <v>100</v>
      </c>
      <c r="M27">
        <f t="shared" si="11"/>
        <v>25.756684556389175</v>
      </c>
      <c r="N27">
        <f t="shared" si="11"/>
        <v>74.243315443610825</v>
      </c>
      <c r="P27">
        <f t="shared" si="15"/>
        <v>9</v>
      </c>
      <c r="Q27">
        <f t="shared" si="9"/>
        <v>100</v>
      </c>
      <c r="R27">
        <f t="shared" si="9"/>
        <v>19.945444392761498</v>
      </c>
      <c r="S27">
        <f t="shared" si="9"/>
        <v>80.054555607238498</v>
      </c>
    </row>
    <row r="28" spans="1:19" x14ac:dyDescent="0.35">
      <c r="A28">
        <f t="shared" si="12"/>
        <v>10</v>
      </c>
      <c r="B28">
        <f t="shared" si="8"/>
        <v>100</v>
      </c>
      <c r="C28">
        <f t="shared" si="8"/>
        <v>35.437487681920615</v>
      </c>
      <c r="D28">
        <f t="shared" si="8"/>
        <v>64.562512318079385</v>
      </c>
      <c r="F28">
        <f t="shared" si="13"/>
        <v>10</v>
      </c>
      <c r="G28">
        <f t="shared" si="10"/>
        <v>100</v>
      </c>
      <c r="H28">
        <f t="shared" si="10"/>
        <v>45.016466009417208</v>
      </c>
      <c r="I28">
        <f t="shared" si="10"/>
        <v>54.983533990582792</v>
      </c>
      <c r="K28">
        <f t="shared" si="14"/>
        <v>10</v>
      </c>
      <c r="L28">
        <f t="shared" si="11"/>
        <v>100</v>
      </c>
      <c r="M28">
        <f t="shared" si="11"/>
        <v>12.881798953818349</v>
      </c>
      <c r="N28">
        <f t="shared" si="11"/>
        <v>87.118201046181653</v>
      </c>
      <c r="P28">
        <f t="shared" si="15"/>
        <v>10</v>
      </c>
      <c r="Q28">
        <f t="shared" si="9"/>
        <v>100</v>
      </c>
      <c r="R28">
        <f t="shared" si="9"/>
        <v>20.880335551346626</v>
      </c>
      <c r="S28">
        <f t="shared" si="9"/>
        <v>79.119664448653367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GridLines="0" showRowColHeaders="0" workbookViewId="0">
      <selection activeCell="EC108" sqref="EC108"/>
    </sheetView>
  </sheetViews>
  <sheetFormatPr defaultColWidth="0.81640625" defaultRowHeight="3" customHeight="1" x14ac:dyDescent="0.45"/>
  <cols>
    <col min="1" max="16384" width="0.81640625" style="1"/>
  </cols>
  <sheetData/>
  <pageMargins left="0.75" right="0.75" top="1" bottom="0.25" header="0.6" footer="0.25"/>
  <pageSetup scale="98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4787-CD4D-4F08-B5A6-B29E308728A6}">
  <dimension ref="A2:AR29"/>
  <sheetViews>
    <sheetView topLeftCell="Y2" workbookViewId="0">
      <selection activeCell="AE35" sqref="AE34:AE35"/>
    </sheetView>
  </sheetViews>
  <sheetFormatPr defaultRowHeight="14.5" x14ac:dyDescent="0.35"/>
  <cols>
    <col min="12" max="12" width="12.7265625" bestFit="1" customWidth="1"/>
  </cols>
  <sheetData>
    <row r="2" spans="1:44" x14ac:dyDescent="0.35">
      <c r="A2" t="s">
        <v>4</v>
      </c>
      <c r="G2" t="s">
        <v>11</v>
      </c>
      <c r="L2" t="s">
        <v>8</v>
      </c>
      <c r="Q2" t="s">
        <v>12</v>
      </c>
      <c r="W2" t="s">
        <v>13</v>
      </c>
      <c r="AB2" t="s">
        <v>14</v>
      </c>
      <c r="AF2" t="s">
        <v>9</v>
      </c>
      <c r="AL2" t="s">
        <v>15</v>
      </c>
      <c r="AQ2" t="s">
        <v>10</v>
      </c>
    </row>
    <row r="3" spans="1:44" x14ac:dyDescent="0.35">
      <c r="A3" t="s">
        <v>0</v>
      </c>
      <c r="B3" t="s">
        <v>1</v>
      </c>
      <c r="C3" t="s">
        <v>2</v>
      </c>
      <c r="D3" t="s">
        <v>7</v>
      </c>
      <c r="F3" t="s">
        <v>0</v>
      </c>
      <c r="G3" t="s">
        <v>1</v>
      </c>
      <c r="H3" t="s">
        <v>2</v>
      </c>
      <c r="I3" t="s">
        <v>7</v>
      </c>
      <c r="K3" t="s">
        <v>0</v>
      </c>
      <c r="L3" t="s">
        <v>1</v>
      </c>
      <c r="M3" t="s">
        <v>2</v>
      </c>
      <c r="N3" t="s">
        <v>7</v>
      </c>
      <c r="P3" t="s">
        <v>0</v>
      </c>
      <c r="Q3" t="s">
        <v>1</v>
      </c>
      <c r="R3" t="s">
        <v>2</v>
      </c>
      <c r="S3" t="s">
        <v>7</v>
      </c>
      <c r="U3" t="s">
        <v>0</v>
      </c>
      <c r="V3" t="s">
        <v>1</v>
      </c>
      <c r="W3" t="s">
        <v>2</v>
      </c>
      <c r="X3" t="s">
        <v>7</v>
      </c>
      <c r="Z3" t="s">
        <v>0</v>
      </c>
      <c r="AA3" t="s">
        <v>1</v>
      </c>
      <c r="AB3" t="s">
        <v>2</v>
      </c>
      <c r="AC3" t="s">
        <v>7</v>
      </c>
      <c r="AE3" t="s">
        <v>0</v>
      </c>
      <c r="AF3" t="s">
        <v>1</v>
      </c>
      <c r="AG3" t="s">
        <v>2</v>
      </c>
      <c r="AH3" t="s">
        <v>7</v>
      </c>
      <c r="AJ3" t="s">
        <v>0</v>
      </c>
      <c r="AK3" t="s">
        <v>1</v>
      </c>
      <c r="AL3" t="s">
        <v>2</v>
      </c>
      <c r="AM3" t="s">
        <v>7</v>
      </c>
      <c r="AO3" t="s">
        <v>0</v>
      </c>
      <c r="AP3" t="s">
        <v>1</v>
      </c>
      <c r="AR3" t="s">
        <v>7</v>
      </c>
    </row>
    <row r="4" spans="1:44" x14ac:dyDescent="0.35">
      <c r="A4">
        <v>0</v>
      </c>
      <c r="B4">
        <f>SUM(ksavings!B$4:B4)</f>
        <v>1</v>
      </c>
      <c r="C4">
        <f>SUM(ksavings!C$4:C4)</f>
        <v>0.43798207995884803</v>
      </c>
      <c r="D4">
        <f>SUM(ksavings!D$4:D4)</f>
        <v>0.56201792004115192</v>
      </c>
      <c r="F4">
        <v>0</v>
      </c>
      <c r="G4">
        <f>SUM(ksavings!G$4:G4)</f>
        <v>-0.75516256933450898</v>
      </c>
      <c r="H4">
        <f>SUM(ksavings!H$4:H4)</f>
        <v>-0.26219762743286001</v>
      </c>
      <c r="I4">
        <f>SUM(ksavings!I$4:I4)</f>
        <v>-0.49296494190164897</v>
      </c>
      <c r="K4">
        <v>0</v>
      </c>
      <c r="L4">
        <f>SUM(ksavings!L$4:L4)</f>
        <v>-0.27187481101140898</v>
      </c>
      <c r="M4">
        <f>SUM(ksavings!M$4:M4)</f>
        <v>-5.9572616369265703E-2</v>
      </c>
      <c r="N4">
        <f>SUM(ksavings!N$4:N4)</f>
        <v>-0.21230219464214328</v>
      </c>
      <c r="P4">
        <v>0</v>
      </c>
      <c r="Q4">
        <f>SUM(ksavings!Q$4:Q4)</f>
        <v>0</v>
      </c>
      <c r="R4">
        <f>SUM(ksavings!R$4:R4)</f>
        <v>0</v>
      </c>
      <c r="S4">
        <f>SUM(ksavings!S$4:S4)</f>
        <v>0</v>
      </c>
      <c r="U4">
        <v>0</v>
      </c>
      <c r="V4">
        <f>SUM(ksavings!V$4:V4)</f>
        <v>1</v>
      </c>
      <c r="W4">
        <f>SUM(ksavings!W$4:W4)</f>
        <v>0.50772132596877595</v>
      </c>
      <c r="X4">
        <f>SUM(ksavings!X$4:X4)</f>
        <v>0.49227867403122405</v>
      </c>
      <c r="Z4">
        <v>0</v>
      </c>
      <c r="AA4">
        <f>SUM(ksavings!AA$4:AA4)</f>
        <v>0.13511043142017801</v>
      </c>
      <c r="AB4">
        <f>SUM(ksavings!AB$4:AB4)</f>
        <v>5.3178294386043101E-2</v>
      </c>
      <c r="AC4">
        <f>SUM(ksavings!AC$4:AC4)</f>
        <v>8.1932137034134905E-2</v>
      </c>
      <c r="AE4">
        <v>0</v>
      </c>
      <c r="AF4">
        <f>SUM(ksavings!AF$4:AF4)</f>
        <v>0</v>
      </c>
      <c r="AG4">
        <f>SUM(ksavings!AG$4:AG4)</f>
        <v>0</v>
      </c>
      <c r="AH4">
        <f>SUM(ksavings!AH$4:AH4)</f>
        <v>0</v>
      </c>
      <c r="AJ4">
        <v>0</v>
      </c>
      <c r="AK4">
        <f>SUM(ksavings!AK$4:AK4)</f>
        <v>0</v>
      </c>
      <c r="AL4">
        <f>SUM(ksavings!AL$4:AL4)</f>
        <v>0</v>
      </c>
      <c r="AM4">
        <f>SUM(ksavings!AM$4:AM4)</f>
        <v>0</v>
      </c>
      <c r="AO4">
        <v>0</v>
      </c>
      <c r="AP4">
        <f>SUM(ksavings!AP$4:AP4)</f>
        <v>1</v>
      </c>
      <c r="AQ4">
        <f>SUM(ksavings!AQ$4:AQ4)</f>
        <v>0.29607949410277501</v>
      </c>
      <c r="AR4">
        <f>SUM(ksavings!AR$4:AR4)</f>
        <v>0.70392050589722499</v>
      </c>
    </row>
    <row r="5" spans="1:44" x14ac:dyDescent="0.35">
      <c r="A5">
        <f>+A4+1</f>
        <v>1</v>
      </c>
      <c r="B5">
        <f>SUM(ksavings!B$4:B5)</f>
        <v>1.3782619886972589</v>
      </c>
      <c r="C5">
        <f>SUM(ksavings!C$4:C5)</f>
        <v>0.58734951785439204</v>
      </c>
      <c r="D5">
        <f>SUM(ksavings!D$4:D5)</f>
        <v>0.79091247084286698</v>
      </c>
      <c r="F5">
        <f>+F4+1</f>
        <v>1</v>
      </c>
      <c r="G5">
        <f>SUM(ksavings!G$4:G5)</f>
        <v>-1.3573516570777879</v>
      </c>
      <c r="H5">
        <f>SUM(ksavings!H$4:H5)</f>
        <v>-0.47709292595818997</v>
      </c>
      <c r="I5">
        <f>SUM(ksavings!I$4:I5)</f>
        <v>-0.88025873111959796</v>
      </c>
      <c r="K5">
        <f>+K4+1</f>
        <v>1</v>
      </c>
      <c r="L5">
        <f>SUM(ksavings!L$4:L5)</f>
        <v>-0.35445332877890706</v>
      </c>
      <c r="M5">
        <f>SUM(ksavings!M$4:M5)</f>
        <v>-7.4299779379120204E-2</v>
      </c>
      <c r="N5">
        <f>SUM(ksavings!N$4:N5)</f>
        <v>-0.28015354939978687</v>
      </c>
      <c r="P5">
        <f>+P4+1</f>
        <v>1</v>
      </c>
      <c r="Q5">
        <f>SUM(ksavings!Q$4:Q5)</f>
        <v>9.3422270817813596E-2</v>
      </c>
      <c r="R5">
        <f>SUM(ksavings!R$4:R5)</f>
        <v>2.7928417805764699E-2</v>
      </c>
      <c r="S5">
        <f>SUM(ksavings!S$4:S5)</f>
        <v>6.5493853012048894E-2</v>
      </c>
      <c r="U5">
        <f>+U4+1</f>
        <v>1</v>
      </c>
      <c r="V5">
        <f>SUM(ksavings!V$4:V5)</f>
        <v>1.67502102437541</v>
      </c>
      <c r="W5">
        <f>SUM(ksavings!W$4:W5)</f>
        <v>0.82250868888440998</v>
      </c>
      <c r="X5">
        <f>SUM(ksavings!X$4:X5)</f>
        <v>0.85251233549100003</v>
      </c>
      <c r="Z5">
        <f>+Z4+1</f>
        <v>1</v>
      </c>
      <c r="AA5">
        <f>SUM(ksavings!AA$4:AA5)</f>
        <v>0.19693884381741542</v>
      </c>
      <c r="AB5">
        <f>SUM(ksavings!AB$4:AB5)</f>
        <v>6.4435725514450301E-2</v>
      </c>
      <c r="AC5">
        <f>SUM(ksavings!AC$4:AC5)</f>
        <v>0.1325031183029651</v>
      </c>
      <c r="AE5">
        <f>+AE4+1</f>
        <v>1</v>
      </c>
      <c r="AF5">
        <f>SUM(ksavings!AF$4:AF5)</f>
        <v>-0.150599437987298</v>
      </c>
      <c r="AG5">
        <f>SUM(ksavings!AG$4:AG5)</f>
        <v>-4.0812043766866597E-2</v>
      </c>
      <c r="AH5">
        <f>SUM(ksavings!AH$4:AH5)</f>
        <v>-0.10978739422043141</v>
      </c>
      <c r="AJ5">
        <f>+AJ4+1</f>
        <v>1</v>
      </c>
      <c r="AK5">
        <f>SUM(ksavings!AK$4:AK5)</f>
        <v>9.4853059040467896E-2</v>
      </c>
      <c r="AL5">
        <f>SUM(ksavings!AL$4:AL5)</f>
        <v>2.4949411769484502E-2</v>
      </c>
      <c r="AM5">
        <f>SUM(ksavings!AM$4:AM5)</f>
        <v>6.9903647270983388E-2</v>
      </c>
      <c r="AO5">
        <f>+AO4+1</f>
        <v>1</v>
      </c>
      <c r="AP5">
        <f>SUM(ksavings!AP$4:AP5)</f>
        <v>1.83802836661625</v>
      </c>
      <c r="AQ5">
        <f>SUM(ksavings!AQ$4:AQ5)</f>
        <v>0.53381497866223104</v>
      </c>
      <c r="AR5">
        <f>SUM(ksavings!AR$4:AR5)</f>
        <v>1.304213387954019</v>
      </c>
    </row>
    <row r="6" spans="1:44" x14ac:dyDescent="0.35">
      <c r="A6">
        <f t="shared" ref="A6:A14" si="0">+A5+1</f>
        <v>2</v>
      </c>
      <c r="B6">
        <f>SUM(ksavings!B$4:B6)</f>
        <v>1.5582957432806159</v>
      </c>
      <c r="C6">
        <f>SUM(ksavings!C$4:C6)</f>
        <v>0.63844367606971797</v>
      </c>
      <c r="D6">
        <f>SUM(ksavings!D$4:D6)</f>
        <v>0.91985206721089807</v>
      </c>
      <c r="F6">
        <f t="shared" ref="F6:F14" si="1">+F5+1</f>
        <v>2</v>
      </c>
      <c r="G6">
        <f>SUM(ksavings!G$4:G6)</f>
        <v>-1.780213905058456</v>
      </c>
      <c r="H6">
        <f>SUM(ksavings!H$4:H6)</f>
        <v>-0.63478774832731499</v>
      </c>
      <c r="I6">
        <f>SUM(ksavings!I$4:I6)</f>
        <v>-1.145426156731141</v>
      </c>
      <c r="K6">
        <f t="shared" ref="K6:K14" si="2">+K5+1</f>
        <v>2</v>
      </c>
      <c r="L6">
        <f>SUM(ksavings!L$4:L6)</f>
        <v>-0.38824477678866548</v>
      </c>
      <c r="M6">
        <f>SUM(ksavings!M$4:M6)</f>
        <v>-5.9604823261499705E-2</v>
      </c>
      <c r="N6">
        <f>SUM(ksavings!N$4:N6)</f>
        <v>-0.3286399535271658</v>
      </c>
      <c r="P6">
        <f t="shared" ref="P6:P14" si="3">+P5+1</f>
        <v>2</v>
      </c>
      <c r="Q6">
        <f>SUM(ksavings!Q$4:Q6)</f>
        <v>0.1741603966626265</v>
      </c>
      <c r="R6">
        <f>SUM(ksavings!R$4:R6)</f>
        <v>4.4373460868986303E-2</v>
      </c>
      <c r="S6">
        <f>SUM(ksavings!S$4:S6)</f>
        <v>0.1297869357936402</v>
      </c>
      <c r="U6">
        <f t="shared" ref="U6:U14" si="4">+U5+1</f>
        <v>2</v>
      </c>
      <c r="V6">
        <f>SUM(ksavings!V$4:V6)</f>
        <v>2.1783294984119621</v>
      </c>
      <c r="W6">
        <f>SUM(ksavings!W$4:W6)</f>
        <v>1.019313530075064</v>
      </c>
      <c r="X6">
        <f>SUM(ksavings!X$4:X6)</f>
        <v>1.1590159683368979</v>
      </c>
      <c r="Z6">
        <f t="shared" ref="Z6:Z14" si="5">+Z5+1</f>
        <v>2</v>
      </c>
      <c r="AA6">
        <f>SUM(ksavings!AA$4:AA6)</f>
        <v>0.23749441786421893</v>
      </c>
      <c r="AB6">
        <f>SUM(ksavings!AB$4:AB6)</f>
        <v>6.8405145983377338E-2</v>
      </c>
      <c r="AC6">
        <f>SUM(ksavings!AC$4:AC6)</f>
        <v>0.16908927188084155</v>
      </c>
      <c r="AE6">
        <f t="shared" ref="AE6:AE14" si="6">+AE5+1</f>
        <v>2</v>
      </c>
      <c r="AF6">
        <f>SUM(ksavings!AF$4:AF6)</f>
        <v>-0.33760584371804703</v>
      </c>
      <c r="AG6">
        <f>SUM(ksavings!AG$4:AG6)</f>
        <v>-9.4161521482538507E-2</v>
      </c>
      <c r="AH6">
        <f>SUM(ksavings!AH$4:AH6)</f>
        <v>-0.24344432223550852</v>
      </c>
      <c r="AJ6">
        <f t="shared" ref="AJ6:AJ14" si="7">+AJ5+1</f>
        <v>2</v>
      </c>
      <c r="AK6">
        <f>SUM(ksavings!AK$4:AK6)</f>
        <v>0.23840968272384389</v>
      </c>
      <c r="AL6">
        <f>SUM(ksavings!AL$4:AL6)</f>
        <v>6.0683502067397102E-2</v>
      </c>
      <c r="AM6">
        <f>SUM(ksavings!AM$4:AM6)</f>
        <v>0.17772618065644677</v>
      </c>
      <c r="AO6">
        <f t="shared" ref="AO6:AO14" si="8">+AO5+1</f>
        <v>2</v>
      </c>
      <c r="AP6">
        <f>SUM(ksavings!AP$4:AP6)</f>
        <v>2.5069164746652373</v>
      </c>
      <c r="AQ6">
        <f>SUM(ksavings!AQ$4:AQ6)</f>
        <v>0.72348845802210304</v>
      </c>
      <c r="AR6">
        <f>SUM(ksavings!AR$4:AR6)</f>
        <v>1.783428016643134</v>
      </c>
    </row>
    <row r="7" spans="1:44" x14ac:dyDescent="0.35">
      <c r="A7">
        <f t="shared" si="0"/>
        <v>3</v>
      </c>
      <c r="B7">
        <f>SUM(ksavings!B$4:B7)</f>
        <v>1.5989547384197662</v>
      </c>
      <c r="C7">
        <f>SUM(ksavings!C$4:C7)</f>
        <v>0.65183921761730035</v>
      </c>
      <c r="D7">
        <f>SUM(ksavings!D$4:D7)</f>
        <v>0.94711552080246586</v>
      </c>
      <c r="F7">
        <f t="shared" si="1"/>
        <v>3</v>
      </c>
      <c r="G7">
        <f>SUM(ksavings!G$4:G7)</f>
        <v>-2.0773831389370039</v>
      </c>
      <c r="H7">
        <f>SUM(ksavings!H$4:H7)</f>
        <v>-0.74702430842262602</v>
      </c>
      <c r="I7">
        <f>SUM(ksavings!I$4:I7)</f>
        <v>-1.3303588305143781</v>
      </c>
      <c r="K7">
        <f t="shared" si="2"/>
        <v>3</v>
      </c>
      <c r="L7">
        <f>SUM(ksavings!L$4:L7)</f>
        <v>-0.35555950331720709</v>
      </c>
      <c r="M7">
        <f>SUM(ksavings!M$4:M7)</f>
        <v>-4.1808365395344008E-2</v>
      </c>
      <c r="N7">
        <f>SUM(ksavings!N$4:N7)</f>
        <v>-0.3137511379218631</v>
      </c>
      <c r="P7">
        <f t="shared" si="3"/>
        <v>3</v>
      </c>
      <c r="Q7">
        <f>SUM(ksavings!Q$4:Q7)</f>
        <v>0.2356637128974077</v>
      </c>
      <c r="R7">
        <f>SUM(ksavings!R$4:R7)</f>
        <v>5.3559786756379124E-2</v>
      </c>
      <c r="S7">
        <f>SUM(ksavings!S$4:S7)</f>
        <v>0.18210392614102858</v>
      </c>
      <c r="U7">
        <f t="shared" si="4"/>
        <v>3</v>
      </c>
      <c r="V7">
        <f>SUM(ksavings!V$4:V7)</f>
        <v>2.542499932999835</v>
      </c>
      <c r="W7">
        <f>SUM(ksavings!W$4:W7)</f>
        <v>1.1658250269294679</v>
      </c>
      <c r="X7">
        <f>SUM(ksavings!X$4:X7)</f>
        <v>1.3766749060703669</v>
      </c>
      <c r="Z7">
        <f t="shared" si="5"/>
        <v>3</v>
      </c>
      <c r="AA7">
        <f>SUM(ksavings!AA$4:AA7)</f>
        <v>0.27698546540806102</v>
      </c>
      <c r="AB7">
        <f>SUM(ksavings!AB$4:AB7)</f>
        <v>7.3220290055131115E-2</v>
      </c>
      <c r="AC7">
        <f>SUM(ksavings!AC$4:AC7)</f>
        <v>0.20376517535292987</v>
      </c>
      <c r="AE7">
        <f t="shared" si="6"/>
        <v>3</v>
      </c>
      <c r="AF7">
        <f>SUM(ksavings!AF$4:AF7)</f>
        <v>-0.52190613986662104</v>
      </c>
      <c r="AG7">
        <f>SUM(ksavings!AG$4:AG7)</f>
        <v>-0.14676930982608882</v>
      </c>
      <c r="AH7">
        <f>SUM(ksavings!AH$4:AH7)</f>
        <v>-0.37513683004053222</v>
      </c>
      <c r="AJ7">
        <f t="shared" si="7"/>
        <v>3</v>
      </c>
      <c r="AK7">
        <f>SUM(ksavings!AK$4:AK7)</f>
        <v>0.38910447079194188</v>
      </c>
      <c r="AL7">
        <f>SUM(ksavings!AL$4:AL7)</f>
        <v>9.8676009187794705E-2</v>
      </c>
      <c r="AM7">
        <f>SUM(ksavings!AM$4:AM7)</f>
        <v>0.29042846160414715</v>
      </c>
      <c r="AO7">
        <f t="shared" si="8"/>
        <v>3</v>
      </c>
      <c r="AP7">
        <f>SUM(ksavings!AP$4:AP7)</f>
        <v>3.0632966761588634</v>
      </c>
      <c r="AQ7">
        <f>SUM(ksavings!AQ$4:AQ7)</f>
        <v>0.87328989507787702</v>
      </c>
      <c r="AR7">
        <f>SUM(ksavings!AR$4:AR7)</f>
        <v>2.190006781080986</v>
      </c>
    </row>
    <row r="8" spans="1:44" x14ac:dyDescent="0.35">
      <c r="A8">
        <f t="shared" si="0"/>
        <v>4</v>
      </c>
      <c r="B8">
        <f>SUM(ksavings!B$4:B8)</f>
        <v>1.6204262191515069</v>
      </c>
      <c r="C8">
        <f>SUM(ksavings!C$4:C8)</f>
        <v>0.6642542169221537</v>
      </c>
      <c r="D8">
        <f>SUM(ksavings!D$4:D8)</f>
        <v>0.95617200222935306</v>
      </c>
      <c r="F8">
        <f t="shared" si="1"/>
        <v>4</v>
      </c>
      <c r="G8">
        <f>SUM(ksavings!G$4:G8)</f>
        <v>-2.2951170931274918</v>
      </c>
      <c r="H8">
        <f>SUM(ksavings!H$4:H8)</f>
        <v>-0.81316927709749998</v>
      </c>
      <c r="I8">
        <f>SUM(ksavings!I$4:I8)</f>
        <v>-1.4819478160299921</v>
      </c>
      <c r="K8">
        <f t="shared" si="2"/>
        <v>4</v>
      </c>
      <c r="L8">
        <f>SUM(ksavings!L$4:L8)</f>
        <v>-0.29816461090139629</v>
      </c>
      <c r="M8">
        <f>SUM(ksavings!M$4:M8)</f>
        <v>-1.3878520425085809E-2</v>
      </c>
      <c r="N8">
        <f>SUM(ksavings!N$4:N8)</f>
        <v>-0.28428609047631048</v>
      </c>
      <c r="P8">
        <f t="shared" si="3"/>
        <v>4</v>
      </c>
      <c r="Q8">
        <f>SUM(ksavings!Q$4:Q8)</f>
        <v>0.31887194563364063</v>
      </c>
      <c r="R8">
        <f>SUM(ksavings!R$4:R8)</f>
        <v>7.9984983259988721E-2</v>
      </c>
      <c r="S8">
        <f>SUM(ksavings!S$4:S8)</f>
        <v>0.23888696237365187</v>
      </c>
      <c r="U8">
        <f t="shared" si="4"/>
        <v>4</v>
      </c>
      <c r="V8">
        <f>SUM(ksavings!V$4:V8)</f>
        <v>2.8058785007652172</v>
      </c>
      <c r="W8">
        <f>SUM(ksavings!W$4:W8)</f>
        <v>1.2859232680999908</v>
      </c>
      <c r="X8">
        <f>SUM(ksavings!X$4:X8)</f>
        <v>1.5199552326652259</v>
      </c>
      <c r="Z8">
        <f t="shared" si="5"/>
        <v>4</v>
      </c>
      <c r="AA8">
        <f>SUM(ksavings!AA$4:AA8)</f>
        <v>0.31155313709259452</v>
      </c>
      <c r="AB8">
        <f>SUM(ksavings!AB$4:AB8)</f>
        <v>7.8552033853035608E-2</v>
      </c>
      <c r="AC8">
        <f>SUM(ksavings!AC$4:AC8)</f>
        <v>0.23300110323955889</v>
      </c>
      <c r="AE8">
        <f t="shared" si="6"/>
        <v>4</v>
      </c>
      <c r="AF8">
        <f>SUM(ksavings!AF$4:AF8)</f>
        <v>-0.65032515373864108</v>
      </c>
      <c r="AG8">
        <f>SUM(ksavings!AG$4:AG8)</f>
        <v>-0.17359462900212702</v>
      </c>
      <c r="AH8">
        <f>SUM(ksavings!AH$4:AH8)</f>
        <v>-0.47673052473651401</v>
      </c>
      <c r="AJ8">
        <f t="shared" si="7"/>
        <v>4</v>
      </c>
      <c r="AK8">
        <f>SUM(ksavings!AK$4:AK8)</f>
        <v>0.52963826893348986</v>
      </c>
      <c r="AL8">
        <f>SUM(ksavings!AL$4:AL8)</f>
        <v>0.13504407115452699</v>
      </c>
      <c r="AM8">
        <f>SUM(ksavings!AM$4:AM8)</f>
        <v>0.39459419777896287</v>
      </c>
      <c r="AO8">
        <f t="shared" si="8"/>
        <v>4</v>
      </c>
      <c r="AP8">
        <f>SUM(ksavings!AP$4:AP8)</f>
        <v>3.5311883821514845</v>
      </c>
      <c r="AQ8">
        <f>SUM(ksavings!AQ$4:AQ8)</f>
        <v>0.99522249221551706</v>
      </c>
      <c r="AR8">
        <f>SUM(ksavings!AR$4:AR8)</f>
        <v>2.5359658899359672</v>
      </c>
    </row>
    <row r="9" spans="1:44" x14ac:dyDescent="0.35">
      <c r="A9">
        <f t="shared" si="0"/>
        <v>5</v>
      </c>
      <c r="B9">
        <f>SUM(ksavings!B$4:B9)</f>
        <v>1.634759553442596</v>
      </c>
      <c r="C9">
        <f>SUM(ksavings!C$4:C9)</f>
        <v>0.66957649079863668</v>
      </c>
      <c r="D9">
        <f>SUM(ksavings!D$4:D9)</f>
        <v>0.96518306264395926</v>
      </c>
      <c r="F9">
        <f t="shared" si="1"/>
        <v>5</v>
      </c>
      <c r="G9">
        <f>SUM(ksavings!G$4:G9)</f>
        <v>-2.4577298822006628</v>
      </c>
      <c r="H9">
        <f>SUM(ksavings!H$4:H9)</f>
        <v>-0.8573406347933481</v>
      </c>
      <c r="I9">
        <f>SUM(ksavings!I$4:I9)</f>
        <v>-1.6003892474073151</v>
      </c>
      <c r="K9">
        <f t="shared" si="2"/>
        <v>5</v>
      </c>
      <c r="L9">
        <f>SUM(ksavings!L$4:L9)</f>
        <v>-0.24821922468093299</v>
      </c>
      <c r="M9">
        <f>SUM(ksavings!M$4:M9)</f>
        <v>1.0311647030010491E-2</v>
      </c>
      <c r="N9">
        <f>SUM(ksavings!N$4:N9)</f>
        <v>-0.25853087171094347</v>
      </c>
      <c r="P9">
        <f t="shared" si="3"/>
        <v>5</v>
      </c>
      <c r="Q9">
        <f>SUM(ksavings!Q$4:Q9)</f>
        <v>0.36939000894798601</v>
      </c>
      <c r="R9">
        <f>SUM(ksavings!R$4:R9)</f>
        <v>9.0882530623991917E-2</v>
      </c>
      <c r="S9">
        <f>SUM(ksavings!S$4:S9)</f>
        <v>0.27850747832399408</v>
      </c>
      <c r="U9">
        <f t="shared" si="4"/>
        <v>5</v>
      </c>
      <c r="V9">
        <f>SUM(ksavings!V$4:V9)</f>
        <v>3.012209399202451</v>
      </c>
      <c r="W9">
        <f>SUM(ksavings!W$4:W9)</f>
        <v>1.3781697395122856</v>
      </c>
      <c r="X9">
        <f>SUM(ksavings!X$4:X9)</f>
        <v>1.634039659690165</v>
      </c>
      <c r="Z9">
        <f t="shared" si="5"/>
        <v>5</v>
      </c>
      <c r="AA9">
        <f>SUM(ksavings!AA$4:AA9)</f>
        <v>0.35354807137907462</v>
      </c>
      <c r="AB9">
        <f>SUM(ksavings!AB$4:AB9)</f>
        <v>8.7726733901637405E-2</v>
      </c>
      <c r="AC9">
        <f>SUM(ksavings!AC$4:AC9)</f>
        <v>0.26582133747743719</v>
      </c>
      <c r="AE9">
        <f t="shared" si="6"/>
        <v>5</v>
      </c>
      <c r="AF9">
        <f>SUM(ksavings!AF$4:AF9)</f>
        <v>-0.74803404936036977</v>
      </c>
      <c r="AG9">
        <f>SUM(ksavings!AG$4:AG9)</f>
        <v>-0.19761208237443023</v>
      </c>
      <c r="AH9">
        <f>SUM(ksavings!AH$4:AH9)</f>
        <v>-0.55042196698593948</v>
      </c>
      <c r="AJ9">
        <f t="shared" si="7"/>
        <v>5</v>
      </c>
      <c r="AK9">
        <f>SUM(ksavings!AK$4:AK9)</f>
        <v>0.65484285985848689</v>
      </c>
      <c r="AL9">
        <f>SUM(ksavings!AL$4:AL9)</f>
        <v>0.1682460395979577</v>
      </c>
      <c r="AM9">
        <f>SUM(ksavings!AM$4:AM9)</f>
        <v>0.48659682026052919</v>
      </c>
      <c r="AO9">
        <f t="shared" si="8"/>
        <v>5</v>
      </c>
      <c r="AP9">
        <f>SUM(ksavings!AP$4:AP9)</f>
        <v>3.9180803975925684</v>
      </c>
      <c r="AQ9">
        <f>SUM(ksavings!AQ$4:AQ9)</f>
        <v>1.0938734014515468</v>
      </c>
      <c r="AR9">
        <f>SUM(ksavings!AR$4:AR9)</f>
        <v>2.8242069961410214</v>
      </c>
    </row>
    <row r="10" spans="1:44" x14ac:dyDescent="0.35">
      <c r="A10">
        <f t="shared" si="0"/>
        <v>6</v>
      </c>
      <c r="B10">
        <f>SUM(ksavings!B$4:B10)</f>
        <v>1.6344380524017168</v>
      </c>
      <c r="C10">
        <f>SUM(ksavings!C$4:C10)</f>
        <v>0.6708151229537076</v>
      </c>
      <c r="D10">
        <f>SUM(ksavings!D$4:D10)</f>
        <v>0.9636229294480092</v>
      </c>
      <c r="F10">
        <f t="shared" si="1"/>
        <v>6</v>
      </c>
      <c r="G10">
        <f>SUM(ksavings!G$4:G10)</f>
        <v>-2.5791407772952417</v>
      </c>
      <c r="H10">
        <f>SUM(ksavings!H$4:H10)</f>
        <v>-0.8930786019983239</v>
      </c>
      <c r="I10">
        <f>SUM(ksavings!I$4:I10)</f>
        <v>-1.6860621752969183</v>
      </c>
      <c r="K10">
        <f t="shared" si="2"/>
        <v>6</v>
      </c>
      <c r="L10">
        <f>SUM(ksavings!L$4:L10)</f>
        <v>-0.22559559173320079</v>
      </c>
      <c r="M10">
        <f>SUM(ksavings!M$4:M10)</f>
        <v>2.1254747763747493E-2</v>
      </c>
      <c r="N10">
        <f>SUM(ksavings!N$4:N10)</f>
        <v>-0.24685033949694826</v>
      </c>
      <c r="P10">
        <f t="shared" si="3"/>
        <v>6</v>
      </c>
      <c r="Q10">
        <f>SUM(ksavings!Q$4:Q10)</f>
        <v>0.3829560259230862</v>
      </c>
      <c r="R10">
        <f>SUM(ksavings!R$4:R10)</f>
        <v>9.1692659423900785E-2</v>
      </c>
      <c r="S10">
        <f>SUM(ksavings!S$4:S10)</f>
        <v>0.29126336649918544</v>
      </c>
      <c r="U10">
        <f t="shared" si="4"/>
        <v>6</v>
      </c>
      <c r="V10">
        <f>SUM(ksavings!V$4:V10)</f>
        <v>3.1739732963362091</v>
      </c>
      <c r="W10">
        <f>SUM(ksavings!W$4:W10)</f>
        <v>1.449871627271107</v>
      </c>
      <c r="X10">
        <f>SUM(ksavings!X$4:X10)</f>
        <v>1.7241016690651016</v>
      </c>
      <c r="Z10">
        <f t="shared" si="5"/>
        <v>6</v>
      </c>
      <c r="AA10">
        <f>SUM(ksavings!AA$4:AA10)</f>
        <v>0.39218999662056792</v>
      </c>
      <c r="AB10">
        <f>SUM(ksavings!AB$4:AB10)</f>
        <v>9.5591335594794005E-2</v>
      </c>
      <c r="AC10">
        <f>SUM(ksavings!AC$4:AC10)</f>
        <v>0.29659866102577387</v>
      </c>
      <c r="AE10">
        <f t="shared" si="6"/>
        <v>6</v>
      </c>
      <c r="AF10">
        <f>SUM(ksavings!AF$4:AF10)</f>
        <v>-0.81070296601543712</v>
      </c>
      <c r="AG10">
        <f>SUM(ksavings!AG$4:AG10)</f>
        <v>-0.21549883251697222</v>
      </c>
      <c r="AH10">
        <f>SUM(ksavings!AH$4:AH10)</f>
        <v>-0.5952041334984649</v>
      </c>
      <c r="AJ10">
        <f t="shared" si="7"/>
        <v>6</v>
      </c>
      <c r="AK10">
        <f>SUM(ksavings!AK$4:AK10)</f>
        <v>0.76401003629936393</v>
      </c>
      <c r="AL10">
        <f>SUM(ksavings!AL$4:AL10)</f>
        <v>0.20317367415665449</v>
      </c>
      <c r="AM10">
        <f>SUM(ksavings!AM$4:AM10)</f>
        <v>0.56083636214270938</v>
      </c>
      <c r="AO10">
        <f t="shared" si="8"/>
        <v>6</v>
      </c>
      <c r="AP10">
        <f>SUM(ksavings!AP$4:AP10)</f>
        <v>4.2429003100729146</v>
      </c>
      <c r="AQ10">
        <f>SUM(ksavings!AQ$4:AQ10)</f>
        <v>1.1737650016353907</v>
      </c>
      <c r="AR10">
        <f>SUM(ksavings!AR$4:AR10)</f>
        <v>3.0691353084375237</v>
      </c>
    </row>
    <row r="11" spans="1:44" x14ac:dyDescent="0.35">
      <c r="A11">
        <f t="shared" si="0"/>
        <v>7</v>
      </c>
      <c r="B11">
        <f>SUM(ksavings!B$4:B11)</f>
        <v>1.6290295932595271</v>
      </c>
      <c r="C11">
        <f>SUM(ksavings!C$4:C11)</f>
        <v>0.67141934131424863</v>
      </c>
      <c r="D11">
        <f>SUM(ksavings!D$4:D11)</f>
        <v>0.95761025194527849</v>
      </c>
      <c r="F11">
        <f t="shared" si="1"/>
        <v>7</v>
      </c>
      <c r="G11">
        <f>SUM(ksavings!G$4:G11)</f>
        <v>-2.6722645777310352</v>
      </c>
      <c r="H11">
        <f>SUM(ksavings!H$4:H11)</f>
        <v>-0.92321471941572442</v>
      </c>
      <c r="I11">
        <f>SUM(ksavings!I$4:I11)</f>
        <v>-1.7490498583153111</v>
      </c>
      <c r="K11">
        <f t="shared" si="2"/>
        <v>7</v>
      </c>
      <c r="L11">
        <f>SUM(ksavings!L$4:L11)</f>
        <v>-0.2163778994994657</v>
      </c>
      <c r="M11">
        <f>SUM(ksavings!M$4:M11)</f>
        <v>2.5697095427905353E-2</v>
      </c>
      <c r="N11">
        <f>SUM(ksavings!N$4:N11)</f>
        <v>-0.24207499492737106</v>
      </c>
      <c r="P11">
        <f t="shared" si="3"/>
        <v>7</v>
      </c>
      <c r="Q11">
        <f>SUM(ksavings!Q$4:Q11)</f>
        <v>0.39597324365392239</v>
      </c>
      <c r="R11">
        <f>SUM(ksavings!R$4:R11)</f>
        <v>9.393358680493552E-2</v>
      </c>
      <c r="S11">
        <f>SUM(ksavings!S$4:S11)</f>
        <v>0.30203965684898693</v>
      </c>
      <c r="U11">
        <f t="shared" si="4"/>
        <v>7</v>
      </c>
      <c r="V11">
        <f>SUM(ksavings!V$4:V11)</f>
        <v>3.2928881299317911</v>
      </c>
      <c r="W11">
        <f>SUM(ksavings!W$4:W11)</f>
        <v>1.5152642181502471</v>
      </c>
      <c r="X11">
        <f>SUM(ksavings!X$4:X11)</f>
        <v>1.7776239117815436</v>
      </c>
      <c r="Z11">
        <f t="shared" si="5"/>
        <v>7</v>
      </c>
      <c r="AA11">
        <f>SUM(ksavings!AA$4:AA11)</f>
        <v>0.42659860991652881</v>
      </c>
      <c r="AB11">
        <f>SUM(ksavings!AB$4:AB11)</f>
        <v>0.1022919642502433</v>
      </c>
      <c r="AC11">
        <f>SUM(ksavings!AC$4:AC11)</f>
        <v>0.32430664566628548</v>
      </c>
      <c r="AE11">
        <f t="shared" si="6"/>
        <v>7</v>
      </c>
      <c r="AF11">
        <f>SUM(ksavings!AF$4:AF11)</f>
        <v>-0.82309186975165405</v>
      </c>
      <c r="AG11">
        <f>SUM(ksavings!AG$4:AG11)</f>
        <v>-0.21905841180487273</v>
      </c>
      <c r="AH11">
        <f>SUM(ksavings!AH$4:AH11)</f>
        <v>-0.60403345794678132</v>
      </c>
      <c r="AJ11">
        <f t="shared" si="7"/>
        <v>7</v>
      </c>
      <c r="AK11">
        <f>SUM(ksavings!AK$4:AK11)</f>
        <v>0.87256607680798592</v>
      </c>
      <c r="AL11">
        <f>SUM(ksavings!AL$4:AL11)</f>
        <v>0.2373299585627052</v>
      </c>
      <c r="AM11">
        <f>SUM(ksavings!AM$4:AM11)</f>
        <v>0.6352361182452807</v>
      </c>
      <c r="AO11">
        <f t="shared" si="8"/>
        <v>7</v>
      </c>
      <c r="AP11">
        <f>SUM(ksavings!AP$4:AP11)</f>
        <v>4.5205867593561644</v>
      </c>
      <c r="AQ11">
        <f>SUM(ksavings!AQ$4:AQ11)</f>
        <v>1.2365614308088972</v>
      </c>
      <c r="AR11">
        <f>SUM(ksavings!AR$4:AR11)</f>
        <v>3.2840253285472674</v>
      </c>
    </row>
    <row r="12" spans="1:44" x14ac:dyDescent="0.35">
      <c r="A12">
        <f t="shared" si="0"/>
        <v>8</v>
      </c>
      <c r="B12">
        <f>SUM(ksavings!B$4:B12)</f>
        <v>1.6247781593764905</v>
      </c>
      <c r="C12">
        <f>SUM(ksavings!C$4:C12)</f>
        <v>0.67200489936458196</v>
      </c>
      <c r="D12">
        <f>SUM(ksavings!D$4:D12)</f>
        <v>0.95277326001190865</v>
      </c>
      <c r="F12">
        <f t="shared" si="1"/>
        <v>8</v>
      </c>
      <c r="G12">
        <f>SUM(ksavings!G$4:G12)</f>
        <v>-2.7538296048485789</v>
      </c>
      <c r="H12">
        <f>SUM(ksavings!H$4:H12)</f>
        <v>-0.94413155445698194</v>
      </c>
      <c r="I12">
        <f>SUM(ksavings!I$4:I12)</f>
        <v>-1.8096980503915971</v>
      </c>
      <c r="K12">
        <f t="shared" si="2"/>
        <v>8</v>
      </c>
      <c r="L12">
        <f>SUM(ksavings!L$4:L12)</f>
        <v>-0.21279184786778071</v>
      </c>
      <c r="M12">
        <f>SUM(ksavings!M$4:M12)</f>
        <v>2.7410090625072134E-2</v>
      </c>
      <c r="N12">
        <f>SUM(ksavings!N$4:N12)</f>
        <v>-0.24020193849285285</v>
      </c>
      <c r="P12">
        <f t="shared" si="3"/>
        <v>8</v>
      </c>
      <c r="Q12">
        <f>SUM(ksavings!Q$4:Q12)</f>
        <v>0.40175297418131811</v>
      </c>
      <c r="R12">
        <f>SUM(ksavings!R$4:R12)</f>
        <v>9.5850996914338071E-2</v>
      </c>
      <c r="S12">
        <f>SUM(ksavings!S$4:S12)</f>
        <v>0.3059019772669801</v>
      </c>
      <c r="U12">
        <f t="shared" si="4"/>
        <v>8</v>
      </c>
      <c r="V12">
        <f>SUM(ksavings!V$4:V12)</f>
        <v>3.4050974824290892</v>
      </c>
      <c r="W12">
        <f>SUM(ksavings!W$4:W12)</f>
        <v>1.5634778750968223</v>
      </c>
      <c r="X12">
        <f>SUM(ksavings!X$4:X12)</f>
        <v>1.8416196073322664</v>
      </c>
      <c r="Z12">
        <f t="shared" si="5"/>
        <v>8</v>
      </c>
      <c r="AA12">
        <f>SUM(ksavings!AA$4:AA12)</f>
        <v>0.45444443150792574</v>
      </c>
      <c r="AB12">
        <f>SUM(ksavings!AB$4:AB12)</f>
        <v>0.10853696884843528</v>
      </c>
      <c r="AC12">
        <f>SUM(ksavings!AC$4:AC12)</f>
        <v>0.34590746265949041</v>
      </c>
      <c r="AE12">
        <f t="shared" si="6"/>
        <v>8</v>
      </c>
      <c r="AF12">
        <f>SUM(ksavings!AF$4:AF12)</f>
        <v>-0.82333874277303087</v>
      </c>
      <c r="AG12">
        <f>SUM(ksavings!AG$4:AG12)</f>
        <v>-0.22106620196926061</v>
      </c>
      <c r="AH12">
        <f>SUM(ksavings!AH$4:AH12)</f>
        <v>-0.60227254080377024</v>
      </c>
      <c r="AJ12">
        <f t="shared" si="7"/>
        <v>8</v>
      </c>
      <c r="AK12">
        <f>SUM(ksavings!AK$4:AK12)</f>
        <v>0.98311292807655193</v>
      </c>
      <c r="AL12">
        <f>SUM(ksavings!AL$4:AL12)</f>
        <v>0.26889349058742518</v>
      </c>
      <c r="AM12">
        <f>SUM(ksavings!AM$4:AM12)</f>
        <v>0.71421943748912664</v>
      </c>
      <c r="AO12">
        <f t="shared" si="8"/>
        <v>8</v>
      </c>
      <c r="AP12">
        <f>SUM(ksavings!AP$4:AP12)</f>
        <v>4.7582676410184863</v>
      </c>
      <c r="AQ12">
        <f>SUM(ksavings!AQ$4:AQ12)</f>
        <v>1.285838823259682</v>
      </c>
      <c r="AR12">
        <f>SUM(ksavings!AR$4:AR12)</f>
        <v>3.4724288177588045</v>
      </c>
    </row>
    <row r="13" spans="1:44" x14ac:dyDescent="0.35">
      <c r="A13">
        <f t="shared" si="0"/>
        <v>9</v>
      </c>
      <c r="B13">
        <f>SUM(ksavings!B$4:B13)</f>
        <v>1.6219408991726474</v>
      </c>
      <c r="C13">
        <f>SUM(ksavings!C$4:C13)</f>
        <v>0.67291324586414714</v>
      </c>
      <c r="D13">
        <f>SUM(ksavings!D$4:D13)</f>
        <v>0.94902765330850036</v>
      </c>
      <c r="F13">
        <f t="shared" si="1"/>
        <v>9</v>
      </c>
      <c r="G13">
        <f>SUM(ksavings!G$4:G13)</f>
        <v>-2.8250248156517745</v>
      </c>
      <c r="H13">
        <f>SUM(ksavings!H$4:H13)</f>
        <v>-0.9585222622230728</v>
      </c>
      <c r="I13">
        <f>SUM(ksavings!I$4:I13)</f>
        <v>-1.8665025534287021</v>
      </c>
      <c r="K13">
        <f t="shared" si="2"/>
        <v>9</v>
      </c>
      <c r="L13">
        <f>SUM(ksavings!L$4:L13)</f>
        <v>-0.21114520107221174</v>
      </c>
      <c r="M13">
        <f>SUM(ksavings!M$4:M13)</f>
        <v>2.81845800626432E-2</v>
      </c>
      <c r="N13">
        <f>SUM(ksavings!N$4:N13)</f>
        <v>-0.23932978113485495</v>
      </c>
      <c r="P13">
        <f t="shared" si="3"/>
        <v>9</v>
      </c>
      <c r="Q13">
        <f>SUM(ksavings!Q$4:Q13)</f>
        <v>0.40388948992205348</v>
      </c>
      <c r="R13">
        <f>SUM(ksavings!R$4:R13)</f>
        <v>9.6808204704496081E-2</v>
      </c>
      <c r="S13">
        <f>SUM(ksavings!S$4:S13)</f>
        <v>0.30708128521755745</v>
      </c>
      <c r="U13">
        <f t="shared" si="4"/>
        <v>9</v>
      </c>
      <c r="V13">
        <f>SUM(ksavings!V$4:V13)</f>
        <v>3.4922441971212694</v>
      </c>
      <c r="W13">
        <f>SUM(ksavings!W$4:W13)</f>
        <v>1.6025113878368142</v>
      </c>
      <c r="X13">
        <f>SUM(ksavings!X$4:X13)</f>
        <v>1.8897328092844545</v>
      </c>
      <c r="Z13">
        <f t="shared" si="5"/>
        <v>9</v>
      </c>
      <c r="AA13">
        <f>SUM(ksavings!AA$4:AA13)</f>
        <v>0.47706656620101745</v>
      </c>
      <c r="AB13">
        <f>SUM(ksavings!AB$4:AB13)</f>
        <v>0.11420181752329685</v>
      </c>
      <c r="AC13">
        <f>SUM(ksavings!AC$4:AC13)</f>
        <v>0.36286474867772056</v>
      </c>
      <c r="AE13">
        <f t="shared" si="6"/>
        <v>9</v>
      </c>
      <c r="AF13">
        <f>SUM(ksavings!AF$4:AF13)</f>
        <v>-0.82535360919816636</v>
      </c>
      <c r="AG13">
        <f>SUM(ksavings!AG$4:AG13)</f>
        <v>-0.22318619249854088</v>
      </c>
      <c r="AH13">
        <f>SUM(ksavings!AH$4:AH13)</f>
        <v>-0.60216741669962537</v>
      </c>
      <c r="AJ13">
        <f t="shared" si="7"/>
        <v>9</v>
      </c>
      <c r="AK13">
        <f>SUM(ksavings!AK$4:AK13)</f>
        <v>1.0941202786566349</v>
      </c>
      <c r="AL13">
        <f>SUM(ksavings!AL$4:AL13)</f>
        <v>0.29748135622145488</v>
      </c>
      <c r="AM13">
        <f>SUM(ksavings!AM$4:AM13)</f>
        <v>0.79663892243517997</v>
      </c>
      <c r="AO13">
        <f t="shared" si="8"/>
        <v>9</v>
      </c>
      <c r="AP13">
        <f>SUM(ksavings!AP$4:AP13)</f>
        <v>4.9618211093312592</v>
      </c>
      <c r="AQ13">
        <f>SUM(ksavings!AQ$4:AQ13)</f>
        <v>1.3261937795708254</v>
      </c>
      <c r="AR13">
        <f>SUM(ksavings!AR$4:AR13)</f>
        <v>3.635627329760434</v>
      </c>
    </row>
    <row r="14" spans="1:44" x14ac:dyDescent="0.35">
      <c r="A14">
        <f t="shared" si="0"/>
        <v>10</v>
      </c>
      <c r="B14">
        <f>SUM(ksavings!B$4:B14)</f>
        <v>1.6227912468162369</v>
      </c>
      <c r="C14">
        <f>SUM(ksavings!C$4:C14)</f>
        <v>0.67421263004409571</v>
      </c>
      <c r="D14">
        <f>SUM(ksavings!D$4:D14)</f>
        <v>0.94857861677214128</v>
      </c>
      <c r="F14">
        <f t="shared" si="1"/>
        <v>10</v>
      </c>
      <c r="G14">
        <f>SUM(ksavings!G$4:G14)</f>
        <v>-2.886617045869567</v>
      </c>
      <c r="H14">
        <f>SUM(ksavings!H$4:H14)</f>
        <v>-0.96831283995073403</v>
      </c>
      <c r="I14">
        <f>SUM(ksavings!I$4:I14)</f>
        <v>-1.9183042059188331</v>
      </c>
      <c r="K14">
        <f t="shared" si="2"/>
        <v>10</v>
      </c>
      <c r="L14">
        <f>SUM(ksavings!L$4:L14)</f>
        <v>-0.20996124536357105</v>
      </c>
      <c r="M14">
        <f>SUM(ksavings!M$4:M14)</f>
        <v>2.8736713912618832E-2</v>
      </c>
      <c r="N14">
        <f>SUM(ksavings!N$4:N14)</f>
        <v>-0.23869795927618989</v>
      </c>
      <c r="P14">
        <f t="shared" si="3"/>
        <v>10</v>
      </c>
      <c r="Q14">
        <f>SUM(ksavings!Q$4:Q14)</f>
        <v>0.40448240569657734</v>
      </c>
      <c r="R14">
        <f>SUM(ksavings!R$4:R14)</f>
        <v>9.7364483880936353E-2</v>
      </c>
      <c r="S14">
        <f>SUM(ksavings!S$4:S14)</f>
        <v>0.30711792181564107</v>
      </c>
      <c r="U14">
        <f t="shared" si="4"/>
        <v>10</v>
      </c>
      <c r="V14">
        <f>SUM(ksavings!V$4:V14)</f>
        <v>3.5582696265038276</v>
      </c>
      <c r="W14">
        <f>SUM(ksavings!W$4:W14)</f>
        <v>1.6353585853200376</v>
      </c>
      <c r="X14">
        <f>SUM(ksavings!X$4:X14)</f>
        <v>1.9229110411837895</v>
      </c>
      <c r="Z14">
        <f t="shared" si="5"/>
        <v>10</v>
      </c>
      <c r="AA14">
        <f>SUM(ksavings!AA$4:AA14)</f>
        <v>0.49552352044663944</v>
      </c>
      <c r="AB14">
        <f>SUM(ksavings!AB$4:AB14)</f>
        <v>0.11881420168639585</v>
      </c>
      <c r="AC14">
        <f>SUM(ksavings!AC$4:AC14)</f>
        <v>0.37670931876024355</v>
      </c>
      <c r="AE14">
        <f t="shared" si="6"/>
        <v>10</v>
      </c>
      <c r="AF14">
        <f>SUM(ksavings!AF$4:AF14)</f>
        <v>-0.82960484268078727</v>
      </c>
      <c r="AG14">
        <f>SUM(ksavings!AG$4:AG14)</f>
        <v>-0.22483805988988914</v>
      </c>
      <c r="AH14">
        <f>SUM(ksavings!AH$4:AH14)</f>
        <v>-0.60476678279089802</v>
      </c>
      <c r="AJ14">
        <f t="shared" si="7"/>
        <v>10</v>
      </c>
      <c r="AK14">
        <f>SUM(ksavings!AK$4:AK14)</f>
        <v>1.1920470809182431</v>
      </c>
      <c r="AL14">
        <f>SUM(ksavings!AL$4:AL14)</f>
        <v>0.3222580560539503</v>
      </c>
      <c r="AM14">
        <f>SUM(ksavings!AM$4:AM14)</f>
        <v>0.86978902486429288</v>
      </c>
      <c r="AO14">
        <f t="shared" si="8"/>
        <v>10</v>
      </c>
      <c r="AP14">
        <f>SUM(ksavings!AP$4:AP14)</f>
        <v>5.1361971969568732</v>
      </c>
      <c r="AQ14">
        <f>SUM(ksavings!AQ$4:AQ14)</f>
        <v>1.3608920357268701</v>
      </c>
      <c r="AR14">
        <f>SUM(ksavings!AR$4:AR14)</f>
        <v>3.7753051612300035</v>
      </c>
    </row>
    <row r="17" spans="1:44" x14ac:dyDescent="0.35">
      <c r="A17" t="str">
        <f>A2</f>
        <v>(R-G) TO (R-G)</v>
      </c>
      <c r="G17" t="str">
        <f>G2</f>
        <v>SAVINGS TO (R-G)</v>
      </c>
      <c r="L17" t="str">
        <f>L2</f>
        <v>K TO (R-G)</v>
      </c>
      <c r="Q17" t="str">
        <f>Q2</f>
        <v>(R-G) TO SAVINGS</v>
      </c>
      <c r="V17" t="str">
        <f>W2</f>
        <v>SAVINGS TO SAVINGS</v>
      </c>
      <c r="AA17" t="str">
        <f>AB2</f>
        <v>K TO (SAVINGS</v>
      </c>
      <c r="AF17" t="str">
        <f>AF2</f>
        <v>(R-G) TO K</v>
      </c>
      <c r="AK17" t="str">
        <f>AL2</f>
        <v>SAVINGS TO K</v>
      </c>
      <c r="AP17" t="str">
        <f>AQ2</f>
        <v>K TO K</v>
      </c>
    </row>
    <row r="18" spans="1:44" x14ac:dyDescent="0.35">
      <c r="A18" t="s">
        <v>0</v>
      </c>
      <c r="B18" t="s">
        <v>1</v>
      </c>
      <c r="C18" t="s">
        <v>2</v>
      </c>
      <c r="D18" t="s">
        <v>7</v>
      </c>
      <c r="F18" t="s">
        <v>0</v>
      </c>
      <c r="G18" t="s">
        <v>1</v>
      </c>
      <c r="H18" t="s">
        <v>2</v>
      </c>
      <c r="I18" t="s">
        <v>7</v>
      </c>
      <c r="K18" t="s">
        <v>0</v>
      </c>
      <c r="L18" t="s">
        <v>1</v>
      </c>
      <c r="M18" t="s">
        <v>2</v>
      </c>
      <c r="N18" t="s">
        <v>7</v>
      </c>
      <c r="P18" t="s">
        <v>0</v>
      </c>
      <c r="Q18" t="s">
        <v>1</v>
      </c>
      <c r="R18" t="s">
        <v>2</v>
      </c>
      <c r="S18" t="s">
        <v>7</v>
      </c>
      <c r="U18" t="s">
        <v>0</v>
      </c>
      <c r="V18" t="s">
        <v>1</v>
      </c>
      <c r="W18" t="s">
        <v>2</v>
      </c>
      <c r="X18" t="s">
        <v>7</v>
      </c>
      <c r="Z18" t="s">
        <v>0</v>
      </c>
      <c r="AA18" t="s">
        <v>1</v>
      </c>
      <c r="AB18" t="s">
        <v>2</v>
      </c>
      <c r="AC18" t="s">
        <v>7</v>
      </c>
      <c r="AE18" t="s">
        <v>0</v>
      </c>
      <c r="AF18" t="s">
        <v>1</v>
      </c>
      <c r="AG18" t="s">
        <v>2</v>
      </c>
      <c r="AH18" t="s">
        <v>7</v>
      </c>
      <c r="AJ18" t="s">
        <v>0</v>
      </c>
      <c r="AK18" t="s">
        <v>1</v>
      </c>
      <c r="AL18" t="s">
        <v>2</v>
      </c>
      <c r="AM18" t="s">
        <v>7</v>
      </c>
      <c r="AO18" t="s">
        <v>0</v>
      </c>
      <c r="AP18" t="s">
        <v>1</v>
      </c>
      <c r="AQ18" t="s">
        <v>2</v>
      </c>
      <c r="AR18" t="s">
        <v>7</v>
      </c>
    </row>
    <row r="19" spans="1:44" x14ac:dyDescent="0.35">
      <c r="A19">
        <v>0</v>
      </c>
      <c r="B19">
        <f t="shared" ref="B19:B29" si="9">B4/$B4 * 100</f>
        <v>100</v>
      </c>
      <c r="C19">
        <f t="shared" ref="C19:C29" si="10">C4/$B4 * 100</f>
        <v>43.798207995884802</v>
      </c>
      <c r="D19">
        <f>D4/$B4 * 100</f>
        <v>56.201792004115191</v>
      </c>
      <c r="F19">
        <v>0</v>
      </c>
      <c r="G19">
        <f>G4/$G4 * 100</f>
        <v>100</v>
      </c>
      <c r="H19">
        <f t="shared" ref="H19:I19" si="11">H4/$G4 * 100</f>
        <v>34.720686389941577</v>
      </c>
      <c r="I19">
        <f t="shared" si="11"/>
        <v>65.279313610058423</v>
      </c>
      <c r="K19">
        <v>0</v>
      </c>
      <c r="L19">
        <f>L4/$L4 * 100</f>
        <v>100</v>
      </c>
      <c r="M19">
        <f t="shared" ref="M19:N19" si="12">M4/$L4 * 100</f>
        <v>21.911782171966564</v>
      </c>
      <c r="N19">
        <f t="shared" si="12"/>
        <v>78.088217828033436</v>
      </c>
      <c r="P19">
        <v>0</v>
      </c>
      <c r="Q19" t="e">
        <f>Q4/$Q4 * 100</f>
        <v>#DIV/0!</v>
      </c>
      <c r="R19" t="e">
        <f t="shared" ref="R19:S19" si="13">R4/$Q4 * 100</f>
        <v>#DIV/0!</v>
      </c>
      <c r="S19" t="e">
        <f t="shared" si="13"/>
        <v>#DIV/0!</v>
      </c>
      <c r="U19">
        <v>0</v>
      </c>
      <c r="V19">
        <f>V4/$V4 * 100</f>
        <v>100</v>
      </c>
      <c r="W19">
        <f t="shared" ref="W19:X19" si="14">W4/$V4 * 100</f>
        <v>50.772132596877597</v>
      </c>
      <c r="X19">
        <f t="shared" si="14"/>
        <v>49.227867403122403</v>
      </c>
      <c r="Z19">
        <v>0</v>
      </c>
      <c r="AA19">
        <f>AA4/$AA4 * 100</f>
        <v>100</v>
      </c>
      <c r="AB19">
        <f t="shared" ref="AB19:AC19" si="15">AB4/$AA4 * 100</f>
        <v>39.35913299000925</v>
      </c>
      <c r="AC19">
        <f t="shared" si="15"/>
        <v>60.64086700999075</v>
      </c>
      <c r="AE19">
        <v>0</v>
      </c>
      <c r="AF19" t="e">
        <f>AF4/$AF4 * 100</f>
        <v>#DIV/0!</v>
      </c>
      <c r="AG19" t="e">
        <f t="shared" ref="AG19:AH19" si="16">AG4/$AF4 * 100</f>
        <v>#DIV/0!</v>
      </c>
      <c r="AH19" t="e">
        <f t="shared" si="16"/>
        <v>#DIV/0!</v>
      </c>
      <c r="AJ19">
        <v>0</v>
      </c>
      <c r="AK19" t="e">
        <f>AK4/$AK4 * 100</f>
        <v>#DIV/0!</v>
      </c>
      <c r="AL19" t="e">
        <f t="shared" ref="AL19:AM19" si="17">AL4/$AK4 * 100</f>
        <v>#DIV/0!</v>
      </c>
      <c r="AM19" t="e">
        <f t="shared" si="17"/>
        <v>#DIV/0!</v>
      </c>
      <c r="AO19">
        <v>0</v>
      </c>
      <c r="AP19">
        <f>AP4/$AP4 * 100</f>
        <v>100</v>
      </c>
      <c r="AQ19">
        <f t="shared" ref="AQ19:AR19" si="18">AQ4/$AP4 * 100</f>
        <v>29.607949410277502</v>
      </c>
      <c r="AR19">
        <f t="shared" si="18"/>
        <v>70.392050589722501</v>
      </c>
    </row>
    <row r="20" spans="1:44" x14ac:dyDescent="0.35">
      <c r="A20">
        <f>+A19+1</f>
        <v>1</v>
      </c>
      <c r="B20">
        <f t="shared" si="9"/>
        <v>100</v>
      </c>
      <c r="C20">
        <f t="shared" si="10"/>
        <v>42.615230099290351</v>
      </c>
      <c r="D20">
        <f t="shared" ref="D20:D29" si="19">D5/$B5 * 100</f>
        <v>57.384769900709657</v>
      </c>
      <c r="F20">
        <f>+F19+1</f>
        <v>1</v>
      </c>
      <c r="G20">
        <f t="shared" ref="G20:I20" si="20">G5/$G5 * 100</f>
        <v>100</v>
      </c>
      <c r="H20">
        <f t="shared" si="20"/>
        <v>35.14880786201806</v>
      </c>
      <c r="I20">
        <f t="shared" si="20"/>
        <v>64.85119213798194</v>
      </c>
      <c r="K20">
        <f>+K19+1</f>
        <v>1</v>
      </c>
      <c r="L20">
        <f t="shared" ref="L20:N20" si="21">L5/$L5 * 100</f>
        <v>100</v>
      </c>
      <c r="M20">
        <f t="shared" si="21"/>
        <v>20.961794782710378</v>
      </c>
      <c r="N20">
        <f t="shared" si="21"/>
        <v>79.038205217289629</v>
      </c>
      <c r="P20">
        <f>+P19+1</f>
        <v>1</v>
      </c>
      <c r="Q20">
        <f t="shared" ref="Q20:S20" si="22">Q5/$Q5 * 100</f>
        <v>100</v>
      </c>
      <c r="R20">
        <f t="shared" si="22"/>
        <v>29.894817971433163</v>
      </c>
      <c r="S20">
        <f t="shared" si="22"/>
        <v>70.105182028566844</v>
      </c>
      <c r="U20">
        <f>+U19+1</f>
        <v>1</v>
      </c>
      <c r="V20">
        <f t="shared" ref="V20:X20" si="23">V5/$V5 * 100</f>
        <v>100</v>
      </c>
      <c r="W20">
        <f t="shared" si="23"/>
        <v>49.104379999714389</v>
      </c>
      <c r="X20">
        <f t="shared" si="23"/>
        <v>50.895620000285604</v>
      </c>
      <c r="Z20">
        <f>+Z19+1</f>
        <v>1</v>
      </c>
      <c r="AA20">
        <f t="shared" ref="AA20:AC20" si="24">AA5/$AA5 * 100</f>
        <v>100</v>
      </c>
      <c r="AB20">
        <f t="shared" si="24"/>
        <v>32.718647203082753</v>
      </c>
      <c r="AC20">
        <f t="shared" si="24"/>
        <v>67.281352796917233</v>
      </c>
      <c r="AE20">
        <f>+AE19+1</f>
        <v>1</v>
      </c>
      <c r="AF20">
        <f t="shared" ref="AF20:AH20" si="25">AF5/$AF5 * 100</f>
        <v>100</v>
      </c>
      <c r="AG20">
        <f t="shared" si="25"/>
        <v>27.099731786720749</v>
      </c>
      <c r="AH20">
        <f t="shared" si="25"/>
        <v>72.900268213279247</v>
      </c>
      <c r="AJ20">
        <f>+AJ19+1</f>
        <v>1</v>
      </c>
      <c r="AK20">
        <f t="shared" ref="AK20:AM20" si="26">AK5/$AK5 * 100</f>
        <v>100</v>
      </c>
      <c r="AL20">
        <f t="shared" si="26"/>
        <v>26.303223134680497</v>
      </c>
      <c r="AM20">
        <f t="shared" si="26"/>
        <v>73.696776865319492</v>
      </c>
      <c r="AO20">
        <f>+AO19+1</f>
        <v>1</v>
      </c>
      <c r="AP20">
        <f t="shared" ref="AP20:AR20" si="27">AP5/$AP5 * 100</f>
        <v>100</v>
      </c>
      <c r="AQ20">
        <f t="shared" si="27"/>
        <v>29.042804145888507</v>
      </c>
      <c r="AR20">
        <f t="shared" si="27"/>
        <v>70.957195854111504</v>
      </c>
    </row>
    <row r="21" spans="1:44" x14ac:dyDescent="0.35">
      <c r="A21">
        <f t="shared" ref="A21:A29" si="28">+A20+1</f>
        <v>2</v>
      </c>
      <c r="B21">
        <f t="shared" si="9"/>
        <v>100</v>
      </c>
      <c r="C21">
        <f t="shared" si="10"/>
        <v>40.97063595422707</v>
      </c>
      <c r="D21">
        <f t="shared" si="19"/>
        <v>59.029364045772937</v>
      </c>
      <c r="F21">
        <f t="shared" ref="F21:F29" si="29">+F20+1</f>
        <v>2</v>
      </c>
      <c r="G21">
        <f t="shared" ref="G21:I21" si="30">G6/$G6 * 100</f>
        <v>100</v>
      </c>
      <c r="H21">
        <f t="shared" si="30"/>
        <v>35.657947987237563</v>
      </c>
      <c r="I21">
        <f t="shared" si="30"/>
        <v>64.342052012762423</v>
      </c>
      <c r="K21">
        <f t="shared" ref="K21:K29" si="31">+K20+1</f>
        <v>2</v>
      </c>
      <c r="L21">
        <f t="shared" ref="L21:N21" si="32">L6/$L6 * 100</f>
        <v>100</v>
      </c>
      <c r="M21">
        <f t="shared" si="32"/>
        <v>15.352382523859321</v>
      </c>
      <c r="N21">
        <f t="shared" si="32"/>
        <v>84.647617476140695</v>
      </c>
      <c r="P21">
        <f t="shared" ref="P21:P29" si="33">+P20+1</f>
        <v>2</v>
      </c>
      <c r="Q21">
        <f t="shared" ref="Q21:S21" si="34">Q6/$Q6 * 100</f>
        <v>100</v>
      </c>
      <c r="R21">
        <f t="shared" si="34"/>
        <v>25.478502414612674</v>
      </c>
      <c r="S21">
        <f t="shared" si="34"/>
        <v>74.521497585387337</v>
      </c>
      <c r="U21">
        <f t="shared" ref="U21:U29" si="35">+U20+1</f>
        <v>2</v>
      </c>
      <c r="V21">
        <f t="shared" ref="V21:X21" si="36">V6/$V6 * 100</f>
        <v>100</v>
      </c>
      <c r="W21">
        <f t="shared" si="36"/>
        <v>46.793358434440712</v>
      </c>
      <c r="X21">
        <f t="shared" si="36"/>
        <v>53.206641565559273</v>
      </c>
      <c r="Z21">
        <f t="shared" ref="Z21:Z29" si="37">+Z20+1</f>
        <v>2</v>
      </c>
      <c r="AA21">
        <f t="shared" ref="AA21:AC21" si="38">AA6/$AA6 * 100</f>
        <v>100</v>
      </c>
      <c r="AB21">
        <f t="shared" si="38"/>
        <v>28.802843704093352</v>
      </c>
      <c r="AC21">
        <f t="shared" si="38"/>
        <v>71.197156295906623</v>
      </c>
      <c r="AE21">
        <f t="shared" ref="AE21:AE29" si="39">+AE20+1</f>
        <v>2</v>
      </c>
      <c r="AF21">
        <f t="shared" ref="AF21:AH21" si="40">AF6/$AF6 * 100</f>
        <v>100</v>
      </c>
      <c r="AG21">
        <f t="shared" si="40"/>
        <v>27.890963155595706</v>
      </c>
      <c r="AH21">
        <f t="shared" si="40"/>
        <v>72.109036844404301</v>
      </c>
      <c r="AJ21">
        <f t="shared" ref="AJ21:AJ29" si="41">+AJ20+1</f>
        <v>2</v>
      </c>
      <c r="AK21">
        <f t="shared" ref="AK21:AM21" si="42">AK6/$AK6 * 100</f>
        <v>100</v>
      </c>
      <c r="AL21">
        <f t="shared" si="42"/>
        <v>25.453455318628304</v>
      </c>
      <c r="AM21">
        <f t="shared" si="42"/>
        <v>74.546544681371699</v>
      </c>
      <c r="AO21">
        <f t="shared" ref="AO21:AO29" si="43">+AO20+1</f>
        <v>2</v>
      </c>
      <c r="AP21">
        <f t="shared" ref="AP21:AR21" si="44">AP6/$AP6 * 100</f>
        <v>100</v>
      </c>
      <c r="AQ21">
        <f t="shared" si="44"/>
        <v>28.859695380106931</v>
      </c>
      <c r="AR21">
        <f t="shared" si="44"/>
        <v>71.140304619893058</v>
      </c>
    </row>
    <row r="22" spans="1:44" x14ac:dyDescent="0.35">
      <c r="A22">
        <f t="shared" si="28"/>
        <v>3</v>
      </c>
      <c r="B22">
        <f t="shared" si="9"/>
        <v>100</v>
      </c>
      <c r="C22">
        <f t="shared" si="10"/>
        <v>40.766583440723764</v>
      </c>
      <c r="D22">
        <f t="shared" si="19"/>
        <v>59.233416559276243</v>
      </c>
      <c r="F22">
        <f t="shared" si="29"/>
        <v>3</v>
      </c>
      <c r="G22">
        <f t="shared" ref="G22:I22" si="45">G7/$G7 * 100</f>
        <v>100</v>
      </c>
      <c r="H22">
        <f t="shared" si="45"/>
        <v>35.959871552865209</v>
      </c>
      <c r="I22">
        <f t="shared" si="45"/>
        <v>64.040128447134805</v>
      </c>
      <c r="K22">
        <f t="shared" si="31"/>
        <v>3</v>
      </c>
      <c r="L22">
        <f t="shared" ref="L22:N22" si="46">L7/$L7 * 100</f>
        <v>100</v>
      </c>
      <c r="M22">
        <f t="shared" si="46"/>
        <v>11.758472212187026</v>
      </c>
      <c r="N22">
        <f t="shared" si="46"/>
        <v>88.241527787812984</v>
      </c>
      <c r="P22">
        <f t="shared" si="33"/>
        <v>3</v>
      </c>
      <c r="Q22">
        <f t="shared" ref="Q22:S22" si="47">Q7/$Q7 * 100</f>
        <v>100</v>
      </c>
      <c r="R22">
        <f t="shared" si="47"/>
        <v>22.7272099288767</v>
      </c>
      <c r="S22">
        <f t="shared" si="47"/>
        <v>77.272790071123296</v>
      </c>
      <c r="U22">
        <f t="shared" si="35"/>
        <v>3</v>
      </c>
      <c r="V22">
        <f t="shared" ref="V22:X22" si="48">V7/$V7 * 100</f>
        <v>100</v>
      </c>
      <c r="W22">
        <f t="shared" si="48"/>
        <v>45.853492926308114</v>
      </c>
      <c r="X22">
        <f t="shared" si="48"/>
        <v>54.146507073691872</v>
      </c>
      <c r="Z22">
        <f t="shared" si="37"/>
        <v>3</v>
      </c>
      <c r="AA22">
        <f t="shared" ref="AA22:AC22" si="49">AA7/$AA7 * 100</f>
        <v>100</v>
      </c>
      <c r="AB22">
        <f t="shared" si="49"/>
        <v>26.43470477675115</v>
      </c>
      <c r="AC22">
        <f t="shared" si="49"/>
        <v>73.565295223248839</v>
      </c>
      <c r="AE22">
        <f t="shared" si="39"/>
        <v>3</v>
      </c>
      <c r="AF22">
        <f t="shared" ref="AF22:AH22" si="50">AF7/$AF7 * 100</f>
        <v>100</v>
      </c>
      <c r="AG22">
        <f t="shared" si="50"/>
        <v>28.121782561055397</v>
      </c>
      <c r="AH22">
        <f t="shared" si="50"/>
        <v>71.878217438944603</v>
      </c>
      <c r="AJ22">
        <f t="shared" si="41"/>
        <v>3</v>
      </c>
      <c r="AK22">
        <f t="shared" ref="AK22:AM22" si="51">AK7/$AK7 * 100</f>
        <v>100</v>
      </c>
      <c r="AL22">
        <f t="shared" si="51"/>
        <v>25.359772656160967</v>
      </c>
      <c r="AM22">
        <f t="shared" si="51"/>
        <v>74.64022734383903</v>
      </c>
      <c r="AO22">
        <f t="shared" si="43"/>
        <v>3</v>
      </c>
      <c r="AP22">
        <f t="shared" ref="AP22:AR22" si="52">AP7/$AP7 * 100</f>
        <v>100</v>
      </c>
      <c r="AQ22">
        <f t="shared" si="52"/>
        <v>28.508172318879506</v>
      </c>
      <c r="AR22">
        <f t="shared" si="52"/>
        <v>71.491827681120483</v>
      </c>
    </row>
    <row r="23" spans="1:44" x14ac:dyDescent="0.35">
      <c r="A23">
        <f t="shared" si="28"/>
        <v>4</v>
      </c>
      <c r="B23">
        <f t="shared" si="9"/>
        <v>100</v>
      </c>
      <c r="C23">
        <f t="shared" si="10"/>
        <v>40.992561652697326</v>
      </c>
      <c r="D23">
        <f t="shared" si="19"/>
        <v>59.007438347302667</v>
      </c>
      <c r="F23">
        <f t="shared" si="29"/>
        <v>4</v>
      </c>
      <c r="G23">
        <f t="shared" ref="G23:I23" si="53">G8/$G8 * 100</f>
        <v>100</v>
      </c>
      <c r="H23">
        <f t="shared" si="53"/>
        <v>35.43040481605307</v>
      </c>
      <c r="I23">
        <f t="shared" si="53"/>
        <v>64.569595183946944</v>
      </c>
      <c r="K23">
        <f t="shared" si="31"/>
        <v>4</v>
      </c>
      <c r="L23">
        <f t="shared" ref="L23:N23" si="54">L8/$L8 * 100</f>
        <v>100</v>
      </c>
      <c r="M23">
        <f t="shared" si="54"/>
        <v>4.6546504573862615</v>
      </c>
      <c r="N23">
        <f t="shared" si="54"/>
        <v>95.345349542613747</v>
      </c>
      <c r="P23">
        <f t="shared" si="33"/>
        <v>4</v>
      </c>
      <c r="Q23">
        <f t="shared" ref="Q23:S23" si="55">Q8/$Q8 * 100</f>
        <v>100</v>
      </c>
      <c r="R23">
        <f t="shared" si="55"/>
        <v>25.083731684531855</v>
      </c>
      <c r="S23">
        <f t="shared" si="55"/>
        <v>74.91626831546813</v>
      </c>
      <c r="U23">
        <f t="shared" si="35"/>
        <v>4</v>
      </c>
      <c r="V23">
        <f t="shared" ref="V23:X23" si="56">V8/$V8 * 100</f>
        <v>100</v>
      </c>
      <c r="W23">
        <f t="shared" si="56"/>
        <v>45.829613354580204</v>
      </c>
      <c r="X23">
        <f t="shared" si="56"/>
        <v>54.170386645419775</v>
      </c>
      <c r="Z23">
        <f t="shared" si="37"/>
        <v>4</v>
      </c>
      <c r="AA23">
        <f t="shared" ref="AA23:AC23" si="57">AA8/$AA8 * 100</f>
        <v>100</v>
      </c>
      <c r="AB23">
        <f t="shared" si="57"/>
        <v>25.213045384835812</v>
      </c>
      <c r="AC23">
        <f t="shared" si="57"/>
        <v>74.786954615164163</v>
      </c>
      <c r="AE23">
        <f t="shared" si="39"/>
        <v>4</v>
      </c>
      <c r="AF23">
        <f t="shared" ref="AF23:AH23" si="58">AF8/$AF8 * 100</f>
        <v>100</v>
      </c>
      <c r="AG23">
        <f t="shared" si="58"/>
        <v>26.693512930286083</v>
      </c>
      <c r="AH23">
        <f t="shared" si="58"/>
        <v>73.30648706971391</v>
      </c>
      <c r="AJ23">
        <f t="shared" si="41"/>
        <v>4</v>
      </c>
      <c r="AK23">
        <f t="shared" ref="AK23:AM23" si="59">AK8/$AK8 * 100</f>
        <v>100</v>
      </c>
      <c r="AL23">
        <f t="shared" si="59"/>
        <v>25.49741570344974</v>
      </c>
      <c r="AM23">
        <f t="shared" si="59"/>
        <v>74.502584296550268</v>
      </c>
      <c r="AO23">
        <f t="shared" si="43"/>
        <v>4</v>
      </c>
      <c r="AP23">
        <f t="shared" ref="AP23:AR23" si="60">AP8/$AP8 * 100</f>
        <v>100</v>
      </c>
      <c r="AQ23">
        <f t="shared" si="60"/>
        <v>28.183783602310886</v>
      </c>
      <c r="AR23">
        <f t="shared" si="60"/>
        <v>71.816216397689118</v>
      </c>
    </row>
    <row r="24" spans="1:44" x14ac:dyDescent="0.35">
      <c r="A24">
        <f t="shared" si="28"/>
        <v>5</v>
      </c>
      <c r="B24">
        <f t="shared" si="9"/>
        <v>100</v>
      </c>
      <c r="C24">
        <f t="shared" si="10"/>
        <v>40.958714043823363</v>
      </c>
      <c r="D24">
        <f t="shared" si="19"/>
        <v>59.041285956176623</v>
      </c>
      <c r="F24">
        <f t="shared" si="29"/>
        <v>5</v>
      </c>
      <c r="G24">
        <f t="shared" ref="G24:I24" si="61">G9/$G9 * 100</f>
        <v>100</v>
      </c>
      <c r="H24">
        <f t="shared" si="61"/>
        <v>34.883436174266691</v>
      </c>
      <c r="I24">
        <f t="shared" si="61"/>
        <v>65.116563825733337</v>
      </c>
      <c r="K24">
        <f t="shared" si="31"/>
        <v>5</v>
      </c>
      <c r="L24">
        <f t="shared" ref="L24:N24" si="62">L9/$L9 * 100</f>
        <v>100</v>
      </c>
      <c r="M24">
        <f t="shared" si="62"/>
        <v>-4.1542499551617453</v>
      </c>
      <c r="N24">
        <f t="shared" si="62"/>
        <v>104.15424995516173</v>
      </c>
      <c r="P24">
        <f t="shared" si="33"/>
        <v>5</v>
      </c>
      <c r="Q24">
        <f t="shared" ref="Q24:S24" si="63">Q9/$Q9 * 100</f>
        <v>100</v>
      </c>
      <c r="R24">
        <f t="shared" si="63"/>
        <v>24.603407894767702</v>
      </c>
      <c r="S24">
        <f t="shared" si="63"/>
        <v>75.396592105232301</v>
      </c>
      <c r="U24">
        <f t="shared" si="35"/>
        <v>5</v>
      </c>
      <c r="V24">
        <f t="shared" ref="V24:X24" si="64">V9/$V9 * 100</f>
        <v>100</v>
      </c>
      <c r="W24">
        <f t="shared" si="64"/>
        <v>45.752786638179487</v>
      </c>
      <c r="X24">
        <f t="shared" si="64"/>
        <v>54.247213361820499</v>
      </c>
      <c r="Z24">
        <f t="shared" si="37"/>
        <v>5</v>
      </c>
      <c r="AA24">
        <f t="shared" ref="AA24:AC24" si="65">AA9/$AA9 * 100</f>
        <v>100</v>
      </c>
      <c r="AB24">
        <f t="shared" si="65"/>
        <v>24.813240688725667</v>
      </c>
      <c r="AC24">
        <f t="shared" si="65"/>
        <v>75.186759311274329</v>
      </c>
      <c r="AE24">
        <f t="shared" si="39"/>
        <v>5</v>
      </c>
      <c r="AF24">
        <f t="shared" ref="AF24:AH24" si="66">AF9/$AF9 * 100</f>
        <v>100</v>
      </c>
      <c r="AG24">
        <f t="shared" si="66"/>
        <v>26.417525050284102</v>
      </c>
      <c r="AH24">
        <f t="shared" si="66"/>
        <v>73.582474949715888</v>
      </c>
      <c r="AJ24">
        <f t="shared" si="41"/>
        <v>5</v>
      </c>
      <c r="AK24">
        <f t="shared" ref="AK24:AM24" si="67">AK9/$AK9 * 100</f>
        <v>100</v>
      </c>
      <c r="AL24">
        <f t="shared" si="67"/>
        <v>25.692582130973541</v>
      </c>
      <c r="AM24">
        <f t="shared" si="67"/>
        <v>74.307417869026466</v>
      </c>
      <c r="AO24">
        <f t="shared" si="43"/>
        <v>5</v>
      </c>
      <c r="AP24">
        <f t="shared" ref="AP24:AR24" si="68">AP9/$AP9 * 100</f>
        <v>100</v>
      </c>
      <c r="AQ24">
        <f t="shared" si="68"/>
        <v>27.918605297728654</v>
      </c>
      <c r="AR24">
        <f t="shared" si="68"/>
        <v>72.081394702271339</v>
      </c>
    </row>
    <row r="25" spans="1:44" x14ac:dyDescent="0.35">
      <c r="A25">
        <f t="shared" si="28"/>
        <v>6</v>
      </c>
      <c r="B25">
        <f t="shared" si="9"/>
        <v>100</v>
      </c>
      <c r="C25">
        <f t="shared" si="10"/>
        <v>41.042554165205694</v>
      </c>
      <c r="D25">
        <f t="shared" si="19"/>
        <v>58.957445834794306</v>
      </c>
      <c r="F25">
        <f t="shared" si="29"/>
        <v>6</v>
      </c>
      <c r="G25">
        <f t="shared" ref="G25:I25" si="69">G10/$G10 * 100</f>
        <v>100</v>
      </c>
      <c r="H25">
        <f t="shared" si="69"/>
        <v>34.626981584731489</v>
      </c>
      <c r="I25">
        <f t="shared" si="69"/>
        <v>65.373018415268518</v>
      </c>
      <c r="K25">
        <f t="shared" si="31"/>
        <v>6</v>
      </c>
      <c r="L25">
        <f t="shared" ref="L25:N25" si="70">L10/$L10 * 100</f>
        <v>100</v>
      </c>
      <c r="M25">
        <f t="shared" si="70"/>
        <v>-9.4216148464834752</v>
      </c>
      <c r="N25">
        <f t="shared" si="70"/>
        <v>109.42161484648348</v>
      </c>
      <c r="P25">
        <f t="shared" si="33"/>
        <v>6</v>
      </c>
      <c r="Q25">
        <f t="shared" ref="Q25:S25" si="71">Q10/$Q10 * 100</f>
        <v>100</v>
      </c>
      <c r="R25">
        <f t="shared" si="71"/>
        <v>23.943391203437169</v>
      </c>
      <c r="S25">
        <f t="shared" si="71"/>
        <v>76.056608796562841</v>
      </c>
      <c r="U25">
        <f t="shared" si="35"/>
        <v>6</v>
      </c>
      <c r="V25">
        <f t="shared" ref="V25:X25" si="72">V10/$V10 * 100</f>
        <v>100</v>
      </c>
      <c r="W25">
        <f t="shared" si="72"/>
        <v>45.68001970730905</v>
      </c>
      <c r="X25">
        <f t="shared" si="72"/>
        <v>54.319980292690943</v>
      </c>
      <c r="Z25">
        <f t="shared" si="37"/>
        <v>6</v>
      </c>
      <c r="AA25">
        <f t="shared" ref="AA25:AC25" si="73">AA10/$AA10 * 100</f>
        <v>100</v>
      </c>
      <c r="AB25">
        <f t="shared" si="73"/>
        <v>24.373731206427422</v>
      </c>
      <c r="AC25">
        <f t="shared" si="73"/>
        <v>75.626268793572564</v>
      </c>
      <c r="AE25">
        <f t="shared" si="39"/>
        <v>6</v>
      </c>
      <c r="AF25">
        <f t="shared" ref="AF25:AH25" si="74">AF10/$AF10 * 100</f>
        <v>100</v>
      </c>
      <c r="AG25">
        <f t="shared" si="74"/>
        <v>26.581724941273837</v>
      </c>
      <c r="AH25">
        <f t="shared" si="74"/>
        <v>73.418275058726152</v>
      </c>
      <c r="AJ25">
        <f t="shared" si="41"/>
        <v>6</v>
      </c>
      <c r="AK25">
        <f t="shared" ref="AK25:AM25" si="75">AK10/$AK10 * 100</f>
        <v>100</v>
      </c>
      <c r="AL25">
        <f t="shared" si="75"/>
        <v>26.593063507485716</v>
      </c>
      <c r="AM25">
        <f t="shared" si="75"/>
        <v>73.406936492514291</v>
      </c>
      <c r="AO25">
        <f t="shared" si="43"/>
        <v>6</v>
      </c>
      <c r="AP25">
        <f t="shared" ref="AP25:AR25" si="76">AP10/$AP10 * 100</f>
        <v>100</v>
      </c>
      <c r="AQ25">
        <f t="shared" si="76"/>
        <v>27.664213529806442</v>
      </c>
      <c r="AR25">
        <f t="shared" si="76"/>
        <v>72.335786470193554</v>
      </c>
    </row>
    <row r="26" spans="1:44" x14ac:dyDescent="0.35">
      <c r="A26">
        <f t="shared" si="28"/>
        <v>7</v>
      </c>
      <c r="B26">
        <f t="shared" si="9"/>
        <v>100</v>
      </c>
      <c r="C26">
        <f t="shared" si="10"/>
        <v>41.215908175787334</v>
      </c>
      <c r="D26">
        <f t="shared" si="19"/>
        <v>58.784091824212659</v>
      </c>
      <c r="F26">
        <f t="shared" si="29"/>
        <v>7</v>
      </c>
      <c r="G26">
        <f t="shared" ref="G26:I26" si="77">G11/$G11 * 100</f>
        <v>100</v>
      </c>
      <c r="H26">
        <f t="shared" si="77"/>
        <v>34.548028182134836</v>
      </c>
      <c r="I26">
        <f t="shared" si="77"/>
        <v>65.451971817865186</v>
      </c>
      <c r="K26">
        <f t="shared" si="31"/>
        <v>7</v>
      </c>
      <c r="L26">
        <f t="shared" ref="L26:N26" si="78">L11/$L11 * 100</f>
        <v>100</v>
      </c>
      <c r="M26">
        <f t="shared" si="78"/>
        <v>-11.876025919166853</v>
      </c>
      <c r="N26">
        <f t="shared" si="78"/>
        <v>111.87602591916685</v>
      </c>
      <c r="P26">
        <f t="shared" si="33"/>
        <v>7</v>
      </c>
      <c r="Q26">
        <f t="shared" ref="Q26:S26" si="79">Q11/$Q11 * 100</f>
        <v>100</v>
      </c>
      <c r="R26">
        <f t="shared" si="79"/>
        <v>23.722205555644248</v>
      </c>
      <c r="S26">
        <f t="shared" si="79"/>
        <v>76.277794444355763</v>
      </c>
      <c r="U26">
        <f t="shared" si="35"/>
        <v>7</v>
      </c>
      <c r="V26">
        <f t="shared" ref="V26:X26" si="80">V11/$V11 * 100</f>
        <v>100</v>
      </c>
      <c r="W26">
        <f t="shared" si="80"/>
        <v>46.016267737028599</v>
      </c>
      <c r="X26">
        <f t="shared" si="80"/>
        <v>53.983732262971387</v>
      </c>
      <c r="Z26">
        <f t="shared" si="37"/>
        <v>7</v>
      </c>
      <c r="AA26">
        <f t="shared" ref="AA26:AC26" si="81">AA11/$AA11 * 100</f>
        <v>100</v>
      </c>
      <c r="AB26">
        <f t="shared" si="81"/>
        <v>23.978503884543468</v>
      </c>
      <c r="AC26">
        <f t="shared" si="81"/>
        <v>76.021496115456529</v>
      </c>
      <c r="AE26">
        <f t="shared" si="39"/>
        <v>7</v>
      </c>
      <c r="AF26">
        <f t="shared" ref="AF26:AH26" si="82">AF11/$AF11 * 100</f>
        <v>100</v>
      </c>
      <c r="AG26">
        <f t="shared" si="82"/>
        <v>26.614090097982352</v>
      </c>
      <c r="AH26">
        <f t="shared" si="82"/>
        <v>73.385909902017659</v>
      </c>
      <c r="AJ26">
        <f t="shared" si="41"/>
        <v>7</v>
      </c>
      <c r="AK26">
        <f t="shared" ref="AK26:AM26" si="83">AK11/$AK11 * 100</f>
        <v>100</v>
      </c>
      <c r="AL26">
        <f t="shared" si="83"/>
        <v>27.199081521814794</v>
      </c>
      <c r="AM26">
        <f t="shared" si="83"/>
        <v>72.80091847818521</v>
      </c>
      <c r="AO26">
        <f t="shared" si="43"/>
        <v>7</v>
      </c>
      <c r="AP26">
        <f t="shared" ref="AP26:AR26" si="84">AP11/$AP11 * 100</f>
        <v>100</v>
      </c>
      <c r="AQ26">
        <f t="shared" si="84"/>
        <v>27.354002845971525</v>
      </c>
      <c r="AR26">
        <f t="shared" si="84"/>
        <v>72.645997154028478</v>
      </c>
    </row>
    <row r="27" spans="1:44" x14ac:dyDescent="0.35">
      <c r="A27">
        <f t="shared" si="28"/>
        <v>8</v>
      </c>
      <c r="B27">
        <f t="shared" si="9"/>
        <v>100</v>
      </c>
      <c r="C27">
        <f t="shared" si="10"/>
        <v>41.359793980888085</v>
      </c>
      <c r="D27">
        <f t="shared" si="19"/>
        <v>58.640206019111915</v>
      </c>
      <c r="F27">
        <f t="shared" si="29"/>
        <v>8</v>
      </c>
      <c r="G27">
        <f t="shared" ref="G27:I27" si="85">G12/$G12 * 100</f>
        <v>100</v>
      </c>
      <c r="H27">
        <f t="shared" si="85"/>
        <v>34.284312754670076</v>
      </c>
      <c r="I27">
        <f t="shared" si="85"/>
        <v>65.715687245329931</v>
      </c>
      <c r="K27">
        <f t="shared" si="31"/>
        <v>8</v>
      </c>
      <c r="L27">
        <f t="shared" ref="L27:N27" si="86">L12/$L12 * 100</f>
        <v>100</v>
      </c>
      <c r="M27">
        <f t="shared" si="86"/>
        <v>-12.88117514826204</v>
      </c>
      <c r="N27">
        <f t="shared" si="86"/>
        <v>112.88117514826203</v>
      </c>
      <c r="P27">
        <f t="shared" si="33"/>
        <v>8</v>
      </c>
      <c r="Q27">
        <f t="shared" ref="Q27:S27" si="87">Q12/$Q12 * 100</f>
        <v>100</v>
      </c>
      <c r="R27">
        <f t="shared" si="87"/>
        <v>23.858192241055782</v>
      </c>
      <c r="S27">
        <f t="shared" si="87"/>
        <v>76.141807758944239</v>
      </c>
      <c r="U27">
        <f t="shared" si="35"/>
        <v>8</v>
      </c>
      <c r="V27">
        <f t="shared" ref="V27:X27" si="88">V12/$V12 * 100</f>
        <v>100</v>
      </c>
      <c r="W27">
        <f t="shared" si="88"/>
        <v>45.915803678592084</v>
      </c>
      <c r="X27">
        <f t="shared" si="88"/>
        <v>54.084196321407894</v>
      </c>
      <c r="Z27">
        <f t="shared" si="37"/>
        <v>8</v>
      </c>
      <c r="AA27">
        <f t="shared" ref="AA27:AC27" si="89">AA12/$AA12 * 100</f>
        <v>100</v>
      </c>
      <c r="AB27">
        <f t="shared" si="89"/>
        <v>23.883441257777264</v>
      </c>
      <c r="AC27">
        <f t="shared" si="89"/>
        <v>76.116558742222722</v>
      </c>
      <c r="AE27">
        <f t="shared" si="39"/>
        <v>8</v>
      </c>
      <c r="AF27">
        <f t="shared" ref="AF27:AH27" si="90">AF12/$AF12 * 100</f>
        <v>100</v>
      </c>
      <c r="AG27">
        <f t="shared" si="90"/>
        <v>26.849969579313449</v>
      </c>
      <c r="AH27">
        <f t="shared" si="90"/>
        <v>73.150030420686548</v>
      </c>
      <c r="AJ27">
        <f t="shared" si="41"/>
        <v>8</v>
      </c>
      <c r="AK27">
        <f t="shared" ref="AK27:AM27" si="91">AK12/$AK12 * 100</f>
        <v>100</v>
      </c>
      <c r="AL27">
        <f t="shared" si="91"/>
        <v>27.351231268366284</v>
      </c>
      <c r="AM27">
        <f t="shared" si="91"/>
        <v>72.648768731633709</v>
      </c>
      <c r="AO27">
        <f t="shared" si="43"/>
        <v>8</v>
      </c>
      <c r="AP27">
        <f t="shared" ref="AP27:AR27" si="92">AP12/$AP12 * 100</f>
        <v>100</v>
      </c>
      <c r="AQ27">
        <f t="shared" si="92"/>
        <v>27.023255526342226</v>
      </c>
      <c r="AR27">
        <f t="shared" si="92"/>
        <v>72.976744473657774</v>
      </c>
    </row>
    <row r="28" spans="1:44" x14ac:dyDescent="0.35">
      <c r="A28">
        <f t="shared" si="28"/>
        <v>9</v>
      </c>
      <c r="B28">
        <f t="shared" si="9"/>
        <v>100</v>
      </c>
      <c r="C28">
        <f t="shared" si="10"/>
        <v>41.488148317081126</v>
      </c>
      <c r="D28">
        <f t="shared" si="19"/>
        <v>58.511851682918881</v>
      </c>
      <c r="F28">
        <f t="shared" si="29"/>
        <v>9</v>
      </c>
      <c r="G28">
        <f t="shared" ref="G28:I28" si="93">G13/$G13 * 100</f>
        <v>100</v>
      </c>
      <c r="H28">
        <f t="shared" si="93"/>
        <v>33.929693534459368</v>
      </c>
      <c r="I28">
        <f t="shared" si="93"/>
        <v>66.070306465540639</v>
      </c>
      <c r="K28">
        <f t="shared" si="31"/>
        <v>9</v>
      </c>
      <c r="L28">
        <f t="shared" ref="L28:N28" si="94">L13/$L13 * 100</f>
        <v>100</v>
      </c>
      <c r="M28">
        <f t="shared" si="94"/>
        <v>-13.3484350672048</v>
      </c>
      <c r="N28">
        <f t="shared" si="94"/>
        <v>113.3484350672048</v>
      </c>
      <c r="P28">
        <f t="shared" si="33"/>
        <v>9</v>
      </c>
      <c r="Q28">
        <f t="shared" ref="Q28:S28" si="95">Q13/$Q13 * 100</f>
        <v>100</v>
      </c>
      <c r="R28">
        <f t="shared" si="95"/>
        <v>23.96898337789851</v>
      </c>
      <c r="S28">
        <f t="shared" si="95"/>
        <v>76.031016622101504</v>
      </c>
      <c r="U28">
        <f t="shared" si="35"/>
        <v>9</v>
      </c>
      <c r="V28">
        <f t="shared" ref="V28:X28" si="96">V13/$V13 * 100</f>
        <v>100</v>
      </c>
      <c r="W28">
        <f t="shared" si="96"/>
        <v>45.887724265038457</v>
      </c>
      <c r="X28">
        <f t="shared" si="96"/>
        <v>54.112275734961521</v>
      </c>
      <c r="Z28">
        <f t="shared" si="37"/>
        <v>9</v>
      </c>
      <c r="AA28">
        <f t="shared" ref="AA28:AC28" si="97">AA13/$AA13 * 100</f>
        <v>100</v>
      </c>
      <c r="AB28">
        <f t="shared" si="97"/>
        <v>23.938340184412883</v>
      </c>
      <c r="AC28">
        <f t="shared" si="97"/>
        <v>76.061659815587106</v>
      </c>
      <c r="AE28">
        <f t="shared" si="39"/>
        <v>9</v>
      </c>
      <c r="AF28">
        <f t="shared" ref="AF28:AH28" si="98">AF13/$AF13 * 100</f>
        <v>100</v>
      </c>
      <c r="AG28">
        <f t="shared" si="98"/>
        <v>27.041281459393744</v>
      </c>
      <c r="AH28">
        <f t="shared" si="98"/>
        <v>72.958718540606242</v>
      </c>
      <c r="AJ28">
        <f t="shared" si="41"/>
        <v>9</v>
      </c>
      <c r="AK28">
        <f t="shared" ref="AK28:AM28" si="99">AK13/$AK13 * 100</f>
        <v>100</v>
      </c>
      <c r="AL28">
        <f t="shared" si="99"/>
        <v>27.189090817940386</v>
      </c>
      <c r="AM28">
        <f t="shared" si="99"/>
        <v>72.810909182059618</v>
      </c>
      <c r="AO28">
        <f t="shared" si="43"/>
        <v>9</v>
      </c>
      <c r="AP28">
        <f t="shared" ref="AP28:AR28" si="100">AP13/$AP13 * 100</f>
        <v>100</v>
      </c>
      <c r="AQ28">
        <f t="shared" si="100"/>
        <v>26.727964397522712</v>
      </c>
      <c r="AR28">
        <f t="shared" si="100"/>
        <v>73.272035602477288</v>
      </c>
    </row>
    <row r="29" spans="1:44" x14ac:dyDescent="0.35">
      <c r="A29">
        <f t="shared" si="28"/>
        <v>10</v>
      </c>
      <c r="B29">
        <f t="shared" si="9"/>
        <v>100</v>
      </c>
      <c r="C29">
        <f t="shared" si="10"/>
        <v>41.546479337181367</v>
      </c>
      <c r="D29">
        <f t="shared" si="19"/>
        <v>58.453520662818633</v>
      </c>
      <c r="F29">
        <f t="shared" si="29"/>
        <v>10</v>
      </c>
      <c r="G29">
        <f t="shared" ref="G29:I29" si="101">G14/$G14 * 100</f>
        <v>100</v>
      </c>
      <c r="H29">
        <f t="shared" si="101"/>
        <v>33.544901334809332</v>
      </c>
      <c r="I29">
        <f t="shared" si="101"/>
        <v>66.455098665190675</v>
      </c>
      <c r="K29">
        <f t="shared" si="31"/>
        <v>10</v>
      </c>
      <c r="L29">
        <f t="shared" ref="L29:N29" si="102">L14/$L14 * 100</f>
        <v>100</v>
      </c>
      <c r="M29">
        <f t="shared" si="102"/>
        <v>-13.686675301843461</v>
      </c>
      <c r="N29">
        <f t="shared" si="102"/>
        <v>113.68667530184347</v>
      </c>
      <c r="P29">
        <f t="shared" si="33"/>
        <v>10</v>
      </c>
      <c r="Q29">
        <f t="shared" ref="Q29:S29" si="103">Q14/$Q14 * 100</f>
        <v>100</v>
      </c>
      <c r="R29">
        <f t="shared" si="103"/>
        <v>24.071376779234836</v>
      </c>
      <c r="S29">
        <f t="shared" si="103"/>
        <v>75.928623220765189</v>
      </c>
      <c r="U29">
        <f t="shared" si="35"/>
        <v>10</v>
      </c>
      <c r="V29">
        <f t="shared" ref="V29:X29" si="104">V14/$V14 * 100</f>
        <v>100</v>
      </c>
      <c r="W29">
        <f t="shared" si="104"/>
        <v>45.959377927379172</v>
      </c>
      <c r="X29">
        <f t="shared" si="104"/>
        <v>54.040622072620813</v>
      </c>
      <c r="Z29">
        <f t="shared" si="37"/>
        <v>10</v>
      </c>
      <c r="AA29">
        <f t="shared" ref="AA29:AC29" si="105">AA14/$AA14 * 100</f>
        <v>100</v>
      </c>
      <c r="AB29">
        <f t="shared" si="105"/>
        <v>23.977510003824406</v>
      </c>
      <c r="AC29">
        <f t="shared" si="105"/>
        <v>76.02248999617558</v>
      </c>
      <c r="AE29">
        <f t="shared" si="39"/>
        <v>10</v>
      </c>
      <c r="AF29">
        <f t="shared" ref="AF29:AH29" si="106">AF14/$AF14 * 100</f>
        <v>100</v>
      </c>
      <c r="AG29">
        <f t="shared" si="106"/>
        <v>27.10182587210398</v>
      </c>
      <c r="AH29">
        <f t="shared" si="106"/>
        <v>72.898174127896013</v>
      </c>
      <c r="AJ29">
        <f t="shared" si="41"/>
        <v>10</v>
      </c>
      <c r="AK29">
        <f t="shared" ref="AK29:AM29" si="107">AK14/$AK14 * 100</f>
        <v>100</v>
      </c>
      <c r="AL29">
        <f t="shared" si="107"/>
        <v>27.034004043339664</v>
      </c>
      <c r="AM29">
        <f t="shared" si="107"/>
        <v>72.96599595666035</v>
      </c>
      <c r="AO29">
        <f t="shared" si="43"/>
        <v>10</v>
      </c>
      <c r="AP29">
        <f t="shared" ref="AP29:AR29" si="108">AP14/$AP14 * 100</f>
        <v>100</v>
      </c>
      <c r="AQ29">
        <f t="shared" si="108"/>
        <v>26.496101756629987</v>
      </c>
      <c r="AR29">
        <f t="shared" si="108"/>
        <v>73.503898243370031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R14"/>
  <sheetViews>
    <sheetView topLeftCell="T1" workbookViewId="0">
      <selection activeCell="AP4" sqref="AP4:AP14"/>
    </sheetView>
  </sheetViews>
  <sheetFormatPr defaultRowHeight="14.5" x14ac:dyDescent="0.35"/>
  <cols>
    <col min="12" max="12" width="12.7265625" bestFit="1" customWidth="1"/>
  </cols>
  <sheetData>
    <row r="2" spans="1:44" x14ac:dyDescent="0.35">
      <c r="A2" t="s">
        <v>4</v>
      </c>
      <c r="G2" t="s">
        <v>11</v>
      </c>
      <c r="L2" t="s">
        <v>8</v>
      </c>
      <c r="Q2" t="s">
        <v>12</v>
      </c>
      <c r="W2" t="s">
        <v>13</v>
      </c>
      <c r="AB2" t="s">
        <v>14</v>
      </c>
      <c r="AF2" t="s">
        <v>9</v>
      </c>
      <c r="AL2" t="s">
        <v>15</v>
      </c>
      <c r="AQ2" t="s">
        <v>10</v>
      </c>
    </row>
    <row r="3" spans="1:44" x14ac:dyDescent="0.35">
      <c r="A3" t="s">
        <v>0</v>
      </c>
      <c r="B3" t="s">
        <v>1</v>
      </c>
      <c r="C3" t="s">
        <v>2</v>
      </c>
      <c r="D3" t="s">
        <v>7</v>
      </c>
      <c r="F3" t="s">
        <v>0</v>
      </c>
      <c r="G3" t="s">
        <v>1</v>
      </c>
      <c r="H3" t="s">
        <v>2</v>
      </c>
      <c r="I3" t="s">
        <v>7</v>
      </c>
      <c r="K3" t="s">
        <v>0</v>
      </c>
      <c r="L3" t="s">
        <v>1</v>
      </c>
      <c r="M3" t="s">
        <v>2</v>
      </c>
      <c r="N3" t="s">
        <v>7</v>
      </c>
      <c r="P3" t="s">
        <v>0</v>
      </c>
      <c r="Q3" t="s">
        <v>1</v>
      </c>
      <c r="R3" t="s">
        <v>2</v>
      </c>
      <c r="S3" t="s">
        <v>7</v>
      </c>
      <c r="U3" t="s">
        <v>0</v>
      </c>
      <c r="V3" t="s">
        <v>1</v>
      </c>
      <c r="W3" t="s">
        <v>2</v>
      </c>
      <c r="X3" t="s">
        <v>7</v>
      </c>
      <c r="Z3" t="s">
        <v>0</v>
      </c>
      <c r="AA3" t="s">
        <v>1</v>
      </c>
      <c r="AB3" t="s">
        <v>2</v>
      </c>
      <c r="AC3" t="s">
        <v>7</v>
      </c>
      <c r="AE3" t="s">
        <v>0</v>
      </c>
      <c r="AF3" t="s">
        <v>1</v>
      </c>
      <c r="AG3" t="s">
        <v>2</v>
      </c>
      <c r="AH3" t="s">
        <v>7</v>
      </c>
      <c r="AJ3" t="s">
        <v>0</v>
      </c>
      <c r="AK3" t="s">
        <v>1</v>
      </c>
      <c r="AL3" t="s">
        <v>2</v>
      </c>
      <c r="AM3" t="s">
        <v>7</v>
      </c>
      <c r="AO3" t="s">
        <v>0</v>
      </c>
      <c r="AP3" t="s">
        <v>1</v>
      </c>
      <c r="AR3" t="s">
        <v>7</v>
      </c>
    </row>
    <row r="4" spans="1:44" x14ac:dyDescent="0.35">
      <c r="A4">
        <v>0</v>
      </c>
      <c r="B4">
        <v>1</v>
      </c>
      <c r="C4">
        <v>0.43798207995884803</v>
      </c>
      <c r="D4">
        <f t="shared" ref="D4:D13" si="0">B4-C4</f>
        <v>0.56201792004115192</v>
      </c>
      <c r="F4">
        <v>0</v>
      </c>
      <c r="G4">
        <v>-0.75516256933450898</v>
      </c>
      <c r="H4">
        <v>-0.26219762743286001</v>
      </c>
      <c r="I4">
        <f t="shared" ref="I4:I13" si="1">G4-H4</f>
        <v>-0.49296494190164897</v>
      </c>
      <c r="K4">
        <v>0</v>
      </c>
      <c r="L4">
        <v>-0.27187481101140898</v>
      </c>
      <c r="M4">
        <v>-5.9572616369265703E-2</v>
      </c>
      <c r="N4">
        <f t="shared" ref="N4:N13" si="2">L4-M4</f>
        <v>-0.21230219464214328</v>
      </c>
      <c r="P4">
        <v>0</v>
      </c>
      <c r="Q4">
        <v>0</v>
      </c>
      <c r="R4">
        <v>0</v>
      </c>
      <c r="S4">
        <f t="shared" ref="S4:S13" si="3">Q4-R4</f>
        <v>0</v>
      </c>
      <c r="U4">
        <v>0</v>
      </c>
      <c r="V4">
        <v>1</v>
      </c>
      <c r="W4">
        <v>0.50772132596877595</v>
      </c>
      <c r="X4">
        <f t="shared" ref="X4:X13" si="4">V4-W4</f>
        <v>0.49227867403122405</v>
      </c>
      <c r="Z4">
        <v>0</v>
      </c>
      <c r="AA4">
        <v>0.13511043142017801</v>
      </c>
      <c r="AB4">
        <v>5.3178294386043101E-2</v>
      </c>
      <c r="AC4">
        <f t="shared" ref="AC4:AC13" si="5">AA4-AB4</f>
        <v>8.1932137034134905E-2</v>
      </c>
      <c r="AE4">
        <v>0</v>
      </c>
      <c r="AF4">
        <v>0</v>
      </c>
      <c r="AG4">
        <v>0</v>
      </c>
      <c r="AH4">
        <f t="shared" ref="AH4:AH13" si="6">AF4-AG4</f>
        <v>0</v>
      </c>
      <c r="AJ4">
        <v>0</v>
      </c>
      <c r="AK4">
        <v>0</v>
      </c>
      <c r="AL4">
        <v>0</v>
      </c>
      <c r="AM4">
        <f t="shared" ref="AM4:AM13" si="7">AK4-AL4</f>
        <v>0</v>
      </c>
      <c r="AO4">
        <v>0</v>
      </c>
      <c r="AP4">
        <v>1</v>
      </c>
      <c r="AQ4">
        <v>0.29607949410277501</v>
      </c>
      <c r="AR4">
        <f t="shared" ref="AR4:AR14" si="8">AP4-AQ4</f>
        <v>0.70392050589722499</v>
      </c>
    </row>
    <row r="5" spans="1:44" x14ac:dyDescent="0.35">
      <c r="A5">
        <f>+A4+1</f>
        <v>1</v>
      </c>
      <c r="B5">
        <v>0.37826198869725902</v>
      </c>
      <c r="C5">
        <v>0.14936743789554399</v>
      </c>
      <c r="D5">
        <f t="shared" si="0"/>
        <v>0.22889455080171503</v>
      </c>
      <c r="F5">
        <f>+F4+1</f>
        <v>1</v>
      </c>
      <c r="G5">
        <v>-0.60218908774327895</v>
      </c>
      <c r="H5">
        <v>-0.21489529852532999</v>
      </c>
      <c r="I5">
        <f t="shared" si="1"/>
        <v>-0.38729378921794899</v>
      </c>
      <c r="K5">
        <f>+K4+1</f>
        <v>1</v>
      </c>
      <c r="L5">
        <v>-8.2578517767498097E-2</v>
      </c>
      <c r="M5">
        <v>-1.4727163009854501E-2</v>
      </c>
      <c r="N5">
        <f t="shared" si="2"/>
        <v>-6.7851354757643589E-2</v>
      </c>
      <c r="P5">
        <f>+P4+1</f>
        <v>1</v>
      </c>
      <c r="Q5">
        <v>9.3422270817813596E-2</v>
      </c>
      <c r="R5">
        <v>2.7928417805764699E-2</v>
      </c>
      <c r="S5">
        <f t="shared" si="3"/>
        <v>6.5493853012048894E-2</v>
      </c>
      <c r="U5">
        <f>+U4+1</f>
        <v>1</v>
      </c>
      <c r="V5">
        <v>0.67502102437541001</v>
      </c>
      <c r="W5">
        <v>0.31478736291563397</v>
      </c>
      <c r="X5">
        <f t="shared" si="4"/>
        <v>0.36023366145977603</v>
      </c>
      <c r="Z5">
        <f>+Z4+1</f>
        <v>1</v>
      </c>
      <c r="AA5">
        <v>6.1828412397237402E-2</v>
      </c>
      <c r="AB5">
        <v>1.12574311284072E-2</v>
      </c>
      <c r="AC5">
        <f t="shared" si="5"/>
        <v>5.0570981268830202E-2</v>
      </c>
      <c r="AE5">
        <f>+AE4+1</f>
        <v>1</v>
      </c>
      <c r="AF5">
        <v>-0.150599437987298</v>
      </c>
      <c r="AG5">
        <v>-4.0812043766866597E-2</v>
      </c>
      <c r="AH5">
        <f t="shared" si="6"/>
        <v>-0.10978739422043141</v>
      </c>
      <c r="AJ5">
        <f>+AJ4+1</f>
        <v>1</v>
      </c>
      <c r="AK5">
        <v>9.4853059040467896E-2</v>
      </c>
      <c r="AL5">
        <v>2.4949411769484502E-2</v>
      </c>
      <c r="AM5">
        <f t="shared" si="7"/>
        <v>6.9903647270983388E-2</v>
      </c>
      <c r="AO5">
        <f>+AO4+1</f>
        <v>1</v>
      </c>
      <c r="AP5">
        <v>0.83802836661625002</v>
      </c>
      <c r="AQ5">
        <v>0.23773548455945601</v>
      </c>
      <c r="AR5">
        <f t="shared" si="8"/>
        <v>0.60029288205679399</v>
      </c>
    </row>
    <row r="6" spans="1:44" x14ac:dyDescent="0.35">
      <c r="A6">
        <f t="shared" ref="A6:A14" si="9">+A5+1</f>
        <v>2</v>
      </c>
      <c r="B6">
        <v>0.18003375458335699</v>
      </c>
      <c r="C6">
        <v>5.1094158215325897E-2</v>
      </c>
      <c r="D6">
        <f t="shared" si="0"/>
        <v>0.1289395963680311</v>
      </c>
      <c r="F6">
        <f t="shared" ref="F6:F14" si="10">+F5+1</f>
        <v>2</v>
      </c>
      <c r="G6">
        <v>-0.42286224798066802</v>
      </c>
      <c r="H6">
        <v>-0.15769482236912499</v>
      </c>
      <c r="I6">
        <f t="shared" si="1"/>
        <v>-0.26516742561154305</v>
      </c>
      <c r="K6">
        <f t="shared" ref="K6:K14" si="11">+K5+1</f>
        <v>2</v>
      </c>
      <c r="L6">
        <v>-3.3791448009758397E-2</v>
      </c>
      <c r="M6">
        <v>1.46949561176205E-2</v>
      </c>
      <c r="N6">
        <f t="shared" si="2"/>
        <v>-4.8486404127378896E-2</v>
      </c>
      <c r="P6">
        <f t="shared" ref="P6:P14" si="12">+P5+1</f>
        <v>2</v>
      </c>
      <c r="Q6">
        <v>8.0738125844812894E-2</v>
      </c>
      <c r="R6">
        <v>1.6445043063221601E-2</v>
      </c>
      <c r="S6">
        <f t="shared" si="3"/>
        <v>6.4293082781591293E-2</v>
      </c>
      <c r="U6">
        <f t="shared" ref="U6:U14" si="13">+U5+1</f>
        <v>2</v>
      </c>
      <c r="V6">
        <v>0.50330847403655199</v>
      </c>
      <c r="W6">
        <v>0.196804841190654</v>
      </c>
      <c r="X6">
        <f t="shared" si="4"/>
        <v>0.30650363284589799</v>
      </c>
      <c r="Z6">
        <f t="shared" ref="Z6:Z14" si="14">+Z5+1</f>
        <v>2</v>
      </c>
      <c r="AA6">
        <v>4.0555574046803503E-2</v>
      </c>
      <c r="AB6">
        <v>3.96942046892704E-3</v>
      </c>
      <c r="AC6">
        <f t="shared" si="5"/>
        <v>3.6586153577876465E-2</v>
      </c>
      <c r="AE6">
        <f t="shared" ref="AE6:AE14" si="15">+AE5+1</f>
        <v>2</v>
      </c>
      <c r="AF6">
        <v>-0.187006405730749</v>
      </c>
      <c r="AG6">
        <v>-5.3349477715671903E-2</v>
      </c>
      <c r="AH6">
        <f t="shared" si="6"/>
        <v>-0.13365692801507711</v>
      </c>
      <c r="AJ6">
        <f t="shared" ref="AJ6:AJ14" si="16">+AJ5+1</f>
        <v>2</v>
      </c>
      <c r="AK6">
        <v>0.14355662368337599</v>
      </c>
      <c r="AL6">
        <v>3.57340902979126E-2</v>
      </c>
      <c r="AM6">
        <f t="shared" si="7"/>
        <v>0.10782253338546338</v>
      </c>
      <c r="AO6">
        <f t="shared" ref="AO6:AO14" si="17">+AO5+1</f>
        <v>2</v>
      </c>
      <c r="AP6">
        <v>0.66888810804898702</v>
      </c>
      <c r="AQ6">
        <v>0.189673479359872</v>
      </c>
      <c r="AR6">
        <f t="shared" si="8"/>
        <v>0.47921462868911502</v>
      </c>
    </row>
    <row r="7" spans="1:44" x14ac:dyDescent="0.35">
      <c r="A7">
        <f t="shared" si="9"/>
        <v>3</v>
      </c>
      <c r="B7">
        <v>4.0658995139150202E-2</v>
      </c>
      <c r="C7">
        <v>1.33955415475824E-2</v>
      </c>
      <c r="D7">
        <f t="shared" si="0"/>
        <v>2.7263453591567802E-2</v>
      </c>
      <c r="F7">
        <f t="shared" si="10"/>
        <v>3</v>
      </c>
      <c r="G7">
        <v>-0.29716923387854799</v>
      </c>
      <c r="H7">
        <v>-0.11223656009531099</v>
      </c>
      <c r="I7">
        <f t="shared" si="1"/>
        <v>-0.18493267378323699</v>
      </c>
      <c r="K7">
        <f t="shared" si="11"/>
        <v>3</v>
      </c>
      <c r="L7">
        <v>3.2685273471458401E-2</v>
      </c>
      <c r="M7">
        <v>1.7796457866155701E-2</v>
      </c>
      <c r="N7">
        <f t="shared" si="2"/>
        <v>1.48888156053027E-2</v>
      </c>
      <c r="P7">
        <f t="shared" si="12"/>
        <v>3</v>
      </c>
      <c r="Q7">
        <v>6.1503316234781197E-2</v>
      </c>
      <c r="R7">
        <v>9.1863258873928193E-3</v>
      </c>
      <c r="S7">
        <f t="shared" si="3"/>
        <v>5.2316990347388376E-2</v>
      </c>
      <c r="U7">
        <f t="shared" si="13"/>
        <v>3</v>
      </c>
      <c r="V7">
        <v>0.36417043458787302</v>
      </c>
      <c r="W7">
        <v>0.14651149685440401</v>
      </c>
      <c r="X7">
        <f t="shared" si="4"/>
        <v>0.217658937733469</v>
      </c>
      <c r="Z7">
        <f t="shared" si="14"/>
        <v>3</v>
      </c>
      <c r="AA7">
        <v>3.9491047543842098E-2</v>
      </c>
      <c r="AB7">
        <v>4.8151440717537804E-3</v>
      </c>
      <c r="AC7">
        <f t="shared" si="5"/>
        <v>3.4675903472088321E-2</v>
      </c>
      <c r="AE7">
        <f t="shared" si="15"/>
        <v>3</v>
      </c>
      <c r="AF7">
        <v>-0.18430029614857399</v>
      </c>
      <c r="AG7">
        <v>-5.2607788343550302E-2</v>
      </c>
      <c r="AH7">
        <f t="shared" si="6"/>
        <v>-0.13169250780502367</v>
      </c>
      <c r="AJ7">
        <f t="shared" si="16"/>
        <v>3</v>
      </c>
      <c r="AK7">
        <v>0.150694788068098</v>
      </c>
      <c r="AL7">
        <v>3.7992507120397603E-2</v>
      </c>
      <c r="AM7">
        <f t="shared" si="7"/>
        <v>0.11270228094770039</v>
      </c>
      <c r="AO7">
        <f t="shared" si="17"/>
        <v>3</v>
      </c>
      <c r="AP7">
        <v>0.55638020149362599</v>
      </c>
      <c r="AQ7">
        <v>0.14980143705577401</v>
      </c>
      <c r="AR7">
        <f t="shared" si="8"/>
        <v>0.40657876443785201</v>
      </c>
    </row>
    <row r="8" spans="1:44" x14ac:dyDescent="0.35">
      <c r="A8">
        <f t="shared" si="9"/>
        <v>4</v>
      </c>
      <c r="B8">
        <v>2.14714807317406E-2</v>
      </c>
      <c r="C8">
        <v>1.2414999304853401E-2</v>
      </c>
      <c r="D8">
        <f t="shared" si="0"/>
        <v>9.0564814268871991E-3</v>
      </c>
      <c r="F8">
        <f t="shared" si="10"/>
        <v>4</v>
      </c>
      <c r="G8">
        <v>-0.21773395419048799</v>
      </c>
      <c r="H8">
        <v>-6.6144968674874002E-2</v>
      </c>
      <c r="I8">
        <f t="shared" si="1"/>
        <v>-0.15158898551561401</v>
      </c>
      <c r="K8">
        <f t="shared" si="11"/>
        <v>4</v>
      </c>
      <c r="L8">
        <v>5.7394892415810798E-2</v>
      </c>
      <c r="M8">
        <v>2.7929844970258199E-2</v>
      </c>
      <c r="N8">
        <f t="shared" si="2"/>
        <v>2.9465047445552599E-2</v>
      </c>
      <c r="P8">
        <f t="shared" si="12"/>
        <v>4</v>
      </c>
      <c r="Q8">
        <v>8.3208232736232901E-2</v>
      </c>
      <c r="R8">
        <v>2.64251965036096E-2</v>
      </c>
      <c r="S8">
        <f t="shared" si="3"/>
        <v>5.6783036232623305E-2</v>
      </c>
      <c r="U8">
        <f t="shared" si="13"/>
        <v>4</v>
      </c>
      <c r="V8">
        <v>0.26337856776538199</v>
      </c>
      <c r="W8">
        <v>0.12009824117052301</v>
      </c>
      <c r="X8">
        <f t="shared" si="4"/>
        <v>0.14328032659485898</v>
      </c>
      <c r="Z8">
        <f t="shared" si="14"/>
        <v>4</v>
      </c>
      <c r="AA8">
        <v>3.4567671684533501E-2</v>
      </c>
      <c r="AB8">
        <v>5.3317437979044898E-3</v>
      </c>
      <c r="AC8">
        <f t="shared" si="5"/>
        <v>2.9235927886629012E-2</v>
      </c>
      <c r="AE8">
        <f t="shared" si="15"/>
        <v>4</v>
      </c>
      <c r="AF8">
        <v>-0.12841901387202001</v>
      </c>
      <c r="AG8">
        <v>-2.6825319176038202E-2</v>
      </c>
      <c r="AH8">
        <f t="shared" si="6"/>
        <v>-0.10159369469598181</v>
      </c>
      <c r="AJ8">
        <f t="shared" si="16"/>
        <v>4</v>
      </c>
      <c r="AK8">
        <v>0.14053379814154801</v>
      </c>
      <c r="AL8">
        <v>3.6368061966732299E-2</v>
      </c>
      <c r="AM8">
        <f t="shared" si="7"/>
        <v>0.10416573617481571</v>
      </c>
      <c r="AO8">
        <f t="shared" si="17"/>
        <v>4</v>
      </c>
      <c r="AP8">
        <v>0.46789170599262098</v>
      </c>
      <c r="AQ8">
        <v>0.12193259713764</v>
      </c>
      <c r="AR8">
        <f t="shared" si="8"/>
        <v>0.34595910885498099</v>
      </c>
    </row>
    <row r="9" spans="1:44" x14ac:dyDescent="0.35">
      <c r="A9">
        <f t="shared" si="9"/>
        <v>5</v>
      </c>
      <c r="B9">
        <v>1.4333334291089199E-2</v>
      </c>
      <c r="C9">
        <v>5.3222738764830404E-3</v>
      </c>
      <c r="D9">
        <f t="shared" si="0"/>
        <v>9.0110604146061597E-3</v>
      </c>
      <c r="F9">
        <f t="shared" si="10"/>
        <v>5</v>
      </c>
      <c r="G9">
        <v>-0.162612789073171</v>
      </c>
      <c r="H9">
        <v>-4.4171357695848103E-2</v>
      </c>
      <c r="I9">
        <f t="shared" si="1"/>
        <v>-0.11844143137732291</v>
      </c>
      <c r="K9">
        <f t="shared" si="11"/>
        <v>5</v>
      </c>
      <c r="L9">
        <v>4.9945386220463302E-2</v>
      </c>
      <c r="M9">
        <v>2.4190167455096299E-2</v>
      </c>
      <c r="N9">
        <f t="shared" si="2"/>
        <v>2.5755218765367002E-2</v>
      </c>
      <c r="P9">
        <f t="shared" si="12"/>
        <v>5</v>
      </c>
      <c r="Q9">
        <v>5.0518063314345399E-2</v>
      </c>
      <c r="R9">
        <v>1.08975473640032E-2</v>
      </c>
      <c r="S9">
        <f t="shared" si="3"/>
        <v>3.9620515950342203E-2</v>
      </c>
      <c r="U9">
        <f t="shared" si="13"/>
        <v>5</v>
      </c>
      <c r="V9">
        <v>0.20633089843723401</v>
      </c>
      <c r="W9">
        <v>9.2246471412294903E-2</v>
      </c>
      <c r="X9">
        <f t="shared" si="4"/>
        <v>0.11408442702493911</v>
      </c>
      <c r="Z9">
        <f t="shared" si="14"/>
        <v>5</v>
      </c>
      <c r="AA9">
        <v>4.1994934286480101E-2</v>
      </c>
      <c r="AB9">
        <v>9.1747000486018006E-3</v>
      </c>
      <c r="AC9">
        <f t="shared" si="5"/>
        <v>3.2820234237878304E-2</v>
      </c>
      <c r="AE9">
        <f t="shared" si="15"/>
        <v>5</v>
      </c>
      <c r="AF9">
        <v>-9.77088956217287E-2</v>
      </c>
      <c r="AG9">
        <v>-2.40174533723032E-2</v>
      </c>
      <c r="AH9">
        <f t="shared" si="6"/>
        <v>-7.3691442249425504E-2</v>
      </c>
      <c r="AJ9">
        <f t="shared" si="16"/>
        <v>5</v>
      </c>
      <c r="AK9">
        <v>0.125204590924997</v>
      </c>
      <c r="AL9">
        <v>3.32019684434307E-2</v>
      </c>
      <c r="AM9">
        <f t="shared" si="7"/>
        <v>9.2002622481566293E-2</v>
      </c>
      <c r="AO9">
        <f t="shared" si="17"/>
        <v>5</v>
      </c>
      <c r="AP9">
        <v>0.38689201544108398</v>
      </c>
      <c r="AQ9">
        <v>9.8650909236029802E-2</v>
      </c>
      <c r="AR9">
        <f t="shared" si="8"/>
        <v>0.28824110620505417</v>
      </c>
    </row>
    <row r="10" spans="1:44" x14ac:dyDescent="0.35">
      <c r="A10">
        <f t="shared" si="9"/>
        <v>6</v>
      </c>
      <c r="B10">
        <v>-3.2150104087913598E-4</v>
      </c>
      <c r="C10">
        <v>1.23863215507093E-3</v>
      </c>
      <c r="D10">
        <f t="shared" si="0"/>
        <v>-1.5601331959500661E-3</v>
      </c>
      <c r="F10">
        <f t="shared" si="10"/>
        <v>6</v>
      </c>
      <c r="G10">
        <v>-0.121410895094579</v>
      </c>
      <c r="H10">
        <v>-3.5737967204975803E-2</v>
      </c>
      <c r="I10">
        <f t="shared" si="1"/>
        <v>-8.5672927889603206E-2</v>
      </c>
      <c r="K10">
        <f t="shared" si="11"/>
        <v>6</v>
      </c>
      <c r="L10">
        <v>2.2623632947732199E-2</v>
      </c>
      <c r="M10">
        <v>1.0943100733737001E-2</v>
      </c>
      <c r="N10">
        <f t="shared" si="2"/>
        <v>1.1680532213995199E-2</v>
      </c>
      <c r="P10">
        <f t="shared" si="12"/>
        <v>6</v>
      </c>
      <c r="Q10">
        <v>1.35660169751002E-2</v>
      </c>
      <c r="R10">
        <v>8.1012879990886605E-4</v>
      </c>
      <c r="S10">
        <f t="shared" si="3"/>
        <v>1.2755888175191334E-2</v>
      </c>
      <c r="U10">
        <f t="shared" si="13"/>
        <v>6</v>
      </c>
      <c r="V10">
        <v>0.16176389713375799</v>
      </c>
      <c r="W10">
        <v>7.17018877588214E-2</v>
      </c>
      <c r="X10">
        <f t="shared" si="4"/>
        <v>9.0062009374936594E-2</v>
      </c>
      <c r="Z10">
        <f t="shared" si="14"/>
        <v>6</v>
      </c>
      <c r="AA10">
        <v>3.8641925241493298E-2</v>
      </c>
      <c r="AB10">
        <v>7.8646016931566004E-3</v>
      </c>
      <c r="AC10">
        <f t="shared" si="5"/>
        <v>3.0777323548336698E-2</v>
      </c>
      <c r="AE10">
        <f t="shared" si="15"/>
        <v>6</v>
      </c>
      <c r="AF10">
        <v>-6.2668916655067394E-2</v>
      </c>
      <c r="AG10">
        <v>-1.7886750142541999E-2</v>
      </c>
      <c r="AH10">
        <f t="shared" si="6"/>
        <v>-4.4782166512525395E-2</v>
      </c>
      <c r="AJ10">
        <f t="shared" si="16"/>
        <v>6</v>
      </c>
      <c r="AK10">
        <v>0.10916717644087701</v>
      </c>
      <c r="AL10">
        <v>3.4927634558696803E-2</v>
      </c>
      <c r="AM10">
        <f t="shared" si="7"/>
        <v>7.423954188218021E-2</v>
      </c>
      <c r="AO10">
        <f t="shared" si="17"/>
        <v>6</v>
      </c>
      <c r="AP10">
        <v>0.32481991248034597</v>
      </c>
      <c r="AQ10">
        <v>7.9891600183843794E-2</v>
      </c>
      <c r="AR10">
        <f t="shared" si="8"/>
        <v>0.24492831229650219</v>
      </c>
    </row>
    <row r="11" spans="1:44" x14ac:dyDescent="0.35">
      <c r="A11">
        <f t="shared" si="9"/>
        <v>7</v>
      </c>
      <c r="B11">
        <v>-5.4084591421896299E-3</v>
      </c>
      <c r="C11">
        <v>6.0421836054103204E-4</v>
      </c>
      <c r="D11">
        <f t="shared" si="0"/>
        <v>-6.0126775027306619E-3</v>
      </c>
      <c r="F11">
        <f t="shared" si="10"/>
        <v>7</v>
      </c>
      <c r="G11">
        <v>-9.3123800435793394E-2</v>
      </c>
      <c r="H11">
        <v>-3.01361174174005E-2</v>
      </c>
      <c r="I11">
        <f t="shared" si="1"/>
        <v>-6.2987683018392887E-2</v>
      </c>
      <c r="K11">
        <f t="shared" si="11"/>
        <v>7</v>
      </c>
      <c r="L11">
        <v>9.2176922337350795E-3</v>
      </c>
      <c r="M11">
        <v>4.4423476641578599E-3</v>
      </c>
      <c r="N11">
        <f t="shared" si="2"/>
        <v>4.7753445695772195E-3</v>
      </c>
      <c r="P11">
        <f t="shared" si="12"/>
        <v>7</v>
      </c>
      <c r="Q11">
        <v>1.30172177308362E-2</v>
      </c>
      <c r="R11">
        <v>2.24092738103474E-3</v>
      </c>
      <c r="S11">
        <f t="shared" si="3"/>
        <v>1.077629034980146E-2</v>
      </c>
      <c r="U11">
        <f t="shared" si="13"/>
        <v>7</v>
      </c>
      <c r="V11">
        <v>0.118914833595582</v>
      </c>
      <c r="W11">
        <v>6.5392590879140094E-2</v>
      </c>
      <c r="X11">
        <f t="shared" si="4"/>
        <v>5.3522242716441903E-2</v>
      </c>
      <c r="Z11">
        <f t="shared" si="14"/>
        <v>7</v>
      </c>
      <c r="AA11">
        <v>3.4408613295960899E-2</v>
      </c>
      <c r="AB11">
        <v>6.7006286554492896E-3</v>
      </c>
      <c r="AC11">
        <f t="shared" si="5"/>
        <v>2.7707984640511611E-2</v>
      </c>
      <c r="AE11">
        <f t="shared" si="15"/>
        <v>7</v>
      </c>
      <c r="AF11">
        <v>-1.23889037362169E-2</v>
      </c>
      <c r="AG11">
        <v>-3.5595792879005101E-3</v>
      </c>
      <c r="AH11">
        <f t="shared" si="6"/>
        <v>-8.8293244483163905E-3</v>
      </c>
      <c r="AJ11">
        <f t="shared" si="16"/>
        <v>7</v>
      </c>
      <c r="AK11">
        <v>0.108556040508622</v>
      </c>
      <c r="AL11">
        <v>3.4156284406050702E-2</v>
      </c>
      <c r="AM11">
        <f t="shared" si="7"/>
        <v>7.4399756102571296E-2</v>
      </c>
      <c r="AO11">
        <f t="shared" si="17"/>
        <v>7</v>
      </c>
      <c r="AP11">
        <v>0.27768644928324998</v>
      </c>
      <c r="AQ11">
        <v>6.2796429173506502E-2</v>
      </c>
      <c r="AR11">
        <f t="shared" si="8"/>
        <v>0.21489002010974348</v>
      </c>
    </row>
    <row r="12" spans="1:44" x14ac:dyDescent="0.35">
      <c r="A12">
        <f t="shared" si="9"/>
        <v>8</v>
      </c>
      <c r="B12">
        <v>-4.2514338830365803E-3</v>
      </c>
      <c r="C12">
        <v>5.8555805033328997E-4</v>
      </c>
      <c r="D12">
        <f t="shared" si="0"/>
        <v>-4.8369919333698698E-3</v>
      </c>
      <c r="F12">
        <f t="shared" si="10"/>
        <v>8</v>
      </c>
      <c r="G12">
        <v>-8.1565027117543501E-2</v>
      </c>
      <c r="H12">
        <v>-2.0916835041257499E-2</v>
      </c>
      <c r="I12">
        <f t="shared" si="1"/>
        <v>-6.0648192076286002E-2</v>
      </c>
      <c r="K12">
        <f t="shared" si="11"/>
        <v>8</v>
      </c>
      <c r="L12">
        <v>3.5860516316849802E-3</v>
      </c>
      <c r="M12">
        <v>1.71299519716678E-3</v>
      </c>
      <c r="N12">
        <f t="shared" si="2"/>
        <v>1.8730564345182002E-3</v>
      </c>
      <c r="P12">
        <f t="shared" si="12"/>
        <v>8</v>
      </c>
      <c r="Q12">
        <v>5.7797305273957099E-3</v>
      </c>
      <c r="R12" s="2">
        <v>1.91741010940255E-3</v>
      </c>
      <c r="S12">
        <f t="shared" si="3"/>
        <v>3.8623204179931599E-3</v>
      </c>
      <c r="U12">
        <f t="shared" si="13"/>
        <v>8</v>
      </c>
      <c r="V12">
        <v>0.11220935249729801</v>
      </c>
      <c r="W12">
        <v>4.8213656946575097E-2</v>
      </c>
      <c r="X12">
        <f t="shared" si="4"/>
        <v>6.3995695550722903E-2</v>
      </c>
      <c r="Z12">
        <f t="shared" si="14"/>
        <v>8</v>
      </c>
      <c r="AA12">
        <v>2.78458215913969E-2</v>
      </c>
      <c r="AB12">
        <v>6.2450045981919796E-3</v>
      </c>
      <c r="AC12">
        <f t="shared" si="5"/>
        <v>2.1600816993204919E-2</v>
      </c>
      <c r="AE12">
        <f t="shared" si="15"/>
        <v>8</v>
      </c>
      <c r="AF12">
        <v>-2.4687302137681698E-4</v>
      </c>
      <c r="AG12">
        <v>-2.0077901643878798E-3</v>
      </c>
      <c r="AH12">
        <f t="shared" si="6"/>
        <v>1.7609171430110629E-3</v>
      </c>
      <c r="AJ12">
        <f t="shared" si="16"/>
        <v>8</v>
      </c>
      <c r="AK12">
        <v>0.110546851268566</v>
      </c>
      <c r="AL12">
        <v>3.1563532024720002E-2</v>
      </c>
      <c r="AM12">
        <f t="shared" si="7"/>
        <v>7.8983319243845995E-2</v>
      </c>
      <c r="AO12">
        <f t="shared" si="17"/>
        <v>8</v>
      </c>
      <c r="AP12">
        <v>0.23768088166232201</v>
      </c>
      <c r="AQ12">
        <v>4.9277392450784697E-2</v>
      </c>
      <c r="AR12">
        <f t="shared" si="8"/>
        <v>0.18840348921153732</v>
      </c>
    </row>
    <row r="13" spans="1:44" x14ac:dyDescent="0.35">
      <c r="A13">
        <f t="shared" si="9"/>
        <v>9</v>
      </c>
      <c r="B13">
        <v>-2.8372602038431098E-3</v>
      </c>
      <c r="C13">
        <v>9.0834649956520602E-4</v>
      </c>
      <c r="D13">
        <f t="shared" si="0"/>
        <v>-3.7456067034083158E-3</v>
      </c>
      <c r="F13">
        <f t="shared" si="10"/>
        <v>9</v>
      </c>
      <c r="G13">
        <v>-7.1195210803195796E-2</v>
      </c>
      <c r="H13">
        <v>-1.43907077660909E-2</v>
      </c>
      <c r="I13">
        <f t="shared" si="1"/>
        <v>-5.6804503037104895E-2</v>
      </c>
      <c r="K13">
        <f t="shared" si="11"/>
        <v>9</v>
      </c>
      <c r="L13">
        <v>1.64664679556897E-3</v>
      </c>
      <c r="M13">
        <v>7.7448943757106505E-4</v>
      </c>
      <c r="N13">
        <f t="shared" si="2"/>
        <v>8.721573579979049E-4</v>
      </c>
      <c r="P13">
        <f t="shared" si="12"/>
        <v>9</v>
      </c>
      <c r="Q13">
        <v>2.13651574073539E-3</v>
      </c>
      <c r="R13">
        <v>9.5720779015801005E-4</v>
      </c>
      <c r="S13">
        <f t="shared" si="3"/>
        <v>1.1793079505773799E-3</v>
      </c>
      <c r="U13">
        <f t="shared" si="13"/>
        <v>9</v>
      </c>
      <c r="V13">
        <v>8.7146714692180105E-2</v>
      </c>
      <c r="W13">
        <v>3.9033512739991998E-2</v>
      </c>
      <c r="X13">
        <f t="shared" si="4"/>
        <v>4.8113201952188107E-2</v>
      </c>
      <c r="Z13">
        <f t="shared" si="14"/>
        <v>9</v>
      </c>
      <c r="AA13">
        <v>2.2622134693091701E-2</v>
      </c>
      <c r="AB13">
        <v>5.6648486748615704E-3</v>
      </c>
      <c r="AC13">
        <f t="shared" si="5"/>
        <v>1.6957286018230131E-2</v>
      </c>
      <c r="AE13">
        <f t="shared" si="15"/>
        <v>9</v>
      </c>
      <c r="AF13">
        <v>-2.01486642513546E-3</v>
      </c>
      <c r="AG13">
        <v>-2.1199905292802802E-3</v>
      </c>
      <c r="AH13">
        <f t="shared" si="6"/>
        <v>1.0512410414482021E-4</v>
      </c>
      <c r="AJ13">
        <f t="shared" si="16"/>
        <v>9</v>
      </c>
      <c r="AK13">
        <v>0.111007350580083</v>
      </c>
      <c r="AL13">
        <v>2.8587865634029701E-2</v>
      </c>
      <c r="AM13">
        <f t="shared" si="7"/>
        <v>8.2419484946053306E-2</v>
      </c>
      <c r="AO13">
        <f t="shared" si="17"/>
        <v>9</v>
      </c>
      <c r="AP13">
        <v>0.20355346831277299</v>
      </c>
      <c r="AQ13">
        <v>4.03549563111434E-2</v>
      </c>
      <c r="AR13">
        <f t="shared" si="8"/>
        <v>0.1631985120016296</v>
      </c>
    </row>
    <row r="14" spans="1:44" x14ac:dyDescent="0.35">
      <c r="A14">
        <f t="shared" si="9"/>
        <v>10</v>
      </c>
      <c r="B14">
        <v>8.5034764358946698E-4</v>
      </c>
      <c r="C14">
        <v>1.29938417994856E-3</v>
      </c>
      <c r="D14">
        <f>B14-C14</f>
        <v>-4.4903653635909298E-4</v>
      </c>
      <c r="F14">
        <f t="shared" si="10"/>
        <v>10</v>
      </c>
      <c r="G14">
        <v>-6.1592230217792303E-2</v>
      </c>
      <c r="H14">
        <v>-9.7905777276612593E-3</v>
      </c>
      <c r="I14">
        <f>G14-H14</f>
        <v>-5.1801652490131044E-2</v>
      </c>
      <c r="K14">
        <f t="shared" si="11"/>
        <v>10</v>
      </c>
      <c r="L14">
        <v>1.18395570864069E-3</v>
      </c>
      <c r="M14">
        <v>5.5213384997563003E-4</v>
      </c>
      <c r="N14">
        <f>L14-M14</f>
        <v>6.3182185866505992E-4</v>
      </c>
      <c r="P14">
        <f t="shared" si="12"/>
        <v>10</v>
      </c>
      <c r="Q14">
        <v>5.9291577452387305E-4</v>
      </c>
      <c r="R14">
        <v>5.56279176440273E-4</v>
      </c>
      <c r="S14">
        <f>Q14-R14</f>
        <v>3.6636598083600053E-5</v>
      </c>
      <c r="U14">
        <f t="shared" si="13"/>
        <v>10</v>
      </c>
      <c r="V14">
        <v>6.6025429382558398E-2</v>
      </c>
      <c r="W14">
        <v>3.28471974832234E-2</v>
      </c>
      <c r="X14">
        <f>V14-W14</f>
        <v>3.3178231899334998E-2</v>
      </c>
      <c r="Z14">
        <f t="shared" si="14"/>
        <v>10</v>
      </c>
      <c r="AA14">
        <v>1.8456954245622E-2</v>
      </c>
      <c r="AB14">
        <v>4.6123841630990097E-3</v>
      </c>
      <c r="AC14">
        <f>AA14-AB14</f>
        <v>1.3844570082522989E-2</v>
      </c>
      <c r="AE14">
        <f t="shared" si="15"/>
        <v>10</v>
      </c>
      <c r="AF14">
        <v>-4.2512334826209303E-3</v>
      </c>
      <c r="AG14">
        <v>-1.65186739134826E-3</v>
      </c>
      <c r="AH14">
        <f>AF14-AG14</f>
        <v>-2.5993660912726705E-3</v>
      </c>
      <c r="AJ14">
        <f t="shared" si="16"/>
        <v>10</v>
      </c>
      <c r="AK14">
        <v>9.7926802261608298E-2</v>
      </c>
      <c r="AL14">
        <v>2.4776699832495402E-2</v>
      </c>
      <c r="AM14">
        <f>AK14-AL14</f>
        <v>7.3150102429112893E-2</v>
      </c>
      <c r="AO14">
        <f t="shared" si="17"/>
        <v>10</v>
      </c>
      <c r="AP14">
        <v>0.17437608762561399</v>
      </c>
      <c r="AQ14">
        <v>3.4698256156044702E-2</v>
      </c>
      <c r="AR14">
        <f t="shared" si="8"/>
        <v>0.1396778314695693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"/>
  <sheetViews>
    <sheetView showGridLines="0" showRowColHeaders="0" topLeftCell="A118" workbookViewId="0">
      <selection activeCell="FQ208" sqref="FQ208"/>
    </sheetView>
  </sheetViews>
  <sheetFormatPr defaultColWidth="0.81640625" defaultRowHeight="3" customHeight="1" x14ac:dyDescent="0.45"/>
  <cols>
    <col min="1" max="16384" width="0.81640625" style="1"/>
  </cols>
  <sheetData/>
  <pageMargins left="0.75" right="0.75" top="1" bottom="0.25" header="0.6" footer="0.25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top1</vt:lpstr>
      <vt:lpstr>top1-cum</vt:lpstr>
      <vt:lpstr>Panel 1</vt:lpstr>
      <vt:lpstr>k-cum</vt:lpstr>
      <vt:lpstr>k</vt:lpstr>
      <vt:lpstr>Panel2</vt:lpstr>
      <vt:lpstr>ksavings-cum</vt:lpstr>
      <vt:lpstr>ksavings</vt:lpstr>
      <vt:lpstr>Panel3</vt:lpstr>
      <vt:lpstr>'Panel 1'!Print_Area</vt:lpstr>
      <vt:lpstr>Panel2!Print_Area</vt:lpstr>
      <vt:lpstr>Panel3!Print_Area</vt:lpstr>
    </vt:vector>
  </TitlesOfParts>
  <Company>International Monetary Fund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cgoes</dc:creator>
  <cp:lastModifiedBy>Carlos A Bezerra De Goes</cp:lastModifiedBy>
  <cp:lastPrinted>2024-03-23T02:11:29Z</cp:lastPrinted>
  <dcterms:created xsi:type="dcterms:W3CDTF">2015-06-08T02:43:11Z</dcterms:created>
  <dcterms:modified xsi:type="dcterms:W3CDTF">2024-03-23T02:29:14Z</dcterms:modified>
</cp:coreProperties>
</file>