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36" documentId="11_3E3014E36D7EA9DE2A43F6E102128637E6C1EA43" xr6:coauthVersionLast="47" xr6:coauthVersionMax="47" xr10:uidLastSave="{096B1D8B-B2F8-42BA-8B07-ED238D35E9EC}"/>
  <bookViews>
    <workbookView xWindow="28680" yWindow="-120" windowWidth="29040" windowHeight="15840" activeTab="4" xr2:uid="{00000000-000D-0000-FFFF-FFFF00000000}"/>
  </bookViews>
  <sheets>
    <sheet name="top1_cum" sheetId="18" r:id="rId1"/>
    <sheet name="top1" sheetId="1" r:id="rId2"/>
    <sheet name="Panel1" sheetId="8" r:id="rId3"/>
    <sheet name="k" sheetId="13" r:id="rId4"/>
    <sheet name="Panel2" sheetId="14" r:id="rId5"/>
    <sheet name="ksavings" sheetId="15" r:id="rId6"/>
    <sheet name="Panel3" sheetId="16" r:id="rId7"/>
    <sheet name="heterogeneity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18" l="1"/>
  <c r="U25" i="18"/>
  <c r="U24" i="18"/>
  <c r="U23" i="18"/>
  <c r="U22" i="18"/>
  <c r="U21" i="18"/>
  <c r="U20" i="18"/>
  <c r="U19" i="18"/>
  <c r="U18" i="18"/>
  <c r="U17" i="18"/>
  <c r="U16" i="18"/>
  <c r="V31" i="18" s="1"/>
  <c r="O26" i="18"/>
  <c r="O25" i="18"/>
  <c r="O24" i="18"/>
  <c r="O23" i="18"/>
  <c r="O22" i="18"/>
  <c r="O21" i="18"/>
  <c r="O20" i="18"/>
  <c r="O19" i="18"/>
  <c r="O18" i="18"/>
  <c r="O17" i="18"/>
  <c r="O16" i="18"/>
  <c r="I26" i="18"/>
  <c r="I25" i="18"/>
  <c r="I24" i="18"/>
  <c r="I23" i="18"/>
  <c r="I22" i="18"/>
  <c r="I21" i="18"/>
  <c r="I20" i="18"/>
  <c r="I19" i="18"/>
  <c r="I18" i="18"/>
  <c r="I17" i="18"/>
  <c r="I16" i="18"/>
  <c r="C26" i="18"/>
  <c r="C25" i="18"/>
  <c r="C24" i="18"/>
  <c r="C23" i="18"/>
  <c r="B38" i="18" s="1"/>
  <c r="C22" i="18"/>
  <c r="C21" i="18"/>
  <c r="C20" i="18"/>
  <c r="C19" i="18"/>
  <c r="B34" i="18" s="1"/>
  <c r="C18" i="18"/>
  <c r="C17" i="18"/>
  <c r="C16" i="18"/>
  <c r="B31" i="18" s="1"/>
  <c r="D31" i="18"/>
  <c r="F31" i="18"/>
  <c r="D32" i="18"/>
  <c r="E32" i="18" s="1"/>
  <c r="C33" i="18"/>
  <c r="D33" i="18"/>
  <c r="E33" i="18" s="1"/>
  <c r="D34" i="18"/>
  <c r="B35" i="18"/>
  <c r="C35" i="18"/>
  <c r="D35" i="18"/>
  <c r="E35" i="18"/>
  <c r="F35" i="18"/>
  <c r="D36" i="18"/>
  <c r="E36" i="18" s="1"/>
  <c r="C37" i="18"/>
  <c r="D37" i="18"/>
  <c r="B37" i="18" s="1"/>
  <c r="E37" i="18"/>
  <c r="D38" i="18"/>
  <c r="B39" i="18"/>
  <c r="C39" i="18"/>
  <c r="D39" i="18"/>
  <c r="E39" i="18"/>
  <c r="F39" i="18"/>
  <c r="D40" i="18"/>
  <c r="E40" i="18" s="1"/>
  <c r="C41" i="18"/>
  <c r="D41" i="18"/>
  <c r="B41" i="18" s="1"/>
  <c r="E41" i="18"/>
  <c r="W14" i="18"/>
  <c r="V14" i="18"/>
  <c r="U14" i="18"/>
  <c r="T14" i="18"/>
  <c r="W13" i="18"/>
  <c r="V13" i="18"/>
  <c r="U13" i="18"/>
  <c r="T13" i="18"/>
  <c r="W12" i="18"/>
  <c r="V12" i="18"/>
  <c r="U12" i="18"/>
  <c r="T12" i="18"/>
  <c r="W11" i="18"/>
  <c r="V11" i="18"/>
  <c r="U11" i="18"/>
  <c r="T11" i="18"/>
  <c r="W10" i="18"/>
  <c r="V10" i="18"/>
  <c r="U10" i="18"/>
  <c r="T10" i="18"/>
  <c r="W9" i="18"/>
  <c r="V9" i="18"/>
  <c r="U9" i="18"/>
  <c r="T9" i="18"/>
  <c r="W8" i="18"/>
  <c r="V8" i="18"/>
  <c r="U8" i="18"/>
  <c r="T8" i="18"/>
  <c r="W7" i="18"/>
  <c r="V7" i="18"/>
  <c r="U7" i="18"/>
  <c r="T7" i="18"/>
  <c r="W6" i="18"/>
  <c r="V6" i="18"/>
  <c r="U6" i="18"/>
  <c r="T6" i="18"/>
  <c r="W5" i="18"/>
  <c r="V5" i="18"/>
  <c r="U5" i="18"/>
  <c r="T5" i="18"/>
  <c r="W4" i="18"/>
  <c r="V4" i="18"/>
  <c r="U4" i="18"/>
  <c r="T4" i="18"/>
  <c r="Q14" i="18"/>
  <c r="P14" i="18"/>
  <c r="O14" i="18"/>
  <c r="N14" i="18"/>
  <c r="Q13" i="18"/>
  <c r="P13" i="18"/>
  <c r="O13" i="18"/>
  <c r="N13" i="18"/>
  <c r="Q12" i="18"/>
  <c r="P12" i="18"/>
  <c r="O12" i="18"/>
  <c r="N12" i="18"/>
  <c r="Q11" i="18"/>
  <c r="P11" i="18"/>
  <c r="O11" i="18"/>
  <c r="N11" i="18"/>
  <c r="Q10" i="18"/>
  <c r="P10" i="18"/>
  <c r="O10" i="18"/>
  <c r="N10" i="18"/>
  <c r="Q9" i="18"/>
  <c r="P9" i="18"/>
  <c r="O9" i="18"/>
  <c r="N9" i="18"/>
  <c r="Q8" i="18"/>
  <c r="P8" i="18"/>
  <c r="O8" i="18"/>
  <c r="N8" i="18"/>
  <c r="Q7" i="18"/>
  <c r="P7" i="18"/>
  <c r="O7" i="18"/>
  <c r="N7" i="18"/>
  <c r="Q6" i="18"/>
  <c r="P6" i="18"/>
  <c r="O6" i="18"/>
  <c r="N6" i="18"/>
  <c r="Q5" i="18"/>
  <c r="P5" i="18"/>
  <c r="O5" i="18"/>
  <c r="N5" i="18"/>
  <c r="Q4" i="18"/>
  <c r="P4" i="18"/>
  <c r="O4" i="18"/>
  <c r="N4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C11" i="18"/>
  <c r="B11" i="18"/>
  <c r="E10" i="18"/>
  <c r="D10" i="18"/>
  <c r="C10" i="18"/>
  <c r="B10" i="18"/>
  <c r="E9" i="18"/>
  <c r="D9" i="18"/>
  <c r="C9" i="18"/>
  <c r="B9" i="18"/>
  <c r="E8" i="18"/>
  <c r="D8" i="18"/>
  <c r="C8" i="18"/>
  <c r="B8" i="18"/>
  <c r="E7" i="18"/>
  <c r="D7" i="18"/>
  <c r="C7" i="18"/>
  <c r="B7" i="18"/>
  <c r="E6" i="18"/>
  <c r="D6" i="18"/>
  <c r="C6" i="18"/>
  <c r="B6" i="18"/>
  <c r="E5" i="18"/>
  <c r="D5" i="18"/>
  <c r="C5" i="18"/>
  <c r="B5" i="18"/>
  <c r="E4" i="18"/>
  <c r="D4" i="18"/>
  <c r="C4" i="18"/>
  <c r="B4" i="18"/>
  <c r="U41" i="18"/>
  <c r="V41" i="18" s="1"/>
  <c r="O41" i="18"/>
  <c r="P41" i="18" s="1"/>
  <c r="I41" i="18"/>
  <c r="J41" i="18" s="1"/>
  <c r="U40" i="18"/>
  <c r="T40" i="18" s="1"/>
  <c r="O40" i="18"/>
  <c r="N40" i="18" s="1"/>
  <c r="I40" i="18"/>
  <c r="H40" i="18" s="1"/>
  <c r="U39" i="18"/>
  <c r="T39" i="18" s="1"/>
  <c r="O39" i="18"/>
  <c r="N39" i="18" s="1"/>
  <c r="I39" i="18"/>
  <c r="H39" i="18" s="1"/>
  <c r="U38" i="18"/>
  <c r="O38" i="18"/>
  <c r="I38" i="18"/>
  <c r="V37" i="18"/>
  <c r="U37" i="18"/>
  <c r="T37" i="18" s="1"/>
  <c r="O37" i="18"/>
  <c r="N37" i="18" s="1"/>
  <c r="J37" i="18"/>
  <c r="I37" i="18"/>
  <c r="H37" i="18" s="1"/>
  <c r="U36" i="18"/>
  <c r="T36" i="18" s="1"/>
  <c r="O36" i="18"/>
  <c r="N36" i="18" s="1"/>
  <c r="I36" i="18"/>
  <c r="H36" i="18" s="1"/>
  <c r="U35" i="18"/>
  <c r="O35" i="18"/>
  <c r="N35" i="18" s="1"/>
  <c r="I35" i="18"/>
  <c r="J35" i="18" s="1"/>
  <c r="U34" i="18"/>
  <c r="O34" i="18"/>
  <c r="I34" i="18"/>
  <c r="V33" i="18"/>
  <c r="U33" i="18"/>
  <c r="T33" i="18" s="1"/>
  <c r="O33" i="18"/>
  <c r="N33" i="18" s="1"/>
  <c r="J33" i="18"/>
  <c r="I33" i="18"/>
  <c r="H33" i="18" s="1"/>
  <c r="U32" i="18"/>
  <c r="T32" i="18" s="1"/>
  <c r="O32" i="18"/>
  <c r="N32" i="18" s="1"/>
  <c r="I32" i="18"/>
  <c r="H32" i="18" s="1"/>
  <c r="A32" i="18"/>
  <c r="U31" i="18"/>
  <c r="T31" i="18"/>
  <c r="S31" i="18"/>
  <c r="O31" i="18"/>
  <c r="P31" i="18" s="1"/>
  <c r="N31" i="18"/>
  <c r="M31" i="18"/>
  <c r="I31" i="18"/>
  <c r="H31" i="18" s="1"/>
  <c r="G31" i="18"/>
  <c r="A31" i="18"/>
  <c r="S5" i="18"/>
  <c r="S6" i="18" s="1"/>
  <c r="M5" i="18"/>
  <c r="M6" i="18" s="1"/>
  <c r="G5" i="18"/>
  <c r="G6" i="18" s="1"/>
  <c r="A5" i="18"/>
  <c r="A6" i="18" s="1"/>
  <c r="K3" i="18"/>
  <c r="Q3" i="18" s="1"/>
  <c r="W3" i="18" s="1"/>
  <c r="J3" i="18"/>
  <c r="P3" i="18" s="1"/>
  <c r="V3" i="18" s="1"/>
  <c r="I3" i="18"/>
  <c r="O3" i="18" s="1"/>
  <c r="U3" i="18" s="1"/>
  <c r="H3" i="18"/>
  <c r="N3" i="18" s="1"/>
  <c r="T3" i="18" s="1"/>
  <c r="AW5" i="15"/>
  <c r="AW6" i="15" s="1"/>
  <c r="AW7" i="15" s="1"/>
  <c r="AW8" i="15" s="1"/>
  <c r="AW9" i="15" s="1"/>
  <c r="AW10" i="15" s="1"/>
  <c r="AW11" i="15" s="1"/>
  <c r="AW12" i="15" s="1"/>
  <c r="AW13" i="15" s="1"/>
  <c r="AW14" i="15" s="1"/>
  <c r="AQ5" i="15"/>
  <c r="AQ6" i="15" s="1"/>
  <c r="AQ7" i="15" s="1"/>
  <c r="AQ8" i="15" s="1"/>
  <c r="AQ9" i="15" s="1"/>
  <c r="AQ10" i="15" s="1"/>
  <c r="AQ11" i="15" s="1"/>
  <c r="AQ12" i="15" s="1"/>
  <c r="AQ13" i="15" s="1"/>
  <c r="AQ14" i="15" s="1"/>
  <c r="AK5" i="15"/>
  <c r="AK6" i="15" s="1"/>
  <c r="AK7" i="15" s="1"/>
  <c r="AK8" i="15" s="1"/>
  <c r="AK9" i="15" s="1"/>
  <c r="AK10" i="15" s="1"/>
  <c r="AK11" i="15" s="1"/>
  <c r="AK12" i="15" s="1"/>
  <c r="AK13" i="15" s="1"/>
  <c r="AK14" i="15" s="1"/>
  <c r="T38" i="18" l="1"/>
  <c r="T35" i="18"/>
  <c r="T34" i="18"/>
  <c r="N34" i="18"/>
  <c r="N38" i="18"/>
  <c r="H38" i="18"/>
  <c r="H34" i="18"/>
  <c r="F38" i="18"/>
  <c r="F34" i="18"/>
  <c r="C38" i="18"/>
  <c r="C34" i="18"/>
  <c r="E31" i="18"/>
  <c r="F41" i="18"/>
  <c r="C40" i="18"/>
  <c r="E38" i="18"/>
  <c r="F37" i="18"/>
  <c r="C36" i="18"/>
  <c r="E34" i="18"/>
  <c r="F33" i="18"/>
  <c r="B33" i="18"/>
  <c r="C32" i="18"/>
  <c r="F40" i="18"/>
  <c r="B40" i="18"/>
  <c r="F36" i="18"/>
  <c r="B36" i="18"/>
  <c r="F32" i="18"/>
  <c r="B32" i="18"/>
  <c r="C31" i="18"/>
  <c r="V35" i="18"/>
  <c r="V39" i="18"/>
  <c r="T41" i="18"/>
  <c r="P33" i="18"/>
  <c r="P35" i="18"/>
  <c r="P37" i="18"/>
  <c r="P39" i="18"/>
  <c r="N41" i="18"/>
  <c r="J31" i="18"/>
  <c r="H35" i="18"/>
  <c r="J39" i="18"/>
  <c r="H41" i="18"/>
  <c r="S33" i="18"/>
  <c r="S7" i="18"/>
  <c r="G7" i="18"/>
  <c r="G33" i="18"/>
  <c r="A33" i="18"/>
  <c r="A7" i="18"/>
  <c r="M33" i="18"/>
  <c r="M7" i="18"/>
  <c r="J32" i="18"/>
  <c r="V32" i="18"/>
  <c r="J34" i="18"/>
  <c r="V34" i="18"/>
  <c r="J36" i="18"/>
  <c r="P36" i="18"/>
  <c r="V36" i="18"/>
  <c r="J38" i="18"/>
  <c r="P38" i="18"/>
  <c r="V38" i="18"/>
  <c r="J40" i="18"/>
  <c r="P40" i="18"/>
  <c r="V40" i="18"/>
  <c r="G32" i="18"/>
  <c r="M32" i="18"/>
  <c r="S32" i="18"/>
  <c r="P32" i="18"/>
  <c r="P34" i="18"/>
  <c r="Y5" i="15"/>
  <c r="Y6" i="15" s="1"/>
  <c r="M6" i="15"/>
  <c r="M7" i="15" s="1"/>
  <c r="M5" i="15"/>
  <c r="S6" i="15"/>
  <c r="AE5" i="15"/>
  <c r="AE6" i="15" s="1"/>
  <c r="AE7" i="15" s="1"/>
  <c r="S5" i="15"/>
  <c r="G5" i="15"/>
  <c r="G6" i="15" s="1"/>
  <c r="A5" i="15"/>
  <c r="A6" i="15" s="1"/>
  <c r="K3" i="15"/>
  <c r="W3" i="15" s="1"/>
  <c r="AI3" i="15" s="1"/>
  <c r="AU3" i="15" s="1"/>
  <c r="J3" i="15"/>
  <c r="V3" i="15" s="1"/>
  <c r="AH3" i="15" s="1"/>
  <c r="AT3" i="15" s="1"/>
  <c r="I3" i="15"/>
  <c r="U3" i="15" s="1"/>
  <c r="AG3" i="15" s="1"/>
  <c r="AS3" i="15" s="1"/>
  <c r="H3" i="15"/>
  <c r="T3" i="15" s="1"/>
  <c r="AF3" i="15" s="1"/>
  <c r="AR3" i="15" s="1"/>
  <c r="U41" i="13"/>
  <c r="T41" i="13" s="1"/>
  <c r="O41" i="13"/>
  <c r="P41" i="13" s="1"/>
  <c r="I41" i="13"/>
  <c r="H41" i="13" s="1"/>
  <c r="D41" i="13"/>
  <c r="F41" i="13" s="1"/>
  <c r="U40" i="13"/>
  <c r="V40" i="13" s="1"/>
  <c r="O40" i="13"/>
  <c r="N40" i="13" s="1"/>
  <c r="I40" i="13"/>
  <c r="J40" i="13" s="1"/>
  <c r="D40" i="13"/>
  <c r="C40" i="13" s="1"/>
  <c r="U39" i="13"/>
  <c r="V39" i="13" s="1"/>
  <c r="O39" i="13"/>
  <c r="N39" i="13" s="1"/>
  <c r="I39" i="13"/>
  <c r="J39" i="13" s="1"/>
  <c r="D39" i="13"/>
  <c r="B39" i="13" s="1"/>
  <c r="U38" i="13"/>
  <c r="T38" i="13" s="1"/>
  <c r="O38" i="13"/>
  <c r="P38" i="13" s="1"/>
  <c r="I38" i="13"/>
  <c r="H38" i="13" s="1"/>
  <c r="D38" i="13"/>
  <c r="F38" i="13" s="1"/>
  <c r="U37" i="13"/>
  <c r="T37" i="13" s="1"/>
  <c r="O37" i="13"/>
  <c r="P37" i="13" s="1"/>
  <c r="I37" i="13"/>
  <c r="H37" i="13" s="1"/>
  <c r="D37" i="13"/>
  <c r="F37" i="13" s="1"/>
  <c r="U36" i="13"/>
  <c r="V36" i="13" s="1"/>
  <c r="O36" i="13"/>
  <c r="N36" i="13" s="1"/>
  <c r="I36" i="13"/>
  <c r="J36" i="13" s="1"/>
  <c r="D36" i="13"/>
  <c r="C36" i="13" s="1"/>
  <c r="U35" i="13"/>
  <c r="V35" i="13" s="1"/>
  <c r="O35" i="13"/>
  <c r="N35" i="13" s="1"/>
  <c r="I35" i="13"/>
  <c r="J35" i="13" s="1"/>
  <c r="D35" i="13"/>
  <c r="B35" i="13" s="1"/>
  <c r="C35" i="13"/>
  <c r="U34" i="13"/>
  <c r="T34" i="13" s="1"/>
  <c r="O34" i="13"/>
  <c r="P34" i="13" s="1"/>
  <c r="I34" i="13"/>
  <c r="H34" i="13" s="1"/>
  <c r="D34" i="13"/>
  <c r="F34" i="13" s="1"/>
  <c r="U33" i="13"/>
  <c r="T33" i="13" s="1"/>
  <c r="O33" i="13"/>
  <c r="P33" i="13" s="1"/>
  <c r="I33" i="13"/>
  <c r="H33" i="13" s="1"/>
  <c r="D33" i="13"/>
  <c r="F33" i="13" s="1"/>
  <c r="U32" i="13"/>
  <c r="V32" i="13" s="1"/>
  <c r="O32" i="13"/>
  <c r="N32" i="13" s="1"/>
  <c r="I32" i="13"/>
  <c r="J32" i="13" s="1"/>
  <c r="D32" i="13"/>
  <c r="C32" i="13" s="1"/>
  <c r="U31" i="13"/>
  <c r="V31" i="13" s="1"/>
  <c r="S31" i="13"/>
  <c r="O31" i="13"/>
  <c r="N31" i="13" s="1"/>
  <c r="M31" i="13"/>
  <c r="I31" i="13"/>
  <c r="J31" i="13" s="1"/>
  <c r="G31" i="13"/>
  <c r="D31" i="13"/>
  <c r="E31" i="13" s="1"/>
  <c r="C31" i="13"/>
  <c r="A31" i="13"/>
  <c r="S5" i="13"/>
  <c r="S32" i="13" s="1"/>
  <c r="M5" i="13"/>
  <c r="M32" i="13" s="1"/>
  <c r="G5" i="13"/>
  <c r="G6" i="13" s="1"/>
  <c r="G33" i="13" s="1"/>
  <c r="A5" i="13"/>
  <c r="A6" i="13" s="1"/>
  <c r="K3" i="13"/>
  <c r="Q3" i="13" s="1"/>
  <c r="W3" i="13" s="1"/>
  <c r="J3" i="13"/>
  <c r="P3" i="13" s="1"/>
  <c r="V3" i="13" s="1"/>
  <c r="I3" i="13"/>
  <c r="O3" i="13" s="1"/>
  <c r="U3" i="13" s="1"/>
  <c r="H3" i="13"/>
  <c r="N3" i="13" s="1"/>
  <c r="T3" i="13" s="1"/>
  <c r="G8" i="18" l="1"/>
  <c r="G34" i="18"/>
  <c r="A34" i="18"/>
  <c r="A8" i="18"/>
  <c r="S8" i="18"/>
  <c r="S34" i="18"/>
  <c r="M8" i="18"/>
  <c r="M34" i="18"/>
  <c r="N3" i="15"/>
  <c r="Z3" i="15" s="1"/>
  <c r="AL3" i="15" s="1"/>
  <c r="AX3" i="15" s="1"/>
  <c r="C37" i="13"/>
  <c r="M6" i="13"/>
  <c r="M7" i="13" s="1"/>
  <c r="G32" i="13"/>
  <c r="B34" i="13"/>
  <c r="H31" i="13"/>
  <c r="C34" i="13"/>
  <c r="P35" i="13"/>
  <c r="N37" i="13"/>
  <c r="C41" i="13"/>
  <c r="S6" i="13"/>
  <c r="S7" i="13" s="1"/>
  <c r="S8" i="13" s="1"/>
  <c r="T39" i="13"/>
  <c r="A32" i="13"/>
  <c r="J41" i="13"/>
  <c r="Q3" i="15"/>
  <c r="AC3" i="15" s="1"/>
  <c r="AO3" i="15" s="1"/>
  <c r="BA3" i="15" s="1"/>
  <c r="N33" i="13"/>
  <c r="C39" i="13"/>
  <c r="E40" i="13"/>
  <c r="N41" i="13"/>
  <c r="B38" i="13"/>
  <c r="H39" i="13"/>
  <c r="H35" i="13"/>
  <c r="C38" i="13"/>
  <c r="T35" i="13"/>
  <c r="V37" i="13"/>
  <c r="T31" i="13"/>
  <c r="Y7" i="15"/>
  <c r="O3" i="15"/>
  <c r="AA3" i="15" s="1"/>
  <c r="AM3" i="15" s="1"/>
  <c r="AY3" i="15" s="1"/>
  <c r="P3" i="15"/>
  <c r="AB3" i="15" s="1"/>
  <c r="AN3" i="15" s="1"/>
  <c r="AZ3" i="15" s="1"/>
  <c r="M8" i="15"/>
  <c r="AE8" i="15"/>
  <c r="A7" i="15"/>
  <c r="G7" i="15"/>
  <c r="S7" i="15"/>
  <c r="V41" i="13"/>
  <c r="V33" i="13"/>
  <c r="P39" i="13"/>
  <c r="P31" i="13"/>
  <c r="J37" i="13"/>
  <c r="J33" i="13"/>
  <c r="C33" i="13"/>
  <c r="E32" i="13"/>
  <c r="E39" i="13"/>
  <c r="E35" i="13"/>
  <c r="F35" i="13"/>
  <c r="E38" i="13"/>
  <c r="F31" i="13"/>
  <c r="E34" i="13"/>
  <c r="E36" i="13"/>
  <c r="F39" i="13"/>
  <c r="B33" i="13"/>
  <c r="B37" i="13"/>
  <c r="B41" i="13"/>
  <c r="M34" i="13"/>
  <c r="M8" i="13"/>
  <c r="S34" i="13"/>
  <c r="A33" i="13"/>
  <c r="A7" i="13"/>
  <c r="F32" i="13"/>
  <c r="J34" i="13"/>
  <c r="V34" i="13"/>
  <c r="F36" i="13"/>
  <c r="P36" i="13"/>
  <c r="J38" i="13"/>
  <c r="V38" i="13"/>
  <c r="F40" i="13"/>
  <c r="P40" i="13"/>
  <c r="P32" i="13"/>
  <c r="E33" i="13"/>
  <c r="E37" i="13"/>
  <c r="E41" i="13"/>
  <c r="G7" i="13"/>
  <c r="B31" i="13"/>
  <c r="H32" i="13"/>
  <c r="T32" i="13"/>
  <c r="N34" i="13"/>
  <c r="H36" i="13"/>
  <c r="T36" i="13"/>
  <c r="N38" i="13"/>
  <c r="H40" i="13"/>
  <c r="T40" i="13"/>
  <c r="S33" i="13"/>
  <c r="B32" i="13"/>
  <c r="B36" i="13"/>
  <c r="B40" i="13"/>
  <c r="M33" i="13"/>
  <c r="U41" i="1"/>
  <c r="T41" i="1" s="1"/>
  <c r="U40" i="1"/>
  <c r="T40" i="1" s="1"/>
  <c r="U39" i="1"/>
  <c r="T39" i="1" s="1"/>
  <c r="U38" i="1"/>
  <c r="T38" i="1" s="1"/>
  <c r="U37" i="1"/>
  <c r="T37" i="1" s="1"/>
  <c r="U36" i="1"/>
  <c r="T36" i="1" s="1"/>
  <c r="U35" i="1"/>
  <c r="T35" i="1" s="1"/>
  <c r="U34" i="1"/>
  <c r="T34" i="1" s="1"/>
  <c r="U33" i="1"/>
  <c r="T33" i="1" s="1"/>
  <c r="U32" i="1"/>
  <c r="T32" i="1" s="1"/>
  <c r="U31" i="1"/>
  <c r="T31" i="1" s="1"/>
  <c r="S31" i="1"/>
  <c r="O41" i="1"/>
  <c r="N41" i="1" s="1"/>
  <c r="O40" i="1"/>
  <c r="N40" i="1" s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M31" i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G31" i="1"/>
  <c r="D41" i="1"/>
  <c r="D40" i="1"/>
  <c r="D39" i="1"/>
  <c r="D38" i="1"/>
  <c r="D37" i="1"/>
  <c r="D36" i="1"/>
  <c r="D35" i="1"/>
  <c r="D34" i="1"/>
  <c r="D33" i="1"/>
  <c r="D32" i="1"/>
  <c r="D31" i="1"/>
  <c r="E31" i="1" s="1"/>
  <c r="A31" i="1"/>
  <c r="K3" i="1"/>
  <c r="Q3" i="1" s="1"/>
  <c r="W3" i="1" s="1"/>
  <c r="J3" i="1"/>
  <c r="P3" i="1" s="1"/>
  <c r="V3" i="1" s="1"/>
  <c r="I3" i="1"/>
  <c r="O3" i="1" s="1"/>
  <c r="U3" i="1" s="1"/>
  <c r="H3" i="1"/>
  <c r="N3" i="1" s="1"/>
  <c r="T3" i="1" s="1"/>
  <c r="A35" i="18" l="1"/>
  <c r="A9" i="18"/>
  <c r="M35" i="18"/>
  <c r="M9" i="18"/>
  <c r="S9" i="18"/>
  <c r="S35" i="18"/>
  <c r="G9" i="18"/>
  <c r="G35" i="18"/>
  <c r="J34" i="1"/>
  <c r="P32" i="1"/>
  <c r="P39" i="1"/>
  <c r="V36" i="1"/>
  <c r="V31" i="1"/>
  <c r="Y8" i="15"/>
  <c r="M9" i="15"/>
  <c r="S8" i="15"/>
  <c r="A8" i="15"/>
  <c r="G8" i="15"/>
  <c r="AE9" i="15"/>
  <c r="A8" i="13"/>
  <c r="A34" i="13"/>
  <c r="G8" i="13"/>
  <c r="G34" i="13"/>
  <c r="S9" i="13"/>
  <c r="S35" i="13"/>
  <c r="M35" i="13"/>
  <c r="M9" i="13"/>
  <c r="P33" i="1"/>
  <c r="V32" i="1"/>
  <c r="V37" i="1"/>
  <c r="V38" i="1"/>
  <c r="J36" i="1"/>
  <c r="V39" i="1"/>
  <c r="V33" i="1"/>
  <c r="J31" i="1"/>
  <c r="P36" i="1"/>
  <c r="P34" i="1"/>
  <c r="J37" i="1"/>
  <c r="V41" i="1"/>
  <c r="V40" i="1"/>
  <c r="P41" i="1"/>
  <c r="P31" i="1"/>
  <c r="P35" i="1"/>
  <c r="P40" i="1"/>
  <c r="J35" i="1"/>
  <c r="J39" i="1"/>
  <c r="J38" i="1"/>
  <c r="C41" i="1"/>
  <c r="E41" i="1"/>
  <c r="C32" i="1"/>
  <c r="E32" i="1"/>
  <c r="C40" i="1"/>
  <c r="E40" i="1"/>
  <c r="C39" i="1"/>
  <c r="E39" i="1"/>
  <c r="C37" i="1"/>
  <c r="E37" i="1"/>
  <c r="C36" i="1"/>
  <c r="E36" i="1"/>
  <c r="C35" i="1"/>
  <c r="E35" i="1"/>
  <c r="C38" i="1"/>
  <c r="E38" i="1"/>
  <c r="C34" i="1"/>
  <c r="E34" i="1"/>
  <c r="C33" i="1"/>
  <c r="E33" i="1"/>
  <c r="C31" i="1"/>
  <c r="B35" i="1"/>
  <c r="F35" i="1"/>
  <c r="F34" i="1"/>
  <c r="B34" i="1"/>
  <c r="B38" i="1"/>
  <c r="F38" i="1"/>
  <c r="J33" i="1"/>
  <c r="J41" i="1"/>
  <c r="P38" i="1"/>
  <c r="V35" i="1"/>
  <c r="B31" i="1"/>
  <c r="F31" i="1"/>
  <c r="B39" i="1"/>
  <c r="F39" i="1"/>
  <c r="B33" i="1"/>
  <c r="F33" i="1"/>
  <c r="B37" i="1"/>
  <c r="F37" i="1"/>
  <c r="B41" i="1"/>
  <c r="F41" i="1"/>
  <c r="F32" i="1"/>
  <c r="B32" i="1"/>
  <c r="B36" i="1"/>
  <c r="F36" i="1"/>
  <c r="B40" i="1"/>
  <c r="F40" i="1"/>
  <c r="J32" i="1"/>
  <c r="J40" i="1"/>
  <c r="P37" i="1"/>
  <c r="V34" i="1"/>
  <c r="S5" i="1"/>
  <c r="M5" i="1"/>
  <c r="G5" i="1"/>
  <c r="A5" i="1"/>
  <c r="G10" i="18" l="1"/>
  <c r="G36" i="18"/>
  <c r="A10" i="18"/>
  <c r="A36" i="18"/>
  <c r="M10" i="18"/>
  <c r="M36" i="18"/>
  <c r="S10" i="18"/>
  <c r="S36" i="18"/>
  <c r="Y9" i="15"/>
  <c r="M10" i="15"/>
  <c r="G9" i="15"/>
  <c r="AE10" i="15"/>
  <c r="A9" i="15"/>
  <c r="S9" i="15"/>
  <c r="M36" i="13"/>
  <c r="M10" i="13"/>
  <c r="S36" i="13"/>
  <c r="S10" i="13"/>
  <c r="G35" i="13"/>
  <c r="G9" i="13"/>
  <c r="A35" i="13"/>
  <c r="A9" i="13"/>
  <c r="A6" i="1"/>
  <c r="A32" i="1"/>
  <c r="S6" i="1"/>
  <c r="S32" i="1"/>
  <c r="G6" i="1"/>
  <c r="G32" i="1"/>
  <c r="M6" i="1"/>
  <c r="M32" i="1"/>
  <c r="S37" i="18" l="1"/>
  <c r="S11" i="18"/>
  <c r="A37" i="18"/>
  <c r="A11" i="18"/>
  <c r="M37" i="18"/>
  <c r="M11" i="18"/>
  <c r="G11" i="18"/>
  <c r="G37" i="18"/>
  <c r="Y10" i="15"/>
  <c r="M11" i="15"/>
  <c r="S10" i="15"/>
  <c r="AE11" i="15"/>
  <c r="A10" i="15"/>
  <c r="G10" i="15"/>
  <c r="A10" i="13"/>
  <c r="A36" i="13"/>
  <c r="G10" i="13"/>
  <c r="G36" i="13"/>
  <c r="M37" i="13"/>
  <c r="M11" i="13"/>
  <c r="S11" i="13"/>
  <c r="S37" i="13"/>
  <c r="G7" i="1"/>
  <c r="G33" i="1"/>
  <c r="A7" i="1"/>
  <c r="A33" i="1"/>
  <c r="M7" i="1"/>
  <c r="M33" i="1"/>
  <c r="S7" i="1"/>
  <c r="S33" i="1"/>
  <c r="M12" i="18" l="1"/>
  <c r="M38" i="18"/>
  <c r="A12" i="18"/>
  <c r="A38" i="18"/>
  <c r="G12" i="18"/>
  <c r="G38" i="18"/>
  <c r="S12" i="18"/>
  <c r="S38" i="18"/>
  <c r="Y11" i="15"/>
  <c r="M12" i="15"/>
  <c r="G11" i="15"/>
  <c r="A11" i="15"/>
  <c r="AE12" i="15"/>
  <c r="S11" i="15"/>
  <c r="S38" i="13"/>
  <c r="S12" i="13"/>
  <c r="G37" i="13"/>
  <c r="G11" i="13"/>
  <c r="M38" i="13"/>
  <c r="M12" i="13"/>
  <c r="A37" i="13"/>
  <c r="A11" i="13"/>
  <c r="G8" i="1"/>
  <c r="G34" i="1"/>
  <c r="A8" i="1"/>
  <c r="A34" i="1"/>
  <c r="M8" i="1"/>
  <c r="M34" i="1"/>
  <c r="S8" i="1"/>
  <c r="S34" i="1"/>
  <c r="S13" i="18" l="1"/>
  <c r="S39" i="18"/>
  <c r="A39" i="18"/>
  <c r="A13" i="18"/>
  <c r="G13" i="18"/>
  <c r="G39" i="18"/>
  <c r="M39" i="18"/>
  <c r="M13" i="18"/>
  <c r="Y12" i="15"/>
  <c r="M13" i="15"/>
  <c r="S12" i="15"/>
  <c r="AE13" i="15"/>
  <c r="A12" i="15"/>
  <c r="G12" i="15"/>
  <c r="M39" i="13"/>
  <c r="M13" i="13"/>
  <c r="G12" i="13"/>
  <c r="G38" i="13"/>
  <c r="S13" i="13"/>
  <c r="S39" i="13"/>
  <c r="A12" i="13"/>
  <c r="A38" i="13"/>
  <c r="G9" i="1"/>
  <c r="G35" i="1"/>
  <c r="S9" i="1"/>
  <c r="S35" i="1"/>
  <c r="A9" i="1"/>
  <c r="A35" i="1"/>
  <c r="M9" i="1"/>
  <c r="M35" i="1"/>
  <c r="M40" i="18" l="1"/>
  <c r="M14" i="18"/>
  <c r="M41" i="18" s="1"/>
  <c r="A14" i="18"/>
  <c r="A41" i="18" s="1"/>
  <c r="A40" i="18"/>
  <c r="G14" i="18"/>
  <c r="G41" i="18" s="1"/>
  <c r="G40" i="18"/>
  <c r="S14" i="18"/>
  <c r="S41" i="18" s="1"/>
  <c r="S40" i="18"/>
  <c r="Y13" i="15"/>
  <c r="M14" i="15"/>
  <c r="A13" i="15"/>
  <c r="G13" i="15"/>
  <c r="AE14" i="15"/>
  <c r="S13" i="15"/>
  <c r="S40" i="13"/>
  <c r="S14" i="13"/>
  <c r="S41" i="13" s="1"/>
  <c r="G39" i="13"/>
  <c r="G13" i="13"/>
  <c r="M40" i="13"/>
  <c r="M14" i="13"/>
  <c r="M41" i="13" s="1"/>
  <c r="A39" i="13"/>
  <c r="A13" i="13"/>
  <c r="A10" i="1"/>
  <c r="A36" i="1"/>
  <c r="G10" i="1"/>
  <c r="G36" i="1"/>
  <c r="S10" i="1"/>
  <c r="S36" i="1"/>
  <c r="M10" i="1"/>
  <c r="M36" i="1"/>
  <c r="Y14" i="15" l="1"/>
  <c r="S14" i="15"/>
  <c r="G14" i="15"/>
  <c r="A14" i="15"/>
  <c r="A14" i="13"/>
  <c r="A41" i="13" s="1"/>
  <c r="A40" i="13"/>
  <c r="G14" i="13"/>
  <c r="G41" i="13" s="1"/>
  <c r="G40" i="13"/>
  <c r="S11" i="1"/>
  <c r="S37" i="1"/>
  <c r="A11" i="1"/>
  <c r="A37" i="1"/>
  <c r="M11" i="1"/>
  <c r="M37" i="1"/>
  <c r="G11" i="1"/>
  <c r="G37" i="1"/>
  <c r="M12" i="1" l="1"/>
  <c r="M38" i="1"/>
  <c r="S12" i="1"/>
  <c r="S38" i="1"/>
  <c r="A12" i="1"/>
  <c r="A38" i="1"/>
  <c r="G12" i="1"/>
  <c r="G38" i="1"/>
  <c r="S13" i="1" l="1"/>
  <c r="S39" i="1"/>
  <c r="M13" i="1"/>
  <c r="M39" i="1"/>
  <c r="A13" i="1"/>
  <c r="A39" i="1"/>
  <c r="G13" i="1"/>
  <c r="G39" i="1"/>
  <c r="S14" i="1" l="1"/>
  <c r="S41" i="1" s="1"/>
  <c r="S40" i="1"/>
  <c r="M14" i="1"/>
  <c r="M41" i="1" s="1"/>
  <c r="M40" i="1"/>
  <c r="A14" i="1"/>
  <c r="A41" i="1" s="1"/>
  <c r="A40" i="1"/>
  <c r="G14" i="1"/>
  <c r="G41" i="1" s="1"/>
  <c r="G40" i="1"/>
</calcChain>
</file>

<file path=xl/sharedStrings.xml><?xml version="1.0" encoding="utf-8"?>
<sst xmlns="http://schemas.openxmlformats.org/spreadsheetml/2006/main" count="68" uniqueCount="20">
  <si>
    <t>(R-G) TO (R-G)</t>
  </si>
  <si>
    <t>TOP TO (R-G)</t>
  </si>
  <si>
    <t>(R-G) TO TOP</t>
  </si>
  <si>
    <t>TOP TO TOP</t>
  </si>
  <si>
    <t>t</t>
  </si>
  <si>
    <t>25th</t>
  </si>
  <si>
    <t>75th</t>
  </si>
  <si>
    <t>Median</t>
  </si>
  <si>
    <t>Average</t>
  </si>
  <si>
    <t>standard errors</t>
  </si>
  <si>
    <t>confidence band, medians</t>
  </si>
  <si>
    <t>K TO (R-G)</t>
  </si>
  <si>
    <t>K TO K</t>
  </si>
  <si>
    <t>SAVINGS TO (R-G)</t>
  </si>
  <si>
    <t>(R-G) TO SAVINGS</t>
  </si>
  <si>
    <t>SAVINGS TO SAVINGS</t>
  </si>
  <si>
    <t>K TO SAVINGS</t>
  </si>
  <si>
    <t>(R-G) TO K</t>
  </si>
  <si>
    <t>SAVINGS TO 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</si>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</sst>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top1_cum!$A$4:$A$14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top1_cum!$B$4:$B$14</c:f>
              <c:numCache>
                <c:formatCode>General</c:formatCode>
                <c:ptCount val="11"/>
                <c:pt idx="0">
                  <c:v>1</c:v>
                </c:pt>
                <c:pt idx="1">
                  <c:v>1.6565086310784909</c:v>
                </c:pt>
                <c:pt idx="2">
                  <c:v>2.1064798859947791</c:v>
                </c:pt>
                <c:pt idx="3">
                  <c:v>2.2797996598788912</c:v>
                </c:pt>
                <c:pt idx="4">
                  <c:v>2.3917873589668641</c:v>
                </c:pt>
                <c:pt idx="5">
                  <c:v>2.4636938054029418</c:v>
                </c:pt>
                <c:pt idx="6">
                  <c:v>2.5303563392786947</c:v>
                </c:pt>
                <c:pt idx="7">
                  <c:v>2.5868284440778209</c:v>
                </c:pt>
                <c:pt idx="8">
                  <c:v>2.636013230331518</c:v>
                </c:pt>
                <c:pt idx="9">
                  <c:v>2.6798018609317644</c:v>
                </c:pt>
                <c:pt idx="10">
                  <c:v>2.7271988185475564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5-46E9-9C01-5AAB667735D4}"/>
            </c:ext>
          </c:extLst>
        </c:ser>
        <c:ser>
          <c:idx val="1"/>
          <c:order val="1"/>
          <c:tx>
            <c:v>Bottom</c:v>
          </c:tx>
          <c:spPr>
            <a:solidFill>
              <a:schemeClr val="bg1"/>
            </a:solidFill>
            <a:ln w="38100">
              <a:noFill/>
              <a:prstDash val="solid"/>
            </a:ln>
            <a:effectLst/>
          </c:spPr>
          <c:cat>
            <c:numRef>
              <c:f>top1_cum!$A$4:$A$14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top1_cum!$D$4:$D$14</c:f>
              <c:numCache>
                <c:formatCode>General</c:formatCode>
                <c:ptCount val="11"/>
                <c:pt idx="0">
                  <c:v>1</c:v>
                </c:pt>
                <c:pt idx="1">
                  <c:v>1.215667560625679</c:v>
                </c:pt>
                <c:pt idx="2">
                  <c:v>1.266277261106985</c:v>
                </c:pt>
                <c:pt idx="3">
                  <c:v>1.2970408752679652</c:v>
                </c:pt>
                <c:pt idx="4">
                  <c:v>1.3126921455931932</c:v>
                </c:pt>
                <c:pt idx="5">
                  <c:v>1.2434518914900572</c:v>
                </c:pt>
                <c:pt idx="6">
                  <c:v>1.1172594202871671</c:v>
                </c:pt>
                <c:pt idx="7">
                  <c:v>1.0645494011236836</c:v>
                </c:pt>
                <c:pt idx="8">
                  <c:v>1.0377853261877368</c:v>
                </c:pt>
                <c:pt idx="9">
                  <c:v>1.0243404202602653</c:v>
                </c:pt>
                <c:pt idx="10">
                  <c:v>1.0204894012847334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5-46E9-9C01-5AAB6677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top1_cum!$C$4:$C$14</c:f>
              <c:numCache>
                <c:formatCode>General</c:formatCode>
                <c:ptCount val="11"/>
                <c:pt idx="0">
                  <c:v>1</c:v>
                </c:pt>
                <c:pt idx="1">
                  <c:v>1.4758773151436149</c:v>
                </c:pt>
                <c:pt idx="2">
                  <c:v>1.674771559158917</c:v>
                </c:pt>
                <c:pt idx="3">
                  <c:v>1.775922296650567</c:v>
                </c:pt>
                <c:pt idx="4">
                  <c:v>1.8349946417556033</c:v>
                </c:pt>
                <c:pt idx="5">
                  <c:v>1.8447366221007264</c:v>
                </c:pt>
                <c:pt idx="6">
                  <c:v>1.8462300597313028</c:v>
                </c:pt>
                <c:pt idx="7">
                  <c:v>1.8475042920577565</c:v>
                </c:pt>
                <c:pt idx="8">
                  <c:v>1.8512612989570887</c:v>
                </c:pt>
                <c:pt idx="9">
                  <c:v>1.8703163088562147</c:v>
                </c:pt>
                <c:pt idx="10">
                  <c:v>1.8892216406305224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5-46E9-9C01-5AAB667735D4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top1_cum!$E$4:$E$14</c:f>
              <c:numCache>
                <c:formatCode>General</c:formatCode>
                <c:ptCount val="11"/>
                <c:pt idx="0">
                  <c:v>1</c:v>
                </c:pt>
                <c:pt idx="1">
                  <c:v>1.4721328301691949</c:v>
                </c:pt>
                <c:pt idx="2">
                  <c:v>1.7094192205728469</c:v>
                </c:pt>
                <c:pt idx="3">
                  <c:v>1.8562061464780708</c:v>
                </c:pt>
                <c:pt idx="4">
                  <c:v>1.944940513579936</c:v>
                </c:pt>
                <c:pt idx="5">
                  <c:v>1.9417228668729496</c:v>
                </c:pt>
                <c:pt idx="6">
                  <c:v>1.9064213848489144</c:v>
                </c:pt>
                <c:pt idx="7">
                  <c:v>1.9065318476829061</c:v>
                </c:pt>
                <c:pt idx="8">
                  <c:v>1.9137571697445821</c:v>
                </c:pt>
                <c:pt idx="9">
                  <c:v>1.9011164199975803</c:v>
                </c:pt>
                <c:pt idx="10">
                  <c:v>1.9069333817510574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05-46E9-9C01-5AAB6677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984796772198346"/>
          <c:y val="0.48145255812947013"/>
          <c:w val="0.51805191017789443"/>
          <c:h val="0.41975329608277478"/>
        </c:manualLayout>
      </c:layout>
      <c:overlay val="0"/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ksavings!$J$4:$J$14</c:f>
              <c:numCache>
                <c:formatCode>General</c:formatCode>
                <c:ptCount val="11"/>
                <c:pt idx="0">
                  <c:v>-1.22414890375779</c:v>
                </c:pt>
                <c:pt idx="1">
                  <c:v>-1.4227445725699399</c:v>
                </c:pt>
                <c:pt idx="2">
                  <c:v>-1.04414432609171</c:v>
                </c:pt>
                <c:pt idx="3">
                  <c:v>-0.59202714303947301</c:v>
                </c:pt>
                <c:pt idx="4">
                  <c:v>-0.386226577953243</c:v>
                </c:pt>
                <c:pt idx="5">
                  <c:v>-0.356872666914964</c:v>
                </c:pt>
                <c:pt idx="6">
                  <c:v>-0.26733571592057198</c:v>
                </c:pt>
                <c:pt idx="7">
                  <c:v>-0.23181402738284501</c:v>
                </c:pt>
                <c:pt idx="8">
                  <c:v>-0.21502087459403799</c:v>
                </c:pt>
                <c:pt idx="9">
                  <c:v>-0.16429121142563</c:v>
                </c:pt>
                <c:pt idx="10">
                  <c:v>-0.10447067830988201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905-A972-A44C9E562EB8}"/>
            </c:ext>
          </c:extLst>
        </c:ser>
        <c:ser>
          <c:idx val="1"/>
          <c:order val="1"/>
          <c:spPr>
            <a:solidFill>
              <a:srgbClr val="FFFFFF"/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ksavings!$H$4:$H$14</c:f>
              <c:numCache>
                <c:formatCode>General</c:formatCode>
                <c:ptCount val="11"/>
                <c:pt idx="0">
                  <c:v>-0.48887145353151801</c:v>
                </c:pt>
                <c:pt idx="1">
                  <c:v>-0.29468977049568601</c:v>
                </c:pt>
                <c:pt idx="2">
                  <c:v>-0.26789657429182701</c:v>
                </c:pt>
                <c:pt idx="3">
                  <c:v>-0.23274173356737199</c:v>
                </c:pt>
                <c:pt idx="4">
                  <c:v>-0.123182985546651</c:v>
                </c:pt>
                <c:pt idx="5">
                  <c:v>-6.8725390409108397E-2</c:v>
                </c:pt>
                <c:pt idx="6">
                  <c:v>-1.28449330035459E-3</c:v>
                </c:pt>
                <c:pt idx="7">
                  <c:v>6.3914504416964996E-3</c:v>
                </c:pt>
                <c:pt idx="8">
                  <c:v>1.8376991764546099E-2</c:v>
                </c:pt>
                <c:pt idx="9">
                  <c:v>2.1964348458365798E-2</c:v>
                </c:pt>
                <c:pt idx="10">
                  <c:v>1.7309640587044602E-2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2-4905-A972-A44C9E562EB8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ksavings!$H$4:$H$8</c:f>
              <c:numCache>
                <c:formatCode>General</c:formatCode>
                <c:ptCount val="5"/>
                <c:pt idx="0">
                  <c:v>-0.48887145353151801</c:v>
                </c:pt>
                <c:pt idx="1">
                  <c:v>-0.29468977049568601</c:v>
                </c:pt>
                <c:pt idx="2">
                  <c:v>-0.26789657429182701</c:v>
                </c:pt>
                <c:pt idx="3">
                  <c:v>-0.23274173356737199</c:v>
                </c:pt>
                <c:pt idx="4">
                  <c:v>-0.123182985546651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2-4905-A972-A44C9E56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9128"/>
        <c:axId val="206215952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ksavings!$I$4:$I$14</c:f>
              <c:numCache>
                <c:formatCode>General</c:formatCode>
                <c:ptCount val="11"/>
                <c:pt idx="0">
                  <c:v>-0.75516256933450898</c:v>
                </c:pt>
                <c:pt idx="1">
                  <c:v>-0.60218908774327895</c:v>
                </c:pt>
                <c:pt idx="2">
                  <c:v>-0.42286224798066802</c:v>
                </c:pt>
                <c:pt idx="3">
                  <c:v>-0.29716923387854799</c:v>
                </c:pt>
                <c:pt idx="4">
                  <c:v>-0.21773395419048799</c:v>
                </c:pt>
                <c:pt idx="5">
                  <c:v>-0.162612789073171</c:v>
                </c:pt>
                <c:pt idx="6">
                  <c:v>-0.121410895094579</c:v>
                </c:pt>
                <c:pt idx="7">
                  <c:v>-9.3123800435793394E-2</c:v>
                </c:pt>
                <c:pt idx="8">
                  <c:v>-8.1565027117543501E-2</c:v>
                </c:pt>
                <c:pt idx="9">
                  <c:v>-7.1195210803195796E-2</c:v>
                </c:pt>
                <c:pt idx="10">
                  <c:v>-6.1592230217792303E-2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2-4905-A972-A44C9E562EB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ksavings!$K$4:$K$14</c:f>
              <c:numCache>
                <c:formatCode>General</c:formatCode>
                <c:ptCount val="11"/>
                <c:pt idx="0">
                  <c:v>-0.84736397311307898</c:v>
                </c:pt>
                <c:pt idx="1">
                  <c:v>-0.87531285960743199</c:v>
                </c:pt>
                <c:pt idx="2">
                  <c:v>-0.65475940162105295</c:v>
                </c:pt>
                <c:pt idx="3">
                  <c:v>-0.455123158862761</c:v>
                </c:pt>
                <c:pt idx="4">
                  <c:v>-0.30378698054737202</c:v>
                </c:pt>
                <c:pt idx="5">
                  <c:v>-0.200377492351485</c:v>
                </c:pt>
                <c:pt idx="6">
                  <c:v>-0.135811925569847</c:v>
                </c:pt>
                <c:pt idx="7">
                  <c:v>-9.9962840601484901E-2</c:v>
                </c:pt>
                <c:pt idx="8">
                  <c:v>-8.3013225056912596E-2</c:v>
                </c:pt>
                <c:pt idx="9">
                  <c:v>-7.6419579520117006E-2</c:v>
                </c:pt>
                <c:pt idx="10">
                  <c:v>-7.36606841887672E-2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2-4905-A972-A44C9E56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9128"/>
        <c:axId val="2062159520"/>
      </c:lineChart>
      <c:catAx>
        <c:axId val="206215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520"/>
        <c:crosses val="autoZero"/>
        <c:auto val="1"/>
        <c:lblAlgn val="ctr"/>
        <c:lblOffset val="100"/>
        <c:noMultiLvlLbl val="0"/>
      </c:catAx>
      <c:valAx>
        <c:axId val="20621595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12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ksavings!$V$4:$V$14</c:f>
              <c:numCache>
                <c:formatCode>General</c:formatCode>
                <c:ptCount val="11"/>
                <c:pt idx="0">
                  <c:v>0</c:v>
                </c:pt>
                <c:pt idx="1">
                  <c:v>-0.17168571858624301</c:v>
                </c:pt>
                <c:pt idx="2">
                  <c:v>-7.5395457918679104E-2</c:v>
                </c:pt>
                <c:pt idx="3">
                  <c:v>-7.6693457586442706E-2</c:v>
                </c:pt>
                <c:pt idx="4">
                  <c:v>-4.2860144177220699E-2</c:v>
                </c:pt>
                <c:pt idx="5">
                  <c:v>-3.3734141543240399E-2</c:v>
                </c:pt>
                <c:pt idx="6">
                  <c:v>-5.8905588140184102E-2</c:v>
                </c:pt>
                <c:pt idx="7">
                  <c:v>-8.3552485607055305E-2</c:v>
                </c:pt>
                <c:pt idx="8">
                  <c:v>-8.6027662691324502E-2</c:v>
                </c:pt>
                <c:pt idx="9">
                  <c:v>-7.7868698794128499E-2</c:v>
                </c:pt>
                <c:pt idx="10">
                  <c:v>-6.7422370602794907E-2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0-4982-BAD7-F804B80F3B25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ksavings!$T$4:$T$14</c:f>
              <c:numCache>
                <c:formatCode>General</c:formatCode>
                <c:ptCount val="11"/>
                <c:pt idx="0">
                  <c:v>0</c:v>
                </c:pt>
                <c:pt idx="1">
                  <c:v>0.41544982878610698</c:v>
                </c:pt>
                <c:pt idx="2">
                  <c:v>0.43124223291251701</c:v>
                </c:pt>
                <c:pt idx="3">
                  <c:v>0.32840478950358098</c:v>
                </c:pt>
                <c:pt idx="4">
                  <c:v>0.24010825897307</c:v>
                </c:pt>
                <c:pt idx="5">
                  <c:v>0.23402440809536201</c:v>
                </c:pt>
                <c:pt idx="6">
                  <c:v>0.156155510645625</c:v>
                </c:pt>
                <c:pt idx="7">
                  <c:v>0.150061063443403</c:v>
                </c:pt>
                <c:pt idx="8">
                  <c:v>0.11228416217333601</c:v>
                </c:pt>
                <c:pt idx="9">
                  <c:v>8.3240299045542296E-2</c:v>
                </c:pt>
                <c:pt idx="10">
                  <c:v>6.1125813172502798E-2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0-4982-BAD7-F804B80F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0304"/>
        <c:axId val="206216069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ksavings!$U$4:$U$14</c:f>
              <c:numCache>
                <c:formatCode>General</c:formatCode>
                <c:ptCount val="11"/>
                <c:pt idx="0">
                  <c:v>0</c:v>
                </c:pt>
                <c:pt idx="1">
                  <c:v>9.3422270817813596E-2</c:v>
                </c:pt>
                <c:pt idx="2">
                  <c:v>8.0738125844812894E-2</c:v>
                </c:pt>
                <c:pt idx="3">
                  <c:v>6.1503316234781197E-2</c:v>
                </c:pt>
                <c:pt idx="4">
                  <c:v>8.3208232736232901E-2</c:v>
                </c:pt>
                <c:pt idx="5">
                  <c:v>5.0518063314345399E-2</c:v>
                </c:pt>
                <c:pt idx="6">
                  <c:v>1.35660169751002E-2</c:v>
                </c:pt>
                <c:pt idx="7">
                  <c:v>1.30172177308362E-2</c:v>
                </c:pt>
                <c:pt idx="8">
                  <c:v>5.7797305273957099E-3</c:v>
                </c:pt>
                <c:pt idx="9">
                  <c:v>2.13651574073539E-3</c:v>
                </c:pt>
                <c:pt idx="10">
                  <c:v>5.9291577452387305E-4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0-4982-BAD7-F804B80F3B2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ksavings!$W$4:$W$14</c:f>
              <c:numCache>
                <c:formatCode>General</c:formatCode>
                <c:ptCount val="11"/>
                <c:pt idx="0">
                  <c:v>0</c:v>
                </c:pt>
                <c:pt idx="1">
                  <c:v>5.0318489918958001E-2</c:v>
                </c:pt>
                <c:pt idx="2">
                  <c:v>8.7662784806828001E-2</c:v>
                </c:pt>
                <c:pt idx="3">
                  <c:v>8.1610194300225605E-2</c:v>
                </c:pt>
                <c:pt idx="4">
                  <c:v>6.0924426414598103E-2</c:v>
                </c:pt>
                <c:pt idx="5">
                  <c:v>3.82499557066628E-2</c:v>
                </c:pt>
                <c:pt idx="6">
                  <c:v>2.1203291844639299E-2</c:v>
                </c:pt>
                <c:pt idx="7">
                  <c:v>1.25545490761447E-2</c:v>
                </c:pt>
                <c:pt idx="8">
                  <c:v>1.19047019608934E-2</c:v>
                </c:pt>
                <c:pt idx="9">
                  <c:v>1.69767211753672E-2</c:v>
                </c:pt>
                <c:pt idx="10">
                  <c:v>2.4808667217236999E-2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0-4982-BAD7-F804B80F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0304"/>
        <c:axId val="2062160696"/>
      </c:lineChart>
      <c:catAx>
        <c:axId val="20621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696"/>
        <c:crosses val="autoZero"/>
        <c:auto val="1"/>
        <c:lblAlgn val="ctr"/>
        <c:lblOffset val="100"/>
        <c:noMultiLvlLbl val="0"/>
      </c:catAx>
      <c:valAx>
        <c:axId val="20621606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30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ksavings!$Z$4:$Z$14</c:f>
              <c:numCache>
                <c:formatCode>General</c:formatCode>
                <c:ptCount val="11"/>
                <c:pt idx="0">
                  <c:v>1</c:v>
                </c:pt>
                <c:pt idx="1">
                  <c:v>0.88514401555849598</c:v>
                </c:pt>
                <c:pt idx="2">
                  <c:v>0.73018848806951597</c:v>
                </c:pt>
                <c:pt idx="3">
                  <c:v>0.59713822459777699</c:v>
                </c:pt>
                <c:pt idx="4">
                  <c:v>0.48496555845611999</c:v>
                </c:pt>
                <c:pt idx="5">
                  <c:v>0.389210704675097</c:v>
                </c:pt>
                <c:pt idx="6">
                  <c:v>0.30358130244655102</c:v>
                </c:pt>
                <c:pt idx="7">
                  <c:v>0.23512401167807401</c:v>
                </c:pt>
                <c:pt idx="8">
                  <c:v>0.209090246946807</c:v>
                </c:pt>
                <c:pt idx="9">
                  <c:v>0.16969174556323599</c:v>
                </c:pt>
                <c:pt idx="10">
                  <c:v>0.13785911680044899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A-48A2-B8A2-2E17522C7254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ksavings!$AB$4:$AB$14</c:f>
              <c:numCache>
                <c:formatCode>General</c:formatCode>
                <c:ptCount val="11"/>
                <c:pt idx="0">
                  <c:v>1</c:v>
                </c:pt>
                <c:pt idx="1">
                  <c:v>0.41798033698929199</c:v>
                </c:pt>
                <c:pt idx="2">
                  <c:v>0.214857950600811</c:v>
                </c:pt>
                <c:pt idx="3">
                  <c:v>0.10735833393029499</c:v>
                </c:pt>
                <c:pt idx="4">
                  <c:v>5.8484391561157298E-2</c:v>
                </c:pt>
                <c:pt idx="5">
                  <c:v>3.5534366682484199E-2</c:v>
                </c:pt>
                <c:pt idx="6">
                  <c:v>4.00981376506271E-2</c:v>
                </c:pt>
                <c:pt idx="7">
                  <c:v>5.1524120521979001E-2</c:v>
                </c:pt>
                <c:pt idx="8">
                  <c:v>3.5367968886051399E-2</c:v>
                </c:pt>
                <c:pt idx="9">
                  <c:v>2.6667529929699001E-2</c:v>
                </c:pt>
                <c:pt idx="10">
                  <c:v>2.0243743726354999E-2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A-48A2-B8A2-2E17522C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1480"/>
        <c:axId val="206216187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ksavings!$AA$4:$AA$14</c:f>
              <c:numCache>
                <c:formatCode>General</c:formatCode>
                <c:ptCount val="11"/>
                <c:pt idx="0">
                  <c:v>1</c:v>
                </c:pt>
                <c:pt idx="1">
                  <c:v>0.67502102437541001</c:v>
                </c:pt>
                <c:pt idx="2">
                  <c:v>0.50330847403655199</c:v>
                </c:pt>
                <c:pt idx="3">
                  <c:v>0.36417043458787302</c:v>
                </c:pt>
                <c:pt idx="4">
                  <c:v>0.26337856776538199</c:v>
                </c:pt>
                <c:pt idx="5">
                  <c:v>0.20633089843723401</c:v>
                </c:pt>
                <c:pt idx="6">
                  <c:v>0.16176389713375799</c:v>
                </c:pt>
                <c:pt idx="7">
                  <c:v>0.118914833595582</c:v>
                </c:pt>
                <c:pt idx="8">
                  <c:v>0.11220935249729801</c:v>
                </c:pt>
                <c:pt idx="9">
                  <c:v>8.7146714692180105E-2</c:v>
                </c:pt>
                <c:pt idx="10">
                  <c:v>6.6025429382558398E-2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A-48A2-B8A2-2E17522C7254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ksavings!$AC$4:$AC$14</c:f>
              <c:numCache>
                <c:formatCode>General</c:formatCode>
                <c:ptCount val="11"/>
                <c:pt idx="0">
                  <c:v>1</c:v>
                </c:pt>
                <c:pt idx="1">
                  <c:v>0.65025321811897097</c:v>
                </c:pt>
                <c:pt idx="2">
                  <c:v>0.461475295453044</c:v>
                </c:pt>
                <c:pt idx="3">
                  <c:v>0.34225748104249798</c:v>
                </c:pt>
                <c:pt idx="4">
                  <c:v>0.27366422380431699</c:v>
                </c:pt>
                <c:pt idx="5">
                  <c:v>0.234768065700209</c:v>
                </c:pt>
                <c:pt idx="6">
                  <c:v>0.21185370202762999</c:v>
                </c:pt>
                <c:pt idx="7">
                  <c:v>0.195826821122731</c:v>
                </c:pt>
                <c:pt idx="8">
                  <c:v>0.18152242158521201</c:v>
                </c:pt>
                <c:pt idx="9">
                  <c:v>0.166723817569778</c:v>
                </c:pt>
                <c:pt idx="10">
                  <c:v>0.151196636115661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A-48A2-B8A2-2E17522C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1480"/>
        <c:axId val="2062161872"/>
      </c:lineChart>
      <c:catAx>
        <c:axId val="2062161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872"/>
        <c:crosses val="autoZero"/>
        <c:auto val="1"/>
        <c:lblAlgn val="ctr"/>
        <c:lblOffset val="100"/>
        <c:noMultiLvlLbl val="0"/>
      </c:catAx>
      <c:valAx>
        <c:axId val="20621618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4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ksavings!$P$4:$P$14</c:f>
              <c:numCache>
                <c:formatCode>General</c:formatCode>
                <c:ptCount val="11"/>
                <c:pt idx="0">
                  <c:v>-0.39313906540161803</c:v>
                </c:pt>
                <c:pt idx="1">
                  <c:v>-0.193456964917956</c:v>
                </c:pt>
                <c:pt idx="2">
                  <c:v>-9.8628228438546198E-2</c:v>
                </c:pt>
                <c:pt idx="3">
                  <c:v>-9.9225886716342901E-2</c:v>
                </c:pt>
                <c:pt idx="4">
                  <c:v>-0.10591093914184101</c:v>
                </c:pt>
                <c:pt idx="5">
                  <c:v>-8.6778999628875794E-2</c:v>
                </c:pt>
                <c:pt idx="6">
                  <c:v>-7.2102656300517903E-2</c:v>
                </c:pt>
                <c:pt idx="7">
                  <c:v>-6.1975920233099301E-2</c:v>
                </c:pt>
                <c:pt idx="8">
                  <c:v>-5.2941084589131E-2</c:v>
                </c:pt>
                <c:pt idx="9">
                  <c:v>-4.5072403563141301E-2</c:v>
                </c:pt>
                <c:pt idx="10">
                  <c:v>-3.8304547355679397E-2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D13-8497-D6B89D2CF315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ksavings!$N$4:$N$14</c:f>
              <c:numCache>
                <c:formatCode>General</c:formatCode>
                <c:ptCount val="11"/>
                <c:pt idx="0">
                  <c:v>-2.5855568383557102E-2</c:v>
                </c:pt>
                <c:pt idx="1">
                  <c:v>0.13522118415805001</c:v>
                </c:pt>
                <c:pt idx="2">
                  <c:v>0.220624916695384</c:v>
                </c:pt>
                <c:pt idx="3">
                  <c:v>0.26733814436046699</c:v>
                </c:pt>
                <c:pt idx="4">
                  <c:v>0.22102059406424401</c:v>
                </c:pt>
                <c:pt idx="5">
                  <c:v>0.180206780548925</c:v>
                </c:pt>
                <c:pt idx="6">
                  <c:v>0.14609457028082501</c:v>
                </c:pt>
                <c:pt idx="7">
                  <c:v>0.136695534508502</c:v>
                </c:pt>
                <c:pt idx="8">
                  <c:v>0.12479172251866</c:v>
                </c:pt>
                <c:pt idx="9">
                  <c:v>0.110784169469891</c:v>
                </c:pt>
                <c:pt idx="10">
                  <c:v>9.6852119655569904E-2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5-4D13-8497-D6B89D2CF315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ksavings!$P$4</c:f>
              <c:numCache>
                <c:formatCode>General</c:formatCode>
                <c:ptCount val="1"/>
                <c:pt idx="0">
                  <c:v>-0.39313906540161803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5-4D13-8497-D6B89D2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2656"/>
        <c:axId val="206216304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ksavings!$O$4:$O$14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-8.2578517767498097E-2</c:v>
                </c:pt>
                <c:pt idx="2">
                  <c:v>-3.3791448009758397E-2</c:v>
                </c:pt>
                <c:pt idx="3">
                  <c:v>3.2685273471458401E-2</c:v>
                </c:pt>
                <c:pt idx="4">
                  <c:v>5.7394892415810798E-2</c:v>
                </c:pt>
                <c:pt idx="5">
                  <c:v>4.9945386220463302E-2</c:v>
                </c:pt>
                <c:pt idx="6">
                  <c:v>2.2623632947732199E-2</c:v>
                </c:pt>
                <c:pt idx="7">
                  <c:v>9.2176922337350795E-3</c:v>
                </c:pt>
                <c:pt idx="8">
                  <c:v>3.5860516316849802E-3</c:v>
                </c:pt>
                <c:pt idx="9">
                  <c:v>1.64664679556897E-3</c:v>
                </c:pt>
                <c:pt idx="10">
                  <c:v>1.18395570864069E-3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5-4D13-8497-D6B89D2CF31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ksavings!$Q$4:$Q$14</c:f>
              <c:numCache>
                <c:formatCode>General</c:formatCode>
                <c:ptCount val="11"/>
                <c:pt idx="0">
                  <c:v>-0.31610740939058202</c:v>
                </c:pt>
                <c:pt idx="1">
                  <c:v>-0.14451808792440801</c:v>
                </c:pt>
                <c:pt idx="2">
                  <c:v>-4.59861343711086E-2</c:v>
                </c:pt>
                <c:pt idx="3">
                  <c:v>2.1051519398951699E-2</c:v>
                </c:pt>
                <c:pt idx="4">
                  <c:v>6.4825452089289207E-2</c:v>
                </c:pt>
                <c:pt idx="5">
                  <c:v>8.9513261144557099E-2</c:v>
                </c:pt>
                <c:pt idx="6">
                  <c:v>9.9308997973736102E-2</c:v>
                </c:pt>
                <c:pt idx="7">
                  <c:v>9.9469873375402307E-2</c:v>
                </c:pt>
                <c:pt idx="8">
                  <c:v>9.5201432707243794E-2</c:v>
                </c:pt>
                <c:pt idx="9">
                  <c:v>9.0541206200925997E-2</c:v>
                </c:pt>
                <c:pt idx="10">
                  <c:v>8.7799816636226005E-2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5-4D13-8497-D6B89D2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2656"/>
        <c:axId val="2062163048"/>
      </c:lineChart>
      <c:catAx>
        <c:axId val="20621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3048"/>
        <c:crosses val="autoZero"/>
        <c:auto val="1"/>
        <c:lblAlgn val="ctr"/>
        <c:lblOffset val="100"/>
        <c:noMultiLvlLbl val="0"/>
      </c:catAx>
      <c:valAx>
        <c:axId val="20621630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265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ksavings!$AF$4:$AF$14</c:f>
              <c:numCache>
                <c:formatCode>General</c:formatCode>
                <c:ptCount val="11"/>
                <c:pt idx="0">
                  <c:v>0.223358948349964</c:v>
                </c:pt>
                <c:pt idx="1">
                  <c:v>0.27152453919689801</c:v>
                </c:pt>
                <c:pt idx="2">
                  <c:v>0.23591774254167999</c:v>
                </c:pt>
                <c:pt idx="3">
                  <c:v>0.20419517317920699</c:v>
                </c:pt>
                <c:pt idx="4">
                  <c:v>0.176632253939942</c:v>
                </c:pt>
                <c:pt idx="5">
                  <c:v>0.17914636084971999</c:v>
                </c:pt>
                <c:pt idx="6">
                  <c:v>0.148268244442052</c:v>
                </c:pt>
                <c:pt idx="7">
                  <c:v>0.11474912735644401</c:v>
                </c:pt>
                <c:pt idx="8">
                  <c:v>9.9503989224417402E-2</c:v>
                </c:pt>
                <c:pt idx="9">
                  <c:v>8.6316450042029702E-2</c:v>
                </c:pt>
                <c:pt idx="10">
                  <c:v>7.4895727824389996E-2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D-432B-A9E7-A0568914791B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ksavings!$AH$4:$AH$14</c:f>
              <c:numCache>
                <c:formatCode>General</c:formatCode>
                <c:ptCount val="11"/>
                <c:pt idx="0">
                  <c:v>3.1984858885509199E-2</c:v>
                </c:pt>
                <c:pt idx="1">
                  <c:v>-0.14415302991805101</c:v>
                </c:pt>
                <c:pt idx="2">
                  <c:v>-0.164209586047383</c:v>
                </c:pt>
                <c:pt idx="3">
                  <c:v>-0.17912160802316399</c:v>
                </c:pt>
                <c:pt idx="4">
                  <c:v>-7.9570321988611803E-2</c:v>
                </c:pt>
                <c:pt idx="5">
                  <c:v>-9.3897026279188694E-2</c:v>
                </c:pt>
                <c:pt idx="6">
                  <c:v>-0.103796979377575</c:v>
                </c:pt>
                <c:pt idx="7">
                  <c:v>-9.5418628561060898E-2</c:v>
                </c:pt>
                <c:pt idx="8">
                  <c:v>-7.8282952025179001E-2</c:v>
                </c:pt>
                <c:pt idx="9">
                  <c:v>-6.4956254735325694E-2</c:v>
                </c:pt>
                <c:pt idx="10">
                  <c:v>-5.4642840775521798E-2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D-432B-A9E7-A056891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09488"/>
        <c:axId val="204870988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ksavings!$AG$4:$AG$14</c:f>
              <c:numCache>
                <c:formatCode>General</c:formatCode>
                <c:ptCount val="11"/>
                <c:pt idx="0">
                  <c:v>0.13511043142017801</c:v>
                </c:pt>
                <c:pt idx="1">
                  <c:v>6.1828412397237402E-2</c:v>
                </c:pt>
                <c:pt idx="2">
                  <c:v>4.0555574046803503E-2</c:v>
                </c:pt>
                <c:pt idx="3">
                  <c:v>3.9491047543842098E-2</c:v>
                </c:pt>
                <c:pt idx="4">
                  <c:v>3.4567671684533501E-2</c:v>
                </c:pt>
                <c:pt idx="5">
                  <c:v>4.1994934286480101E-2</c:v>
                </c:pt>
                <c:pt idx="6">
                  <c:v>3.8641925241493298E-2</c:v>
                </c:pt>
                <c:pt idx="7">
                  <c:v>3.4408613295960899E-2</c:v>
                </c:pt>
                <c:pt idx="8">
                  <c:v>2.78458215913969E-2</c:v>
                </c:pt>
                <c:pt idx="9">
                  <c:v>2.2622134693091701E-2</c:v>
                </c:pt>
                <c:pt idx="10">
                  <c:v>1.8456954245622E-2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D-432B-A9E7-A0568914791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ksavings!$AI$4:$AI$14</c:f>
              <c:numCache>
                <c:formatCode>General</c:formatCode>
                <c:ptCount val="11"/>
                <c:pt idx="0">
                  <c:v>0.160072780861718</c:v>
                </c:pt>
                <c:pt idx="1">
                  <c:v>0.10361822228532599</c:v>
                </c:pt>
                <c:pt idx="2">
                  <c:v>7.0959108394180306E-2</c:v>
                </c:pt>
                <c:pt idx="3">
                  <c:v>5.7760056061968497E-2</c:v>
                </c:pt>
                <c:pt idx="4">
                  <c:v>5.29183764355379E-2</c:v>
                </c:pt>
                <c:pt idx="5">
                  <c:v>5.1218117972837797E-2</c:v>
                </c:pt>
                <c:pt idx="6">
                  <c:v>4.89619209293463E-2</c:v>
                </c:pt>
                <c:pt idx="7">
                  <c:v>4.4310513520479801E-2</c:v>
                </c:pt>
                <c:pt idx="8">
                  <c:v>3.7019215978703002E-2</c:v>
                </c:pt>
                <c:pt idx="9">
                  <c:v>2.7960110170898701E-2</c:v>
                </c:pt>
                <c:pt idx="10">
                  <c:v>1.8488423156548601E-2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D-432B-A9E7-A056891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09488"/>
        <c:axId val="2048709880"/>
      </c:lineChart>
      <c:catAx>
        <c:axId val="204870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880"/>
        <c:crosses val="autoZero"/>
        <c:auto val="1"/>
        <c:lblAlgn val="ctr"/>
        <c:lblOffset val="100"/>
        <c:noMultiLvlLbl val="0"/>
      </c:catAx>
      <c:valAx>
        <c:axId val="20487098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48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ksavings!$AN$4:$AN$14</c:f>
              <c:numCache>
                <c:formatCode>General</c:formatCode>
                <c:ptCount val="11"/>
                <c:pt idx="0">
                  <c:v>0</c:v>
                </c:pt>
                <c:pt idx="1">
                  <c:v>-0.401323631575769</c:v>
                </c:pt>
                <c:pt idx="2">
                  <c:v>-0.460012502455381</c:v>
                </c:pt>
                <c:pt idx="3">
                  <c:v>-0.39503820422598601</c:v>
                </c:pt>
                <c:pt idx="4">
                  <c:v>-0.320303725887297</c:v>
                </c:pt>
                <c:pt idx="5">
                  <c:v>-0.26513554824040197</c:v>
                </c:pt>
                <c:pt idx="6">
                  <c:v>-0.13935988137657199</c:v>
                </c:pt>
                <c:pt idx="7">
                  <c:v>-0.123990617705834</c:v>
                </c:pt>
                <c:pt idx="8">
                  <c:v>-0.10924973171054</c:v>
                </c:pt>
                <c:pt idx="9">
                  <c:v>-9.5700428487585601E-2</c:v>
                </c:pt>
                <c:pt idx="10">
                  <c:v>-8.3535141219603801E-2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22C-B0D4-153E8DA2F882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ksavings!$AL$4:$AL$14</c:f>
              <c:numCache>
                <c:formatCode>General</c:formatCode>
                <c:ptCount val="11"/>
                <c:pt idx="0">
                  <c:v>0</c:v>
                </c:pt>
                <c:pt idx="1">
                  <c:v>0.18534613402727701</c:v>
                </c:pt>
                <c:pt idx="2">
                  <c:v>0.44955738331707501</c:v>
                </c:pt>
                <c:pt idx="3">
                  <c:v>0.44786336590624398</c:v>
                </c:pt>
                <c:pt idx="4">
                  <c:v>0.39804176723692603</c:v>
                </c:pt>
                <c:pt idx="5">
                  <c:v>0.31519101030871099</c:v>
                </c:pt>
                <c:pt idx="6">
                  <c:v>0.242919755939148</c:v>
                </c:pt>
                <c:pt idx="7">
                  <c:v>0.215272866248161</c:v>
                </c:pt>
                <c:pt idx="8">
                  <c:v>0.18746289471040101</c:v>
                </c:pt>
                <c:pt idx="9">
                  <c:v>0.15687932075050101</c:v>
                </c:pt>
                <c:pt idx="10">
                  <c:v>0.114054541557896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2-422C-B0D4-153E8DA2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0664"/>
        <c:axId val="204871105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ksavings!$AM$4:$AM$14</c:f>
              <c:numCache>
                <c:formatCode>General</c:formatCode>
                <c:ptCount val="11"/>
                <c:pt idx="0">
                  <c:v>0</c:v>
                </c:pt>
                <c:pt idx="1">
                  <c:v>-0.150599437987298</c:v>
                </c:pt>
                <c:pt idx="2">
                  <c:v>-0.187006405730749</c:v>
                </c:pt>
                <c:pt idx="3">
                  <c:v>-0.18430029614857399</c:v>
                </c:pt>
                <c:pt idx="4">
                  <c:v>-0.12841901387202001</c:v>
                </c:pt>
                <c:pt idx="5">
                  <c:v>-9.77088956217287E-2</c:v>
                </c:pt>
                <c:pt idx="6">
                  <c:v>-6.2668916655067394E-2</c:v>
                </c:pt>
                <c:pt idx="7">
                  <c:v>-1.23889037362169E-2</c:v>
                </c:pt>
                <c:pt idx="8">
                  <c:v>-2.4687302137681698E-4</c:v>
                </c:pt>
                <c:pt idx="9">
                  <c:v>-2.01486642513546E-3</c:v>
                </c:pt>
                <c:pt idx="10">
                  <c:v>-4.2512334826209303E-3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2-422C-B0D4-153E8DA2F88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ksavings!$AO$4:$AO$14</c:f>
              <c:numCache>
                <c:formatCode>General</c:formatCode>
                <c:ptCount val="11"/>
                <c:pt idx="0">
                  <c:v>0</c:v>
                </c:pt>
                <c:pt idx="1">
                  <c:v>-4.6057128870422501E-3</c:v>
                </c:pt>
                <c:pt idx="2">
                  <c:v>-1.00841414169799E-2</c:v>
                </c:pt>
                <c:pt idx="3">
                  <c:v>3.7047829074620897E-2</c:v>
                </c:pt>
                <c:pt idx="4">
                  <c:v>7.4641299297591002E-2</c:v>
                </c:pt>
                <c:pt idx="5">
                  <c:v>9.6038046590561296E-2</c:v>
                </c:pt>
                <c:pt idx="6">
                  <c:v>0.103312672856351</c:v>
                </c:pt>
                <c:pt idx="7">
                  <c:v>0.100058052281514</c:v>
                </c:pt>
                <c:pt idx="8">
                  <c:v>8.9598669883642706E-2</c:v>
                </c:pt>
                <c:pt idx="9">
                  <c:v>7.4881955379056703E-2</c:v>
                </c:pt>
                <c:pt idx="10">
                  <c:v>5.8479845328016297E-2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2-422C-B0D4-153E8DA2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0664"/>
        <c:axId val="2048711056"/>
      </c:lineChart>
      <c:catAx>
        <c:axId val="2048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056"/>
        <c:crosses val="autoZero"/>
        <c:auto val="1"/>
        <c:lblAlgn val="ctr"/>
        <c:lblOffset val="100"/>
        <c:noMultiLvlLbl val="0"/>
      </c:catAx>
      <c:valAx>
        <c:axId val="2048711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066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ksavings!$AR$4:$AR$14</c:f>
              <c:numCache>
                <c:formatCode>General</c:formatCode>
                <c:ptCount val="11"/>
                <c:pt idx="0">
                  <c:v>0</c:v>
                </c:pt>
                <c:pt idx="1">
                  <c:v>0.32474845706868399</c:v>
                </c:pt>
                <c:pt idx="2">
                  <c:v>0.475271827038449</c:v>
                </c:pt>
                <c:pt idx="3">
                  <c:v>0.52995298803283697</c:v>
                </c:pt>
                <c:pt idx="4">
                  <c:v>0.53859417193411296</c:v>
                </c:pt>
                <c:pt idx="5">
                  <c:v>0.52490666882913695</c:v>
                </c:pt>
                <c:pt idx="6">
                  <c:v>0.50098408828677499</c:v>
                </c:pt>
                <c:pt idx="7">
                  <c:v>0.41184024687389498</c:v>
                </c:pt>
                <c:pt idx="8">
                  <c:v>0.32865867373818197</c:v>
                </c:pt>
                <c:pt idx="9">
                  <c:v>0.26102857221749998</c:v>
                </c:pt>
                <c:pt idx="10">
                  <c:v>0.23059641937135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440D-A389-EFB4B16F4857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ksavings!$AT$4:$AT$14</c:f>
              <c:numCache>
                <c:formatCode>General</c:formatCode>
                <c:ptCount val="11"/>
                <c:pt idx="0">
                  <c:v>0</c:v>
                </c:pt>
                <c:pt idx="1">
                  <c:v>-2.2462092346441E-2</c:v>
                </c:pt>
                <c:pt idx="2">
                  <c:v>-5.4389353139256497E-2</c:v>
                </c:pt>
                <c:pt idx="3">
                  <c:v>-2.75483766048428E-2</c:v>
                </c:pt>
                <c:pt idx="4">
                  <c:v>-3.8669534557109003E-2</c:v>
                </c:pt>
                <c:pt idx="5">
                  <c:v>-4.5809445128167502E-2</c:v>
                </c:pt>
                <c:pt idx="6">
                  <c:v>-4.95392291306559E-2</c:v>
                </c:pt>
                <c:pt idx="7">
                  <c:v>-5.0711602583326902E-2</c:v>
                </c:pt>
                <c:pt idx="8">
                  <c:v>-5.00984936882896E-2</c:v>
                </c:pt>
                <c:pt idx="9">
                  <c:v>-4.8310104503472902E-2</c:v>
                </c:pt>
                <c:pt idx="10">
                  <c:v>-4.5798514706512403E-2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9-440D-A389-EFB4B16F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1840"/>
        <c:axId val="204871223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ksavings!$AS$4:$AS$14</c:f>
              <c:numCache>
                <c:formatCode>General</c:formatCode>
                <c:ptCount val="11"/>
                <c:pt idx="0">
                  <c:v>0</c:v>
                </c:pt>
                <c:pt idx="1">
                  <c:v>9.4853059040467896E-2</c:v>
                </c:pt>
                <c:pt idx="2">
                  <c:v>0.14355662368337599</c:v>
                </c:pt>
                <c:pt idx="3">
                  <c:v>0.150694788068098</c:v>
                </c:pt>
                <c:pt idx="4">
                  <c:v>0.14053379814154801</c:v>
                </c:pt>
                <c:pt idx="5">
                  <c:v>0.125204590924997</c:v>
                </c:pt>
                <c:pt idx="6">
                  <c:v>0.10916717644087701</c:v>
                </c:pt>
                <c:pt idx="7">
                  <c:v>0.108556040508622</c:v>
                </c:pt>
                <c:pt idx="8">
                  <c:v>0.110546851268566</c:v>
                </c:pt>
                <c:pt idx="9">
                  <c:v>0.111007350580083</c:v>
                </c:pt>
                <c:pt idx="10">
                  <c:v>9.7926802261608298E-2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9-440D-A389-EFB4B16F485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ksavings!$AU$4:$AU$14</c:f>
              <c:numCache>
                <c:formatCode>General</c:formatCode>
                <c:ptCount val="11"/>
                <c:pt idx="0">
                  <c:v>0</c:v>
                </c:pt>
                <c:pt idx="1">
                  <c:v>8.2333171718987699E-2</c:v>
                </c:pt>
                <c:pt idx="2">
                  <c:v>0.155419188623305</c:v>
                </c:pt>
                <c:pt idx="3">
                  <c:v>0.18233287992820399</c:v>
                </c:pt>
                <c:pt idx="4">
                  <c:v>0.17704073883968499</c:v>
                </c:pt>
                <c:pt idx="5">
                  <c:v>0.155718440738814</c:v>
                </c:pt>
                <c:pt idx="6">
                  <c:v>0.12942131472618101</c:v>
                </c:pt>
                <c:pt idx="7">
                  <c:v>0.104542700863218</c:v>
                </c:pt>
                <c:pt idx="8">
                  <c:v>8.4140412363572795E-2</c:v>
                </c:pt>
                <c:pt idx="9">
                  <c:v>6.9057380240762301E-2</c:v>
                </c:pt>
                <c:pt idx="10">
                  <c:v>5.8783182246703002E-2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9-440D-A389-EFB4B16F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1840"/>
        <c:axId val="2048712232"/>
      </c:lineChart>
      <c:catAx>
        <c:axId val="2048711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2232"/>
        <c:crosses val="autoZero"/>
        <c:auto val="1"/>
        <c:lblAlgn val="ctr"/>
        <c:lblOffset val="100"/>
        <c:noMultiLvlLbl val="0"/>
      </c:catAx>
      <c:valAx>
        <c:axId val="2048712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84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ksavings!$AX$4:$AX$14</c:f>
              <c:numCache>
                <c:formatCode>General</c:formatCode>
                <c:ptCount val="11"/>
                <c:pt idx="0">
                  <c:v>1</c:v>
                </c:pt>
                <c:pt idx="1">
                  <c:v>0.90554302536036702</c:v>
                </c:pt>
                <c:pt idx="2">
                  <c:v>0.76370706395641796</c:v>
                </c:pt>
                <c:pt idx="3">
                  <c:v>0.68799031054551996</c:v>
                </c:pt>
                <c:pt idx="4">
                  <c:v>0.635377564560483</c:v>
                </c:pt>
                <c:pt idx="5">
                  <c:v>0.57334385636472096</c:v>
                </c:pt>
                <c:pt idx="6">
                  <c:v>0.52695365571296204</c:v>
                </c:pt>
                <c:pt idx="7">
                  <c:v>0.48435094094138098</c:v>
                </c:pt>
                <c:pt idx="8">
                  <c:v>0.44484801807994101</c:v>
                </c:pt>
                <c:pt idx="9">
                  <c:v>0.40821158275587799</c:v>
                </c:pt>
                <c:pt idx="10">
                  <c:v>0.37434450403769998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6-4695-9F93-FB77EF153A05}"/>
            </c:ext>
          </c:extLst>
        </c:ser>
        <c:ser>
          <c:idx val="3"/>
          <c:order val="1"/>
          <c:tx>
            <c:v>Interquartile range</c:v>
          </c:tx>
          <c:spPr>
            <a:solidFill>
              <a:srgbClr val="FFFFFF"/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ksavings!$AZ$4:$AZ$14</c:f>
              <c:numCache>
                <c:formatCode>General</c:formatCode>
                <c:ptCount val="11"/>
                <c:pt idx="0">
                  <c:v>1</c:v>
                </c:pt>
                <c:pt idx="1">
                  <c:v>0.78103648382524604</c:v>
                </c:pt>
                <c:pt idx="2">
                  <c:v>0.59442092952926096</c:v>
                </c:pt>
                <c:pt idx="3">
                  <c:v>0.43507037712312102</c:v>
                </c:pt>
                <c:pt idx="4">
                  <c:v>0.33572769747880199</c:v>
                </c:pt>
                <c:pt idx="5">
                  <c:v>0.25066457849404</c:v>
                </c:pt>
                <c:pt idx="6">
                  <c:v>0.17978140641273299</c:v>
                </c:pt>
                <c:pt idx="7">
                  <c:v>0.125570313143224</c:v>
                </c:pt>
                <c:pt idx="8">
                  <c:v>8.4223113544705006E-2</c:v>
                </c:pt>
                <c:pt idx="9">
                  <c:v>5.2782076805386401E-2</c:v>
                </c:pt>
                <c:pt idx="10">
                  <c:v>3.5080621063164903E-2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6-4695-9F93-FB77EF15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3016"/>
        <c:axId val="204871340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ksavings!$AY$4:$AY$14</c:f>
              <c:numCache>
                <c:formatCode>General</c:formatCode>
                <c:ptCount val="11"/>
                <c:pt idx="0">
                  <c:v>1</c:v>
                </c:pt>
                <c:pt idx="1">
                  <c:v>0.83802836661625002</c:v>
                </c:pt>
                <c:pt idx="2">
                  <c:v>0.66888810804898702</c:v>
                </c:pt>
                <c:pt idx="3">
                  <c:v>0.55638020149362599</c:v>
                </c:pt>
                <c:pt idx="4">
                  <c:v>0.46789170599262098</c:v>
                </c:pt>
                <c:pt idx="5">
                  <c:v>0.38689201544108398</c:v>
                </c:pt>
                <c:pt idx="6">
                  <c:v>0.32481991248034597</c:v>
                </c:pt>
                <c:pt idx="7">
                  <c:v>0.27768644928324998</c:v>
                </c:pt>
                <c:pt idx="8">
                  <c:v>0.23768088166232201</c:v>
                </c:pt>
                <c:pt idx="9">
                  <c:v>0.20355346831277299</c:v>
                </c:pt>
                <c:pt idx="10">
                  <c:v>0.17437608762561399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6-4695-9F93-FB77EF153A0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ksavings!$BA$4:$BA$14</c:f>
              <c:numCache>
                <c:formatCode>General</c:formatCode>
                <c:ptCount val="11"/>
                <c:pt idx="0">
                  <c:v>1</c:v>
                </c:pt>
                <c:pt idx="1">
                  <c:v>0.80505792822885103</c:v>
                </c:pt>
                <c:pt idx="2">
                  <c:v>0.68650575855166596</c:v>
                </c:pt>
                <c:pt idx="3">
                  <c:v>0.58158322455443001</c:v>
                </c:pt>
                <c:pt idx="4">
                  <c:v>0.49506617409185599</c:v>
                </c:pt>
                <c:pt idx="5">
                  <c:v>0.424774869425185</c:v>
                </c:pt>
                <c:pt idx="6">
                  <c:v>0.36846023347719598</c:v>
                </c:pt>
                <c:pt idx="7">
                  <c:v>0.32388528578704801</c:v>
                </c:pt>
                <c:pt idx="8">
                  <c:v>0.288844893162304</c:v>
                </c:pt>
                <c:pt idx="9">
                  <c:v>0.26118943516822701</c:v>
                </c:pt>
                <c:pt idx="10">
                  <c:v>0.23894376416201701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6-4695-9F93-FB77EF15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3016"/>
        <c:axId val="2048713408"/>
      </c:lineChart>
      <c:catAx>
        <c:axId val="2048713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408"/>
        <c:crosses val="autoZero"/>
        <c:auto val="1"/>
        <c:lblAlgn val="ctr"/>
        <c:lblOffset val="100"/>
        <c:noMultiLvlLbl val="0"/>
      </c:catAx>
      <c:valAx>
        <c:axId val="20487134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01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'top1'!$J$4:$J$14</c:f>
              <c:numCache>
                <c:formatCode>General</c:formatCode>
                <c:ptCount val="11"/>
                <c:pt idx="0">
                  <c:v>-0.20754419683735301</c:v>
                </c:pt>
                <c:pt idx="1">
                  <c:v>-0.26702399411053301</c:v>
                </c:pt>
                <c:pt idx="2">
                  <c:v>-0.247928410623103</c:v>
                </c:pt>
                <c:pt idx="3">
                  <c:v>-0.225169782701683</c:v>
                </c:pt>
                <c:pt idx="4">
                  <c:v>-0.16773226901236599</c:v>
                </c:pt>
                <c:pt idx="5">
                  <c:v>-0.138605914968326</c:v>
                </c:pt>
                <c:pt idx="6">
                  <c:v>-0.11272860781583501</c:v>
                </c:pt>
                <c:pt idx="7">
                  <c:v>-9.4441061653688194E-2</c:v>
                </c:pt>
                <c:pt idx="8">
                  <c:v>-8.3902997567591495E-2</c:v>
                </c:pt>
                <c:pt idx="9">
                  <c:v>-7.6780032682176494E-2</c:v>
                </c:pt>
                <c:pt idx="10">
                  <c:v>-7.7847281835288606E-2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5-4DEA-9291-9926C9CC9307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3.2547863092388697E-2</c:v>
                </c:pt>
                <c:pt idx="9">
                  <c:v>2.9014579331014801E-2</c:v>
                </c:pt>
                <c:pt idx="10">
                  <c:v>1.70496209981549E-2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5-4DEA-9291-9926C9CC9307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'top1'!$H$4:$H$8</c:f>
              <c:numCache>
                <c:formatCode>General</c:formatCode>
                <c:ptCount val="5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5-4DEA-9291-9926C9CC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'top1'!$I$4:$I$14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-4.95639314019291E-2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-2.6307436642925602E-2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DEA-9291-9926C9CC930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'top1'!$K$4:$K$14</c:f>
              <c:numCache>
                <c:formatCode>General</c:formatCode>
                <c:ptCount val="11"/>
                <c:pt idx="0">
                  <c:v>-0.109879291056576</c:v>
                </c:pt>
                <c:pt idx="1">
                  <c:v>-0.14812612509744599</c:v>
                </c:pt>
                <c:pt idx="2">
                  <c:v>-0.13933632211921201</c:v>
                </c:pt>
                <c:pt idx="3">
                  <c:v>-0.114172724106593</c:v>
                </c:pt>
                <c:pt idx="4">
                  <c:v>-8.8620041840757599E-2</c:v>
                </c:pt>
                <c:pt idx="5">
                  <c:v>-7.1474094504960395E-2</c:v>
                </c:pt>
                <c:pt idx="6">
                  <c:v>-5.7053434481228002E-2</c:v>
                </c:pt>
                <c:pt idx="7">
                  <c:v>-4.8364699509071497E-2</c:v>
                </c:pt>
                <c:pt idx="8">
                  <c:v>-4.8082163295751303E-2</c:v>
                </c:pt>
                <c:pt idx="9">
                  <c:v>-4.89669362729033E-2</c:v>
                </c:pt>
                <c:pt idx="10">
                  <c:v>-4.6341049526125597E-2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DEA-9291-9926C9CC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  <c:min val="-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6391797179198748"/>
          <c:y val="0.54378100199601564"/>
          <c:w val="0.59538198750797178"/>
          <c:h val="0.21393222750359989"/>
        </c:manualLayout>
      </c:layout>
      <c:overlay val="0"/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val>
            <c:numRef>
              <c:f>heterogeneity!$A$2:$A$12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-1.9589470805712599E-2</c:v>
                </c:pt>
                <c:pt idx="2">
                  <c:v>-6.8185055857721303E-3</c:v>
                </c:pt>
                <c:pt idx="3">
                  <c:v>-3.8611456025864502E-3</c:v>
                </c:pt>
                <c:pt idx="4">
                  <c:v>-2.9775175993440399E-3</c:v>
                </c:pt>
                <c:pt idx="5">
                  <c:v>-2.5546287542882102E-3</c:v>
                </c:pt>
                <c:pt idx="6">
                  <c:v>-2.25384181749142E-3</c:v>
                </c:pt>
                <c:pt idx="7">
                  <c:v>-2.0018519757831498E-3</c:v>
                </c:pt>
                <c:pt idx="8">
                  <c:v>-1.78084272400509E-3</c:v>
                </c:pt>
                <c:pt idx="9">
                  <c:v>-1.58481827561507E-3</c:v>
                </c:pt>
                <c:pt idx="10">
                  <c:v>-1.4104926848940299E-3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3B-449B-BCC5-C99BE7DA0B49}"/>
            </c:ext>
          </c:extLst>
        </c:ser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heterogeneity!$B$2:$B$12</c:f>
              <c:numCache>
                <c:formatCode>General</c:formatCode>
                <c:ptCount val="11"/>
                <c:pt idx="0">
                  <c:v>-0.208070299165272</c:v>
                </c:pt>
                <c:pt idx="1">
                  <c:v>-0.33480402765481498</c:v>
                </c:pt>
                <c:pt idx="2">
                  <c:v>-0.33151230962524297</c:v>
                </c:pt>
                <c:pt idx="3">
                  <c:v>-0.32115151634024303</c:v>
                </c:pt>
                <c:pt idx="4">
                  <c:v>-0.31071903860391897</c:v>
                </c:pt>
                <c:pt idx="5">
                  <c:v>-0.30060294305165502</c:v>
                </c:pt>
                <c:pt idx="6">
                  <c:v>-0.29081491461290498</c:v>
                </c:pt>
                <c:pt idx="7">
                  <c:v>-0.281345524156347</c:v>
                </c:pt>
                <c:pt idx="8">
                  <c:v>-0.27218446775949601</c:v>
                </c:pt>
                <c:pt idx="9">
                  <c:v>-0.26332170964800899</c:v>
                </c:pt>
                <c:pt idx="10">
                  <c:v>-0.25474753698852398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A3B-449B-BCC5-C99BE7DA0B49}"/>
            </c:ext>
          </c:extLst>
        </c:ser>
        <c:ser>
          <c:idx val="5"/>
          <c:order val="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heterogeneity!$C$2:$C$12</c:f>
              <c:numCache>
                <c:formatCode>General</c:formatCode>
                <c:ptCount val="11"/>
                <c:pt idx="0">
                  <c:v>-0.20992575027389901</c:v>
                </c:pt>
                <c:pt idx="1">
                  <c:v>-0.23936150914093099</c:v>
                </c:pt>
                <c:pt idx="2">
                  <c:v>-0.23838314301605701</c:v>
                </c:pt>
                <c:pt idx="3">
                  <c:v>-0.20653259623186301</c:v>
                </c:pt>
                <c:pt idx="4">
                  <c:v>-0.166176796404954</c:v>
                </c:pt>
                <c:pt idx="5">
                  <c:v>-0.13180339768077801</c:v>
                </c:pt>
                <c:pt idx="6">
                  <c:v>-0.108867636612068</c:v>
                </c:pt>
                <c:pt idx="7">
                  <c:v>-9.5916116812972199E-2</c:v>
                </c:pt>
                <c:pt idx="8">
                  <c:v>-8.8629839398012097E-2</c:v>
                </c:pt>
                <c:pt idx="9">
                  <c:v>-8.30120432949705E-2</c:v>
                </c:pt>
                <c:pt idx="10">
                  <c:v>-7.6836887174124305E-2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A3B-449B-BCC5-C99BE7DA0B49}"/>
            </c:ext>
          </c:extLst>
        </c:ser>
        <c:ser>
          <c:idx val="6"/>
          <c:order val="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heterogeneity!$D$2:$D$12</c:f>
              <c:numCache>
                <c:formatCode>General</c:formatCode>
                <c:ptCount val="11"/>
                <c:pt idx="0">
                  <c:v>-8.3929449306417006E-2</c:v>
                </c:pt>
                <c:pt idx="1">
                  <c:v>-0.223240762559203</c:v>
                </c:pt>
                <c:pt idx="2">
                  <c:v>-0.25111016649211798</c:v>
                </c:pt>
                <c:pt idx="3">
                  <c:v>-0.23138217819162299</c:v>
                </c:pt>
                <c:pt idx="4">
                  <c:v>-0.158895248058192</c:v>
                </c:pt>
                <c:pt idx="5">
                  <c:v>-6.5229340977553105E-2</c:v>
                </c:pt>
                <c:pt idx="6">
                  <c:v>2.8774658334785E-2</c:v>
                </c:pt>
                <c:pt idx="7">
                  <c:v>0.102331424061732</c:v>
                </c:pt>
                <c:pt idx="8">
                  <c:v>0.14382410504221399</c:v>
                </c:pt>
                <c:pt idx="9">
                  <c:v>0.14975810752879101</c:v>
                </c:pt>
                <c:pt idx="10">
                  <c:v>0.12476850893469001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A3B-449B-BCC5-C99BE7DA0B49}"/>
            </c:ext>
          </c:extLst>
        </c:ser>
        <c:ser>
          <c:idx val="7"/>
          <c:order val="4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heterogeneity!$E$2:$E$12</c:f>
              <c:numCache>
                <c:formatCode>General</c:formatCode>
                <c:ptCount val="11"/>
                <c:pt idx="0">
                  <c:v>-5.0746968657877603E-2</c:v>
                </c:pt>
                <c:pt idx="1">
                  <c:v>-0.149139583499867</c:v>
                </c:pt>
                <c:pt idx="2">
                  <c:v>-0.11594355714004601</c:v>
                </c:pt>
                <c:pt idx="3">
                  <c:v>-1.8257687760284701E-2</c:v>
                </c:pt>
                <c:pt idx="4">
                  <c:v>6.1698765623785401E-2</c:v>
                </c:pt>
                <c:pt idx="5">
                  <c:v>0.100877045050992</c:v>
                </c:pt>
                <c:pt idx="6">
                  <c:v>9.63077272007829E-2</c:v>
                </c:pt>
                <c:pt idx="7">
                  <c:v>5.3405156735282698E-2</c:v>
                </c:pt>
                <c:pt idx="8">
                  <c:v>-7.38155673085957E-3</c:v>
                </c:pt>
                <c:pt idx="9">
                  <c:v>-5.80840008437946E-2</c:v>
                </c:pt>
                <c:pt idx="10">
                  <c:v>-7.8184080055676702E-2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A3B-449B-BCC5-C99BE7DA0B49}"/>
            </c:ext>
          </c:extLst>
        </c:ser>
        <c:ser>
          <c:idx val="8"/>
          <c:order val="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heterogeneity!$F$2:$F$12</c:f>
              <c:numCache>
                <c:formatCode>General</c:formatCode>
                <c:ptCount val="11"/>
                <c:pt idx="0">
                  <c:v>-0.20596588985359601</c:v>
                </c:pt>
                <c:pt idx="1">
                  <c:v>-0.27929630022032098</c:v>
                </c:pt>
                <c:pt idx="2">
                  <c:v>-0.21115093830297099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-3.0379793358411299E-2</c:v>
                </c:pt>
                <c:pt idx="6">
                  <c:v>2.13446144934734E-3</c:v>
                </c:pt>
                <c:pt idx="7">
                  <c:v>2.2675379800485899E-2</c:v>
                </c:pt>
                <c:pt idx="8">
                  <c:v>3.5217890245698102E-2</c:v>
                </c:pt>
                <c:pt idx="9">
                  <c:v>4.2411291945503901E-2</c:v>
                </c:pt>
                <c:pt idx="10">
                  <c:v>4.6312819352960603E-2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A3B-449B-BCC5-C99BE7DA0B49}"/>
            </c:ext>
          </c:extLst>
        </c:ser>
        <c:ser>
          <c:idx val="9"/>
          <c:order val="6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heterogeneity!$G$2:$G$12</c:f>
              <c:numCache>
                <c:formatCode>General</c:formatCode>
                <c:ptCount val="11"/>
                <c:pt idx="0">
                  <c:v>-6.9474788194488504E-2</c:v>
                </c:pt>
                <c:pt idx="1">
                  <c:v>-0.12694996376381801</c:v>
                </c:pt>
                <c:pt idx="2">
                  <c:v>-0.17522917928527801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-7.5643734319081599E-2</c:v>
                </c:pt>
                <c:pt idx="6">
                  <c:v>-5.7208613553392802E-2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-4.1806791143206998E-2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A3B-449B-BCC5-C99BE7DA0B49}"/>
            </c:ext>
          </c:extLst>
        </c:ser>
        <c:ser>
          <c:idx val="10"/>
          <c:order val="7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heterogeneity!$H$2:$H$12</c:f>
              <c:numCache>
                <c:formatCode>General</c:formatCode>
                <c:ptCount val="11"/>
                <c:pt idx="0">
                  <c:v>-9.2867327230876395E-4</c:v>
                </c:pt>
                <c:pt idx="1">
                  <c:v>-3.1584245088435201E-2</c:v>
                </c:pt>
                <c:pt idx="2">
                  <c:v>1.46842719766228E-2</c:v>
                </c:pt>
                <c:pt idx="3">
                  <c:v>0.14464766959202699</c:v>
                </c:pt>
                <c:pt idx="4">
                  <c:v>0.18198094186041999</c:v>
                </c:pt>
                <c:pt idx="5">
                  <c:v>0.148900633306809</c:v>
                </c:pt>
                <c:pt idx="6">
                  <c:v>0.176191822313922</c:v>
                </c:pt>
                <c:pt idx="7">
                  <c:v>0.20581470426729401</c:v>
                </c:pt>
                <c:pt idx="8">
                  <c:v>0.15819115829675101</c:v>
                </c:pt>
                <c:pt idx="9">
                  <c:v>0.126941457263024</c:v>
                </c:pt>
                <c:pt idx="10">
                  <c:v>0.16179322349990199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A3B-449B-BCC5-C99BE7DA0B49}"/>
            </c:ext>
          </c:extLst>
        </c:ser>
        <c:ser>
          <c:idx val="11"/>
          <c:order val="8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heterogeneity!$I$2:$I$12</c:f>
              <c:numCache>
                <c:formatCode>General</c:formatCode>
                <c:ptCount val="11"/>
                <c:pt idx="0">
                  <c:v>-0.37580392643160698</c:v>
                </c:pt>
                <c:pt idx="1">
                  <c:v>-0.27624482243373399</c:v>
                </c:pt>
                <c:pt idx="2">
                  <c:v>-0.26898048038425598</c:v>
                </c:pt>
                <c:pt idx="3">
                  <c:v>-0.26426917166184899</c:v>
                </c:pt>
                <c:pt idx="4">
                  <c:v>-0.25970427684512098</c:v>
                </c:pt>
                <c:pt idx="5">
                  <c:v>-0.25521994734758602</c:v>
                </c:pt>
                <c:pt idx="6">
                  <c:v>-0.25081309494860599</c:v>
                </c:pt>
                <c:pt idx="7">
                  <c:v>-0.24648233637498901</c:v>
                </c:pt>
                <c:pt idx="8">
                  <c:v>-0.24222635650500501</c:v>
                </c:pt>
                <c:pt idx="9">
                  <c:v>-0.238043864111397</c:v>
                </c:pt>
                <c:pt idx="10">
                  <c:v>-0.23393359029416799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A3B-449B-BCC5-C99BE7DA0B49}"/>
            </c:ext>
          </c:extLst>
        </c:ser>
        <c:ser>
          <c:idx val="12"/>
          <c:order val="9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heterogeneity!$J$2:$J$12</c:f>
              <c:numCache>
                <c:formatCode>General</c:formatCode>
                <c:ptCount val="11"/>
                <c:pt idx="0">
                  <c:v>-9.7902622867812206E-2</c:v>
                </c:pt>
                <c:pt idx="1">
                  <c:v>-0.17871489047563599</c:v>
                </c:pt>
                <c:pt idx="2">
                  <c:v>-0.20025999347252901</c:v>
                </c:pt>
                <c:pt idx="3">
                  <c:v>-0.191184429303522</c:v>
                </c:pt>
                <c:pt idx="4">
                  <c:v>-0.16825075988150401</c:v>
                </c:pt>
                <c:pt idx="5">
                  <c:v>-0.140873420730842</c:v>
                </c:pt>
                <c:pt idx="6">
                  <c:v>-0.11401559821709099</c:v>
                </c:pt>
                <c:pt idx="7">
                  <c:v>-9.0015896175836205E-2</c:v>
                </c:pt>
                <c:pt idx="8">
                  <c:v>-6.9722472076329603E-2</c:v>
                </c:pt>
                <c:pt idx="9">
                  <c:v>-5.3183689422779297E-2</c:v>
                </c:pt>
                <c:pt idx="10">
                  <c:v>-4.0058230954495497E-2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A3B-449B-BCC5-C99BE7DA0B49}"/>
            </c:ext>
          </c:extLst>
        </c:ser>
        <c:ser>
          <c:idx val="13"/>
          <c:order val="1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heterogeneity!$K$2:$K$12</c:f>
              <c:numCache>
                <c:formatCode>General</c:formatCode>
                <c:ptCount val="11"/>
                <c:pt idx="0">
                  <c:v>7.9807603902705401E-2</c:v>
                </c:pt>
                <c:pt idx="1">
                  <c:v>0.35839067411332398</c:v>
                </c:pt>
                <c:pt idx="2">
                  <c:v>0.39770933979773199</c:v>
                </c:pt>
                <c:pt idx="3">
                  <c:v>0.34413026638677702</c:v>
                </c:pt>
                <c:pt idx="4">
                  <c:v>0.26620919751710698</c:v>
                </c:pt>
                <c:pt idx="5">
                  <c:v>0.19279120098652699</c:v>
                </c:pt>
                <c:pt idx="6">
                  <c:v>0.133501315995701</c:v>
                </c:pt>
                <c:pt idx="7">
                  <c:v>8.9400641202220799E-2</c:v>
                </c:pt>
                <c:pt idx="8">
                  <c:v>5.8284181022298799E-2</c:v>
                </c:pt>
                <c:pt idx="9">
                  <c:v>3.71458484048642E-2</c:v>
                </c:pt>
                <c:pt idx="10">
                  <c:v>2.3202992225838E-2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A3B-449B-BCC5-C99BE7DA0B49}"/>
            </c:ext>
          </c:extLst>
        </c:ser>
        <c:ser>
          <c:idx val="14"/>
          <c:order val="1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heterogeneity!$L$2:$L$12</c:f>
              <c:numCache>
                <c:formatCode>General</c:formatCode>
                <c:ptCount val="11"/>
                <c:pt idx="0">
                  <c:v>-0.56732431967158103</c:v>
                </c:pt>
                <c:pt idx="1">
                  <c:v>-0.17939899223747699</c:v>
                </c:pt>
                <c:pt idx="2">
                  <c:v>-0.10257237968306999</c:v>
                </c:pt>
                <c:pt idx="3">
                  <c:v>-6.8647769426376404E-2</c:v>
                </c:pt>
                <c:pt idx="4">
                  <c:v>-4.7150112553826902E-2</c:v>
                </c:pt>
                <c:pt idx="5">
                  <c:v>-3.2509035238087E-2</c:v>
                </c:pt>
                <c:pt idx="6">
                  <c:v>-2.2426807795615001E-2</c:v>
                </c:pt>
                <c:pt idx="7">
                  <c:v>-1.5472693922192899E-2</c:v>
                </c:pt>
                <c:pt idx="8">
                  <c:v>-1.06750395943877E-2</c:v>
                </c:pt>
                <c:pt idx="9">
                  <c:v>-7.3650176471085202E-3</c:v>
                </c:pt>
                <c:pt idx="10">
                  <c:v>-5.0813393063361603E-3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A3B-449B-BCC5-C99BE7DA0B49}"/>
            </c:ext>
          </c:extLst>
        </c:ser>
        <c:ser>
          <c:idx val="15"/>
          <c:order val="1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heterogeneity!$M$2:$M$12</c:f>
              <c:numCache>
                <c:formatCode>General</c:formatCode>
                <c:ptCount val="11"/>
                <c:pt idx="0">
                  <c:v>-5.0880903431782896E-3</c:v>
                </c:pt>
                <c:pt idx="1">
                  <c:v>-2.30102771017789E-2</c:v>
                </c:pt>
                <c:pt idx="2">
                  <c:v>-2.8660919476928601E-2</c:v>
                </c:pt>
                <c:pt idx="3">
                  <c:v>-2.9091641699191699E-2</c:v>
                </c:pt>
                <c:pt idx="4">
                  <c:v>-2.7426478703116E-2</c:v>
                </c:pt>
                <c:pt idx="5">
                  <c:v>-2.5035778540033301E-2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-1.5849149082063502E-2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A3B-449B-BCC5-C99BE7DA0B49}"/>
            </c:ext>
          </c:extLst>
        </c:ser>
        <c:ser>
          <c:idx val="16"/>
          <c:order val="1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heterogeneity!$N$2:$N$12</c:f>
              <c:numCache>
                <c:formatCode>General</c:formatCode>
                <c:ptCount val="11"/>
                <c:pt idx="0">
                  <c:v>0.309611661855767</c:v>
                </c:pt>
                <c:pt idx="1">
                  <c:v>0.335582261006102</c:v>
                </c:pt>
                <c:pt idx="2">
                  <c:v>0.32552642843445201</c:v>
                </c:pt>
                <c:pt idx="3">
                  <c:v>0.304813582550851</c:v>
                </c:pt>
                <c:pt idx="4">
                  <c:v>0.28190658359375897</c:v>
                </c:pt>
                <c:pt idx="5">
                  <c:v>0.25955499477292399</c:v>
                </c:pt>
                <c:pt idx="6">
                  <c:v>0.23858362347532699</c:v>
                </c:pt>
                <c:pt idx="7">
                  <c:v>0.219174328270511</c:v>
                </c:pt>
                <c:pt idx="8">
                  <c:v>0.20129925604457899</c:v>
                </c:pt>
                <c:pt idx="9">
                  <c:v>0.18486686105143699</c:v>
                </c:pt>
                <c:pt idx="10">
                  <c:v>0.169770741865787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A3B-449B-BCC5-C99BE7DA0B49}"/>
            </c:ext>
          </c:extLst>
        </c:ser>
        <c:ser>
          <c:idx val="17"/>
          <c:order val="14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heterogeneity!$O$2:$O$12</c:f>
              <c:numCache>
                <c:formatCode>General</c:formatCode>
                <c:ptCount val="11"/>
                <c:pt idx="0">
                  <c:v>-6.4266451051692403E-2</c:v>
                </c:pt>
                <c:pt idx="1">
                  <c:v>-0.21511687087426701</c:v>
                </c:pt>
                <c:pt idx="2">
                  <c:v>-0.16744987102481401</c:v>
                </c:pt>
                <c:pt idx="3">
                  <c:v>-0.16802191515343401</c:v>
                </c:pt>
                <c:pt idx="4">
                  <c:v>-0.14363293616608699</c:v>
                </c:pt>
                <c:pt idx="5">
                  <c:v>-0.12151891588099301</c:v>
                </c:pt>
                <c:pt idx="6">
                  <c:v>-9.5812032620617493E-2</c:v>
                </c:pt>
                <c:pt idx="7">
                  <c:v>-7.08985263936278E-2</c:v>
                </c:pt>
                <c:pt idx="8">
                  <c:v>-4.7309289736330001E-2</c:v>
                </c:pt>
                <c:pt idx="9">
                  <c:v>-2.6307436642925602E-2</c:v>
                </c:pt>
                <c:pt idx="10">
                  <c:v>-8.4321789428999597E-3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A3B-449B-BCC5-C99BE7DA0B49}"/>
            </c:ext>
          </c:extLst>
        </c:ser>
        <c:ser>
          <c:idx val="18"/>
          <c:order val="1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heterogeneity!$P$2:$P$12</c:f>
              <c:numCache>
                <c:formatCode>General</c:formatCode>
                <c:ptCount val="11"/>
                <c:pt idx="0">
                  <c:v>-7.4253711359229799E-2</c:v>
                </c:pt>
                <c:pt idx="1">
                  <c:v>-5.6067186628122399E-2</c:v>
                </c:pt>
                <c:pt idx="2">
                  <c:v>-5.18046769359976E-2</c:v>
                </c:pt>
                <c:pt idx="3">
                  <c:v>-5.0569204879008303E-2</c:v>
                </c:pt>
                <c:pt idx="4">
                  <c:v>-4.9993689869964601E-2</c:v>
                </c:pt>
                <c:pt idx="5">
                  <c:v>-4.95639314019291E-2</c:v>
                </c:pt>
                <c:pt idx="6">
                  <c:v>-4.9168215146742897E-2</c:v>
                </c:pt>
                <c:pt idx="7">
                  <c:v>-4.8782255713372497E-2</c:v>
                </c:pt>
                <c:pt idx="8">
                  <c:v>-4.8400759331181903E-2</c:v>
                </c:pt>
                <c:pt idx="9">
                  <c:v>-4.8022557768533099E-2</c:v>
                </c:pt>
                <c:pt idx="10">
                  <c:v>-4.7647379094016999E-2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A3B-449B-BCC5-C99BE7DA0B49}"/>
            </c:ext>
          </c:extLst>
        </c:ser>
        <c:ser>
          <c:idx val="1"/>
          <c:order val="16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heterogeneity!$Q$2:$Q$12</c:f>
              <c:numCache>
                <c:formatCode>General</c:formatCode>
                <c:ptCount val="11"/>
                <c:pt idx="0">
                  <c:v>-0.10462456207749</c:v>
                </c:pt>
                <c:pt idx="1">
                  <c:v>-0.20534604808592699</c:v>
                </c:pt>
                <c:pt idx="2">
                  <c:v>-0.172686097606744</c:v>
                </c:pt>
                <c:pt idx="3">
                  <c:v>-9.2901864609740703E-2</c:v>
                </c:pt>
                <c:pt idx="4">
                  <c:v>-1.26725077182651E-2</c:v>
                </c:pt>
                <c:pt idx="5">
                  <c:v>3.8450259013702102E-2</c:v>
                </c:pt>
                <c:pt idx="6">
                  <c:v>5.4730672775168403E-2</c:v>
                </c:pt>
                <c:pt idx="7">
                  <c:v>4.53030171938857E-2</c:v>
                </c:pt>
                <c:pt idx="8">
                  <c:v>2.4537781632460499E-2</c:v>
                </c:pt>
                <c:pt idx="9">
                  <c:v>4.6207721094666298E-3</c:v>
                </c:pt>
                <c:pt idx="10">
                  <c:v>-7.8386226266831602E-3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A3B-449B-BCC5-C99BE7DA0B49}"/>
            </c:ext>
          </c:extLst>
        </c:ser>
        <c:ser>
          <c:idx val="3"/>
          <c:order val="17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heterogeneity!$R$2:$R$12</c:f>
              <c:numCache>
                <c:formatCode>General</c:formatCode>
                <c:ptCount val="11"/>
                <c:pt idx="0">
                  <c:v>0.17267218367229001</c:v>
                </c:pt>
                <c:pt idx="1">
                  <c:v>-0.39770738183599003</c:v>
                </c:pt>
                <c:pt idx="2">
                  <c:v>-0.485952011015093</c:v>
                </c:pt>
                <c:pt idx="3">
                  <c:v>-0.45470022344891903</c:v>
                </c:pt>
                <c:pt idx="4">
                  <c:v>-0.39945191028521898</c:v>
                </c:pt>
                <c:pt idx="5">
                  <c:v>-0.34456611145319299</c:v>
                </c:pt>
                <c:pt idx="6">
                  <c:v>-0.295570119317974</c:v>
                </c:pt>
                <c:pt idx="7">
                  <c:v>-0.253103682775836</c:v>
                </c:pt>
                <c:pt idx="8">
                  <c:v>-0.21662213992476301</c:v>
                </c:pt>
                <c:pt idx="9">
                  <c:v>-0.185367835974939</c:v>
                </c:pt>
                <c:pt idx="10">
                  <c:v>-0.15861461141755201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A3B-449B-BCC5-C99BE7DA0B49}"/>
            </c:ext>
          </c:extLst>
        </c:ser>
        <c:ser>
          <c:idx val="4"/>
          <c:order val="18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heterogeneity!$S$2:$S$12</c:f>
              <c:numCache>
                <c:formatCode>General</c:formatCode>
                <c:ptCount val="11"/>
                <c:pt idx="0">
                  <c:v>-0.45211446948101403</c:v>
                </c:pt>
                <c:pt idx="1">
                  <c:v>-0.57279697956486997</c:v>
                </c:pt>
                <c:pt idx="2">
                  <c:v>-0.57679593142692898</c:v>
                </c:pt>
                <c:pt idx="3">
                  <c:v>-0.56083217224414195</c:v>
                </c:pt>
                <c:pt idx="4">
                  <c:v>-0.54193349948791503</c:v>
                </c:pt>
                <c:pt idx="5">
                  <c:v>-0.52308094999076904</c:v>
                </c:pt>
                <c:pt idx="6">
                  <c:v>-0.50478025299719098</c:v>
                </c:pt>
                <c:pt idx="7">
                  <c:v>-0.48710150644689998</c:v>
                </c:pt>
                <c:pt idx="8">
                  <c:v>-0.47003868673006999</c:v>
                </c:pt>
                <c:pt idx="9">
                  <c:v>-0.45357299614036001</c:v>
                </c:pt>
                <c:pt idx="10">
                  <c:v>-0.43768400658303702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A3B-449B-BCC5-C99BE7DA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'top1'!$J$4:$J$14</c:f>
              <c:numCache>
                <c:formatCode>General</c:formatCode>
                <c:ptCount val="11"/>
                <c:pt idx="0">
                  <c:v>-0.20754419683735301</c:v>
                </c:pt>
                <c:pt idx="1">
                  <c:v>-0.26702399411053301</c:v>
                </c:pt>
                <c:pt idx="2">
                  <c:v>-0.247928410623103</c:v>
                </c:pt>
                <c:pt idx="3">
                  <c:v>-0.225169782701683</c:v>
                </c:pt>
                <c:pt idx="4">
                  <c:v>-0.16773226901236599</c:v>
                </c:pt>
                <c:pt idx="5">
                  <c:v>-0.138605914968326</c:v>
                </c:pt>
                <c:pt idx="6">
                  <c:v>-0.11272860781583501</c:v>
                </c:pt>
                <c:pt idx="7">
                  <c:v>-9.4441061653688194E-2</c:v>
                </c:pt>
                <c:pt idx="8">
                  <c:v>-8.3902997567591495E-2</c:v>
                </c:pt>
                <c:pt idx="9">
                  <c:v>-7.6780032682176494E-2</c:v>
                </c:pt>
                <c:pt idx="10">
                  <c:v>-7.7847281835288606E-2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B-4A08-98E1-DD9496372103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3.2547863092388697E-2</c:v>
                </c:pt>
                <c:pt idx="9">
                  <c:v>2.9014579331014801E-2</c:v>
                </c:pt>
                <c:pt idx="10">
                  <c:v>1.70496209981549E-2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B-4A08-98E1-DD9496372103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'top1'!$H$4:$H$8</c:f>
              <c:numCache>
                <c:formatCode>General</c:formatCode>
                <c:ptCount val="5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B-4A08-98E1-DD949637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'top1'!$I$4:$I$14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-4.95639314019291E-2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-2.6307436642925602E-2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B-4A08-98E1-DD9496372103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'top1'!$K$4:$K$14</c:f>
              <c:numCache>
                <c:formatCode>General</c:formatCode>
                <c:ptCount val="11"/>
                <c:pt idx="0">
                  <c:v>-0.109879291056576</c:v>
                </c:pt>
                <c:pt idx="1">
                  <c:v>-0.14812612509744599</c:v>
                </c:pt>
                <c:pt idx="2">
                  <c:v>-0.13933632211921201</c:v>
                </c:pt>
                <c:pt idx="3">
                  <c:v>-0.114172724106593</c:v>
                </c:pt>
                <c:pt idx="4">
                  <c:v>-8.8620041840757599E-2</c:v>
                </c:pt>
                <c:pt idx="5">
                  <c:v>-7.1474094504960395E-2</c:v>
                </c:pt>
                <c:pt idx="6">
                  <c:v>-5.7053434481228002E-2</c:v>
                </c:pt>
                <c:pt idx="7">
                  <c:v>-4.8364699509071497E-2</c:v>
                </c:pt>
                <c:pt idx="8">
                  <c:v>-4.8082163295751303E-2</c:v>
                </c:pt>
                <c:pt idx="9">
                  <c:v>-4.89669362729033E-2</c:v>
                </c:pt>
                <c:pt idx="10">
                  <c:v>-4.6341049526125597E-2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B-4A08-98E1-DD949637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  <c:min val="-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'top1'!$P$4:$P$14</c:f>
              <c:numCache>
                <c:formatCode>General</c:formatCode>
                <c:ptCount val="11"/>
                <c:pt idx="0">
                  <c:v>0</c:v>
                </c:pt>
                <c:pt idx="1">
                  <c:v>-2.3043664844362599</c:v>
                </c:pt>
                <c:pt idx="2">
                  <c:v>-1.8339641617814699</c:v>
                </c:pt>
                <c:pt idx="3">
                  <c:v>-1.07755101032092</c:v>
                </c:pt>
                <c:pt idx="4">
                  <c:v>-0.63459633795564696</c:v>
                </c:pt>
                <c:pt idx="5">
                  <c:v>-0.435981987276997</c:v>
                </c:pt>
                <c:pt idx="6">
                  <c:v>-0.42715243395973901</c:v>
                </c:pt>
                <c:pt idx="7">
                  <c:v>-0.418511360655906</c:v>
                </c:pt>
                <c:pt idx="8">
                  <c:v>-0.41006213616928799</c:v>
                </c:pt>
                <c:pt idx="9">
                  <c:v>-0.41512708991528502</c:v>
                </c:pt>
                <c:pt idx="10">
                  <c:v>-0.47387642127366703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40A-9949-E541E30B25D2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'top1'!$N$4:$N$14</c:f>
              <c:numCache>
                <c:formatCode>General</c:formatCode>
                <c:ptCount val="11"/>
                <c:pt idx="0">
                  <c:v>0</c:v>
                </c:pt>
                <c:pt idx="1">
                  <c:v>-0.25282070211404101</c:v>
                </c:pt>
                <c:pt idx="2">
                  <c:v>-0.28513098053616798</c:v>
                </c:pt>
                <c:pt idx="3">
                  <c:v>-0.136951565611758</c:v>
                </c:pt>
                <c:pt idx="4">
                  <c:v>0.18736410055032901</c:v>
                </c:pt>
                <c:pt idx="5">
                  <c:v>0.49810442976028102</c:v>
                </c:pt>
                <c:pt idx="6">
                  <c:v>0.89514064593958598</c:v>
                </c:pt>
                <c:pt idx="7">
                  <c:v>1.3039327872862001</c:v>
                </c:pt>
                <c:pt idx="8">
                  <c:v>1.2096828205888801</c:v>
                </c:pt>
                <c:pt idx="9">
                  <c:v>0.19462483227705099</c:v>
                </c:pt>
                <c:pt idx="10">
                  <c:v>0.152905373953099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5-440A-9949-E541E30B25D2}"/>
            </c:ext>
          </c:extLst>
        </c:ser>
        <c:ser>
          <c:idx val="4"/>
          <c:order val="4"/>
          <c:spPr>
            <a:solidFill>
              <a:sysClr val="window" lastClr="FFFFFF"/>
            </a:solidFill>
          </c:spPr>
          <c:val>
            <c:numRef>
              <c:f>'top1'!$N$4:$N$7</c:f>
              <c:numCache>
                <c:formatCode>General</c:formatCode>
                <c:ptCount val="4"/>
                <c:pt idx="0">
                  <c:v>0</c:v>
                </c:pt>
                <c:pt idx="1">
                  <c:v>-0.25282070211404101</c:v>
                </c:pt>
                <c:pt idx="2">
                  <c:v>-0.28513098053616798</c:v>
                </c:pt>
                <c:pt idx="3">
                  <c:v>-0.136951565611758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5-440A-9949-E541E30B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0896"/>
        <c:axId val="206215128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'top1'!$O$4:$O$14</c:f>
              <c:numCache>
                <c:formatCode>General</c:formatCode>
                <c:ptCount val="11"/>
                <c:pt idx="0">
                  <c:v>0</c:v>
                </c:pt>
                <c:pt idx="1">
                  <c:v>-0.85609042699268501</c:v>
                </c:pt>
                <c:pt idx="2">
                  <c:v>-0.86843601130145398</c:v>
                </c:pt>
                <c:pt idx="3">
                  <c:v>-0.49983152045016099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-1.7024652099887901E-2</c:v>
                </c:pt>
                <c:pt idx="7">
                  <c:v>-1.56589919233803E-2</c:v>
                </c:pt>
                <c:pt idx="8">
                  <c:v>-1.4388443137173801E-2</c:v>
                </c:pt>
                <c:pt idx="9">
                  <c:v>-1.4269239333395901E-2</c:v>
                </c:pt>
                <c:pt idx="10">
                  <c:v>-1.2137635381791001E-2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440A-9949-E541E30B25D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'top1'!$Q$4:$Q$14</c:f>
              <c:numCache>
                <c:formatCode>General</c:formatCode>
                <c:ptCount val="11"/>
                <c:pt idx="0">
                  <c:v>0</c:v>
                </c:pt>
                <c:pt idx="1">
                  <c:v>-1.2761511598925299</c:v>
                </c:pt>
                <c:pt idx="2">
                  <c:v>-1.2148790597213599</c:v>
                </c:pt>
                <c:pt idx="3">
                  <c:v>-0.54499052823935701</c:v>
                </c:pt>
                <c:pt idx="4">
                  <c:v>3.55412469479943E-2</c:v>
                </c:pt>
                <c:pt idx="5">
                  <c:v>0.31980943172346799</c:v>
                </c:pt>
                <c:pt idx="6">
                  <c:v>0.577803777052324</c:v>
                </c:pt>
                <c:pt idx="7">
                  <c:v>0.70953596770141303</c:v>
                </c:pt>
                <c:pt idx="8">
                  <c:v>0.52735323060888595</c:v>
                </c:pt>
                <c:pt idx="9">
                  <c:v>0.234924793195814</c:v>
                </c:pt>
                <c:pt idx="10">
                  <c:v>7.8881125128469995E-2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5-440A-9949-E541E30B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0896"/>
        <c:axId val="2062151288"/>
      </c:lineChart>
      <c:catAx>
        <c:axId val="206215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1288"/>
        <c:crosses val="autoZero"/>
        <c:auto val="1"/>
        <c:lblAlgn val="ctr"/>
        <c:lblOffset val="100"/>
        <c:noMultiLvlLbl val="0"/>
      </c:catAx>
      <c:valAx>
        <c:axId val="20621512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89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'top1'!$T$4:$T$14</c:f>
              <c:numCache>
                <c:formatCode>General</c:formatCode>
                <c:ptCount val="11"/>
                <c:pt idx="0">
                  <c:v>1</c:v>
                </c:pt>
                <c:pt idx="1">
                  <c:v>1.1596216450483701</c:v>
                </c:pt>
                <c:pt idx="2">
                  <c:v>1.09819079541732</c:v>
                </c:pt>
                <c:pt idx="3">
                  <c:v>0.97959093288939403</c:v>
                </c:pt>
                <c:pt idx="4">
                  <c:v>0.91857786010320897</c:v>
                </c:pt>
                <c:pt idx="5">
                  <c:v>0.81168090591266495</c:v>
                </c:pt>
                <c:pt idx="6">
                  <c:v>0.75606633660409095</c:v>
                </c:pt>
                <c:pt idx="7">
                  <c:v>0.72592415033615598</c:v>
                </c:pt>
                <c:pt idx="8">
                  <c:v>0.69954566131043705</c:v>
                </c:pt>
                <c:pt idx="9">
                  <c:v>0.67579063159047503</c:v>
                </c:pt>
                <c:pt idx="10">
                  <c:v>0.68569023093036197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53D-8AE5-5F942E49DE39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'top1'!$V$4:$V$14</c:f>
              <c:numCache>
                <c:formatCode>General</c:formatCode>
                <c:ptCount val="11"/>
                <c:pt idx="0">
                  <c:v>1</c:v>
                </c:pt>
                <c:pt idx="1">
                  <c:v>0.81171401641556296</c:v>
                </c:pt>
                <c:pt idx="2">
                  <c:v>0.68327631429763502</c:v>
                </c:pt>
                <c:pt idx="3">
                  <c:v>0.49689029958939002</c:v>
                </c:pt>
                <c:pt idx="4">
                  <c:v>0.40585043388518299</c:v>
                </c:pt>
                <c:pt idx="5">
                  <c:v>0.31818952527407302</c:v>
                </c:pt>
                <c:pt idx="6">
                  <c:v>0.209085133068562</c:v>
                </c:pt>
                <c:pt idx="7">
                  <c:v>8.8257722750727796E-2</c:v>
                </c:pt>
                <c:pt idx="8">
                  <c:v>6.2301824933816301E-2</c:v>
                </c:pt>
                <c:pt idx="9">
                  <c:v>8.9397908837030401E-2</c:v>
                </c:pt>
                <c:pt idx="10">
                  <c:v>7.7955904084912597E-2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53D-8AE5-5F942E49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2072"/>
        <c:axId val="2062152464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'top1'!$U$4:$U$14</c:f>
              <c:numCache>
                <c:formatCode>General</c:formatCode>
                <c:ptCount val="11"/>
                <c:pt idx="0">
                  <c:v>1</c:v>
                </c:pt>
                <c:pt idx="1">
                  <c:v>0.930580332211147</c:v>
                </c:pt>
                <c:pt idx="2">
                  <c:v>0.89817824143386005</c:v>
                </c:pt>
                <c:pt idx="3">
                  <c:v>0.77474943071953395</c:v>
                </c:pt>
                <c:pt idx="4">
                  <c:v>0.71148073033665904</c:v>
                </c:pt>
                <c:pt idx="5">
                  <c:v>0.58612609804016902</c:v>
                </c:pt>
                <c:pt idx="6">
                  <c:v>0.46410015088325002</c:v>
                </c:pt>
                <c:pt idx="7">
                  <c:v>0.41377166079560201</c:v>
                </c:pt>
                <c:pt idx="8">
                  <c:v>0.36973055188648701</c:v>
                </c:pt>
                <c:pt idx="9">
                  <c:v>0.36780398669341202</c:v>
                </c:pt>
                <c:pt idx="10">
                  <c:v>0.32735520711719102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F-453D-8AE5-5F942E49DE39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'top1'!$W$4:$W$14</c:f>
              <c:numCache>
                <c:formatCode>General</c:formatCode>
                <c:ptCount val="11"/>
                <c:pt idx="0">
                  <c:v>1</c:v>
                </c:pt>
                <c:pt idx="1">
                  <c:v>0.98365886492815202</c:v>
                </c:pt>
                <c:pt idx="2">
                  <c:v>0.91511821289408202</c:v>
                </c:pt>
                <c:pt idx="3">
                  <c:v>0.78833819263073301</c:v>
                </c:pt>
                <c:pt idx="4">
                  <c:v>0.63568334660682002</c:v>
                </c:pt>
                <c:pt idx="5">
                  <c:v>0.49258098433807601</c:v>
                </c:pt>
                <c:pt idx="6">
                  <c:v>0.39910438632123701</c:v>
                </c:pt>
                <c:pt idx="7">
                  <c:v>0.35144342267821999</c:v>
                </c:pt>
                <c:pt idx="8">
                  <c:v>0.33360910266705501</c:v>
                </c:pt>
                <c:pt idx="9">
                  <c:v>0.33777121263953103</c:v>
                </c:pt>
                <c:pt idx="10">
                  <c:v>0.34826401022765802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F-453D-8AE5-5F942E49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2072"/>
        <c:axId val="2062152464"/>
      </c:lineChart>
      <c:catAx>
        <c:axId val="2062152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464"/>
        <c:crosses val="autoZero"/>
        <c:auto val="1"/>
        <c:lblAlgn val="ctr"/>
        <c:lblOffset val="100"/>
        <c:noMultiLvlLbl val="0"/>
      </c:catAx>
      <c:valAx>
        <c:axId val="20621524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0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varyColors val="0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k!$B$4:$B$14</c:f>
              <c:numCache>
                <c:formatCode>General</c:formatCode>
                <c:ptCount val="11"/>
                <c:pt idx="0">
                  <c:v>1</c:v>
                </c:pt>
                <c:pt idx="1">
                  <c:v>0.53994192263640906</c:v>
                </c:pt>
                <c:pt idx="2">
                  <c:v>0.42714946127804199</c:v>
                </c:pt>
                <c:pt idx="3">
                  <c:v>0.22797612525262501</c:v>
                </c:pt>
                <c:pt idx="4">
                  <c:v>0.21962074117243899</c:v>
                </c:pt>
                <c:pt idx="5">
                  <c:v>5.6505146757350203E-2</c:v>
                </c:pt>
                <c:pt idx="6">
                  <c:v>7.6240820398772002E-2</c:v>
                </c:pt>
                <c:pt idx="7">
                  <c:v>4.0536743628606098E-2</c:v>
                </c:pt>
                <c:pt idx="8">
                  <c:v>3.9821427143119502E-2</c:v>
                </c:pt>
                <c:pt idx="9">
                  <c:v>1.31533416171305E-2</c:v>
                </c:pt>
                <c:pt idx="10">
                  <c:v>3.0038382086755501E-2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8C3-8EBB-8A0098650417}"/>
            </c:ext>
          </c:extLst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k!$A$4:$A$14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k!$D$4:$D$14</c:f>
              <c:numCache>
                <c:formatCode>General</c:formatCode>
                <c:ptCount val="11"/>
                <c:pt idx="0">
                  <c:v>1</c:v>
                </c:pt>
                <c:pt idx="1">
                  <c:v>0.22426529073870199</c:v>
                </c:pt>
                <c:pt idx="2">
                  <c:v>0.107449301486402</c:v>
                </c:pt>
                <c:pt idx="3">
                  <c:v>6.0193715829897701E-2</c:v>
                </c:pt>
                <c:pt idx="4">
                  <c:v>3.4955157049573998E-2</c:v>
                </c:pt>
                <c:pt idx="5">
                  <c:v>-2.7015376781541499E-2</c:v>
                </c:pt>
                <c:pt idx="6">
                  <c:v>-9.3113575418995106E-3</c:v>
                </c:pt>
                <c:pt idx="7">
                  <c:v>-3.3145333157731598E-2</c:v>
                </c:pt>
                <c:pt idx="8">
                  <c:v>-8.3565329246223508E-3</c:v>
                </c:pt>
                <c:pt idx="9">
                  <c:v>-4.1585269716812603E-2</c:v>
                </c:pt>
                <c:pt idx="10">
                  <c:v>-9.3044585490579205E-3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E-48C3-8EBB-8A009865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3248"/>
        <c:axId val="2062153640"/>
      </c:areaChart>
      <c:lineChart>
        <c:grouping val="standard"/>
        <c:varyColors val="0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k!$C$4:$C$14</c:f>
              <c:numCache>
                <c:formatCode>General</c:formatCode>
                <c:ptCount val="11"/>
                <c:pt idx="0">
                  <c:v>1</c:v>
                </c:pt>
                <c:pt idx="1">
                  <c:v>0.41431194457480403</c:v>
                </c:pt>
                <c:pt idx="2">
                  <c:v>0.231188475388516</c:v>
                </c:pt>
                <c:pt idx="3">
                  <c:v>8.4790115472573493E-2</c:v>
                </c:pt>
                <c:pt idx="4">
                  <c:v>0.128962271454895</c:v>
                </c:pt>
                <c:pt idx="5">
                  <c:v>2.3873296825373098E-2</c:v>
                </c:pt>
                <c:pt idx="6">
                  <c:v>1.42263916070754E-2</c:v>
                </c:pt>
                <c:pt idx="7">
                  <c:v>4.4053641641019397E-3</c:v>
                </c:pt>
                <c:pt idx="8">
                  <c:v>2.1110558051764599E-3</c:v>
                </c:pt>
                <c:pt idx="9">
                  <c:v>-1.49764022396496E-3</c:v>
                </c:pt>
                <c:pt idx="10">
                  <c:v>4.3519525162131799E-3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E-48C3-8EBB-8A009865041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k!$E$4:$E$14</c:f>
              <c:numCache>
                <c:formatCode>General</c:formatCode>
                <c:ptCount val="11"/>
                <c:pt idx="0">
                  <c:v>1</c:v>
                </c:pt>
                <c:pt idx="1">
                  <c:v>0.40907640471411499</c:v>
                </c:pt>
                <c:pt idx="2">
                  <c:v>0.20262826172765899</c:v>
                </c:pt>
                <c:pt idx="3">
                  <c:v>0.11303533943751801</c:v>
                </c:pt>
                <c:pt idx="4">
                  <c:v>0.143726498090291</c:v>
                </c:pt>
                <c:pt idx="5">
                  <c:v>6.4474590629455498E-3</c:v>
                </c:pt>
                <c:pt idx="6">
                  <c:v>4.2222310020647398E-3</c:v>
                </c:pt>
                <c:pt idx="7">
                  <c:v>3.42753709016217E-2</c:v>
                </c:pt>
                <c:pt idx="8">
                  <c:v>2.9183171201892101E-2</c:v>
                </c:pt>
                <c:pt idx="9">
                  <c:v>-4.8487866697689098E-2</c:v>
                </c:pt>
                <c:pt idx="10">
                  <c:v>3.1192936747474198E-3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E-48C3-8EBB-8A009865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3248"/>
        <c:axId val="2062153640"/>
      </c:lineChart>
      <c:catAx>
        <c:axId val="2062153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3640"/>
        <c:crosses val="autoZero"/>
        <c:auto val="1"/>
        <c:lblAlgn val="ctr"/>
        <c:lblOffset val="100"/>
        <c:noMultiLvlLbl val="0"/>
      </c:catAx>
      <c:valAx>
        <c:axId val="2062153640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3248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15"/>
          <c:w val="0.54100961738757114"/>
          <c:h val="0.1634996204913317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k!$J$4:$J$14</c:f>
              <c:numCache>
                <c:formatCode>General</c:formatCode>
                <c:ptCount val="11"/>
                <c:pt idx="0">
                  <c:v>-0.42355237556890202</c:v>
                </c:pt>
                <c:pt idx="1">
                  <c:v>-0.25258167308145302</c:v>
                </c:pt>
                <c:pt idx="2">
                  <c:v>-0.20654862840163199</c:v>
                </c:pt>
                <c:pt idx="3">
                  <c:v>-0.175369264133858</c:v>
                </c:pt>
                <c:pt idx="4">
                  <c:v>-0.13686409319333001</c:v>
                </c:pt>
                <c:pt idx="5">
                  <c:v>-3.8097258018680802E-2</c:v>
                </c:pt>
                <c:pt idx="6">
                  <c:v>-3.17587041890591E-2</c:v>
                </c:pt>
                <c:pt idx="7">
                  <c:v>-2.1233874992035402E-2</c:v>
                </c:pt>
                <c:pt idx="8">
                  <c:v>-4.4301349449532297E-2</c:v>
                </c:pt>
                <c:pt idx="9">
                  <c:v>-3.2794980366577103E-2</c:v>
                </c:pt>
                <c:pt idx="10">
                  <c:v>-6.3283921938140003E-2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B9C-9D7B-40287D6FA9E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k!$H$4:$H$14</c:f>
              <c:numCache>
                <c:formatCode>General</c:formatCode>
                <c:ptCount val="11"/>
                <c:pt idx="0">
                  <c:v>-2.16613009030012E-2</c:v>
                </c:pt>
                <c:pt idx="1">
                  <c:v>-4.3338355591945104E-3</c:v>
                </c:pt>
                <c:pt idx="2">
                  <c:v>0.128224107562424</c:v>
                </c:pt>
                <c:pt idx="3">
                  <c:v>0.20216959600259701</c:v>
                </c:pt>
                <c:pt idx="4">
                  <c:v>0.25162754196050802</c:v>
                </c:pt>
                <c:pt idx="5">
                  <c:v>0.29262423756094402</c:v>
                </c:pt>
                <c:pt idx="6">
                  <c:v>0.24456413005201799</c:v>
                </c:pt>
                <c:pt idx="7">
                  <c:v>0.19094061382574801</c:v>
                </c:pt>
                <c:pt idx="8">
                  <c:v>0.14187891214189699</c:v>
                </c:pt>
                <c:pt idx="9">
                  <c:v>0.101094220670103</c:v>
                </c:pt>
                <c:pt idx="10">
                  <c:v>8.2819912244184807E-2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B9C-9D7B-40287D6FA9E6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k!$H$4:$H$5</c:f>
              <c:numCache>
                <c:formatCode>General</c:formatCode>
                <c:ptCount val="2"/>
                <c:pt idx="0">
                  <c:v>-2.16613009030012E-2</c:v>
                </c:pt>
                <c:pt idx="1">
                  <c:v>-4.3338355591945104E-3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9-4B9C-9D7B-40287D6F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4424"/>
        <c:axId val="206215481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k!$I$4:$I$14</c:f>
              <c:numCache>
                <c:formatCode>General</c:formatCode>
                <c:ptCount val="11"/>
                <c:pt idx="0">
                  <c:v>-0.204196859567983</c:v>
                </c:pt>
                <c:pt idx="1">
                  <c:v>-9.0891593048425395E-2</c:v>
                </c:pt>
                <c:pt idx="2">
                  <c:v>-2.3668057341107801E-2</c:v>
                </c:pt>
                <c:pt idx="3">
                  <c:v>-9.2283145012069401E-3</c:v>
                </c:pt>
                <c:pt idx="4">
                  <c:v>-8.3776290799425397E-3</c:v>
                </c:pt>
                <c:pt idx="5">
                  <c:v>6.6252554886830503E-2</c:v>
                </c:pt>
                <c:pt idx="6">
                  <c:v>6.3778202868466402E-2</c:v>
                </c:pt>
                <c:pt idx="7">
                  <c:v>2.86166388966567E-2</c:v>
                </c:pt>
                <c:pt idx="8">
                  <c:v>3.1531442947648501E-2</c:v>
                </c:pt>
                <c:pt idx="9">
                  <c:v>9.7320012659858294E-3</c:v>
                </c:pt>
                <c:pt idx="10">
                  <c:v>-2.2045435653305001E-3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9-4B9C-9D7B-40287D6FA9E6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k!$K$4:$K$14</c:f>
              <c:numCache>
                <c:formatCode>General</c:formatCode>
                <c:ptCount val="11"/>
                <c:pt idx="0">
                  <c:v>-0.378093359278382</c:v>
                </c:pt>
                <c:pt idx="1">
                  <c:v>-0.23614059783795199</c:v>
                </c:pt>
                <c:pt idx="2">
                  <c:v>-9.8986227406272304E-2</c:v>
                </c:pt>
                <c:pt idx="3">
                  <c:v>-1.26898975455927E-2</c:v>
                </c:pt>
                <c:pt idx="4">
                  <c:v>2.158335885676E-2</c:v>
                </c:pt>
                <c:pt idx="5">
                  <c:v>6.0750266271245801E-2</c:v>
                </c:pt>
                <c:pt idx="6">
                  <c:v>7.6902524695390703E-2</c:v>
                </c:pt>
                <c:pt idx="7">
                  <c:v>8.3276373481149094E-2</c:v>
                </c:pt>
                <c:pt idx="8">
                  <c:v>7.3511793237733006E-2</c:v>
                </c:pt>
                <c:pt idx="9">
                  <c:v>6.4579897009863801E-2</c:v>
                </c:pt>
                <c:pt idx="10">
                  <c:v>5.6744064415552201E-2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9-4B9C-9D7B-40287D6F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4424"/>
        <c:axId val="2062154816"/>
      </c:lineChart>
      <c:catAx>
        <c:axId val="20621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4816"/>
        <c:crosses val="autoZero"/>
        <c:auto val="1"/>
        <c:lblAlgn val="ctr"/>
        <c:lblOffset val="100"/>
        <c:noMultiLvlLbl val="0"/>
      </c:catAx>
      <c:valAx>
        <c:axId val="2062154816"/>
        <c:scaling>
          <c:orientation val="minMax"/>
          <c:min val="-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442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k!$P$4:$P$14</c:f>
              <c:numCache>
                <c:formatCode>General</c:formatCode>
                <c:ptCount val="11"/>
                <c:pt idx="0">
                  <c:v>0</c:v>
                </c:pt>
                <c:pt idx="1">
                  <c:v>-0.478583408786449</c:v>
                </c:pt>
                <c:pt idx="2">
                  <c:v>-0.56304241301534297</c:v>
                </c:pt>
                <c:pt idx="3">
                  <c:v>-0.52637003468393095</c:v>
                </c:pt>
                <c:pt idx="4">
                  <c:v>-0.39425334253076899</c:v>
                </c:pt>
                <c:pt idx="5">
                  <c:v>-0.39064032375253499</c:v>
                </c:pt>
                <c:pt idx="6">
                  <c:v>-0.231276908375289</c:v>
                </c:pt>
                <c:pt idx="7">
                  <c:v>-0.188645053061755</c:v>
                </c:pt>
                <c:pt idx="8">
                  <c:v>-0.14515820679202199</c:v>
                </c:pt>
                <c:pt idx="9">
                  <c:v>-0.19360709286674799</c:v>
                </c:pt>
                <c:pt idx="10">
                  <c:v>-0.133754832486179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0-4FFC-92DF-40669E50FC08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k!$N$4:$N$14</c:f>
              <c:numCache>
                <c:formatCode>General</c:formatCode>
                <c:ptCount val="11"/>
                <c:pt idx="0">
                  <c:v>0</c:v>
                </c:pt>
                <c:pt idx="1">
                  <c:v>0.37285820951406301</c:v>
                </c:pt>
                <c:pt idx="2">
                  <c:v>0.487912984659435</c:v>
                </c:pt>
                <c:pt idx="3">
                  <c:v>-8.0391314339802594E-2</c:v>
                </c:pt>
                <c:pt idx="4">
                  <c:v>0.25459301070659801</c:v>
                </c:pt>
                <c:pt idx="5">
                  <c:v>0.12330730902177101</c:v>
                </c:pt>
                <c:pt idx="6">
                  <c:v>0.15633004758357699</c:v>
                </c:pt>
                <c:pt idx="7">
                  <c:v>0.217044024693543</c:v>
                </c:pt>
                <c:pt idx="8">
                  <c:v>0.31602633017404202</c:v>
                </c:pt>
                <c:pt idx="9">
                  <c:v>-1.0863442478787001E-2</c:v>
                </c:pt>
                <c:pt idx="10">
                  <c:v>7.7545145202009405E-2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0-4FFC-92DF-40669E50FC08}"/>
            </c:ext>
          </c:extLst>
        </c:ser>
        <c:ser>
          <c:idx val="4"/>
          <c:order val="4"/>
          <c:spPr>
            <a:solidFill>
              <a:schemeClr val="bg1">
                <a:lumMod val="85000"/>
              </a:schemeClr>
            </a:solidFill>
          </c:spPr>
          <c:val>
            <c:numRef>
              <c:f>k!$N$4:$N$7</c:f>
              <c:numCache>
                <c:formatCode>General</c:formatCode>
                <c:ptCount val="4"/>
                <c:pt idx="0">
                  <c:v>0</c:v>
                </c:pt>
                <c:pt idx="1">
                  <c:v>0.37285820951406301</c:v>
                </c:pt>
                <c:pt idx="2">
                  <c:v>0.487912984659435</c:v>
                </c:pt>
                <c:pt idx="3">
                  <c:v>-8.0391314339802594E-2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0-4FFC-92DF-40669E5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5600"/>
        <c:axId val="206215599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k!$O$4:$O$14</c:f>
              <c:numCache>
                <c:formatCode>General</c:formatCode>
                <c:ptCount val="11"/>
                <c:pt idx="0">
                  <c:v>0</c:v>
                </c:pt>
                <c:pt idx="1">
                  <c:v>-0.13093764930993201</c:v>
                </c:pt>
                <c:pt idx="2">
                  <c:v>-0.149514952935036</c:v>
                </c:pt>
                <c:pt idx="3">
                  <c:v>-0.206634814449423</c:v>
                </c:pt>
                <c:pt idx="4">
                  <c:v>-0.169899544991407</c:v>
                </c:pt>
                <c:pt idx="5">
                  <c:v>-0.157687960073083</c:v>
                </c:pt>
                <c:pt idx="6">
                  <c:v>-5.5846949658300497E-2</c:v>
                </c:pt>
                <c:pt idx="7">
                  <c:v>-4.7749793613736498E-2</c:v>
                </c:pt>
                <c:pt idx="8">
                  <c:v>-1.0359408263912399E-2</c:v>
                </c:pt>
                <c:pt idx="9">
                  <c:v>-8.0962043885674295E-2</c:v>
                </c:pt>
                <c:pt idx="10">
                  <c:v>-5.9691431816289699E-2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FFC-92DF-40669E50FC0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k!$Q$4:$Q$14</c:f>
              <c:numCache>
                <c:formatCode>General</c:formatCode>
                <c:ptCount val="11"/>
                <c:pt idx="0">
                  <c:v>0</c:v>
                </c:pt>
                <c:pt idx="1">
                  <c:v>-3.1337782492548302E-2</c:v>
                </c:pt>
                <c:pt idx="2">
                  <c:v>-0.108410335497768</c:v>
                </c:pt>
                <c:pt idx="3">
                  <c:v>-0.14176145309025101</c:v>
                </c:pt>
                <c:pt idx="4">
                  <c:v>-8.4793951337178795E-3</c:v>
                </c:pt>
                <c:pt idx="5">
                  <c:v>-0.106862817666703</c:v>
                </c:pt>
                <c:pt idx="6">
                  <c:v>3.1854813684399699E-2</c:v>
                </c:pt>
                <c:pt idx="7">
                  <c:v>0.10930776945908401</c:v>
                </c:pt>
                <c:pt idx="8">
                  <c:v>9.3511304794013497E-2</c:v>
                </c:pt>
                <c:pt idx="9">
                  <c:v>-8.6400243152752798E-2</c:v>
                </c:pt>
                <c:pt idx="10">
                  <c:v>-2.9632181991121199E-2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FFC-92DF-40669E5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5600"/>
        <c:axId val="2062155992"/>
      </c:lineChart>
      <c:catAx>
        <c:axId val="20621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5992"/>
        <c:crosses val="autoZero"/>
        <c:auto val="1"/>
        <c:lblAlgn val="ctr"/>
        <c:lblOffset val="100"/>
        <c:noMultiLvlLbl val="0"/>
      </c:catAx>
      <c:valAx>
        <c:axId val="20621559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560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k!$T$4:$T$14</c:f>
              <c:numCache>
                <c:formatCode>General</c:formatCode>
                <c:ptCount val="11"/>
                <c:pt idx="0">
                  <c:v>1</c:v>
                </c:pt>
                <c:pt idx="1">
                  <c:v>1.18974412976171</c:v>
                </c:pt>
                <c:pt idx="2">
                  <c:v>1.0561068487697001</c:v>
                </c:pt>
                <c:pt idx="3">
                  <c:v>0.73415055205124302</c:v>
                </c:pt>
                <c:pt idx="4">
                  <c:v>0.66693031041960804</c:v>
                </c:pt>
                <c:pt idx="5">
                  <c:v>0.60639395432510701</c:v>
                </c:pt>
                <c:pt idx="6">
                  <c:v>0.54506368345641998</c:v>
                </c:pt>
                <c:pt idx="7">
                  <c:v>0.498626912309726</c:v>
                </c:pt>
                <c:pt idx="8">
                  <c:v>0.45638210836959903</c:v>
                </c:pt>
                <c:pt idx="9">
                  <c:v>0.41546619895618397</c:v>
                </c:pt>
                <c:pt idx="10">
                  <c:v>0.38262823262259998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6-495D-B861-4D2D923F00FB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k!$V$4:$V$14</c:f>
              <c:numCache>
                <c:formatCode>General</c:formatCode>
                <c:ptCount val="11"/>
                <c:pt idx="0">
                  <c:v>1</c:v>
                </c:pt>
                <c:pt idx="1">
                  <c:v>0.85091102603228896</c:v>
                </c:pt>
                <c:pt idx="2">
                  <c:v>0.70495702469307098</c:v>
                </c:pt>
                <c:pt idx="3">
                  <c:v>0.50071122258765499</c:v>
                </c:pt>
                <c:pt idx="4">
                  <c:v>0.20775343772411101</c:v>
                </c:pt>
                <c:pt idx="5">
                  <c:v>0.145100813590231</c:v>
                </c:pt>
                <c:pt idx="6">
                  <c:v>4.4792818744961702E-2</c:v>
                </c:pt>
                <c:pt idx="7">
                  <c:v>0.106369960586888</c:v>
                </c:pt>
                <c:pt idx="8">
                  <c:v>9.3089391532194393E-2</c:v>
                </c:pt>
                <c:pt idx="9">
                  <c:v>9.85020645773063E-2</c:v>
                </c:pt>
                <c:pt idx="10">
                  <c:v>9.1284051640310601E-2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6-495D-B861-4D2D923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6776"/>
        <c:axId val="206215716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k!$U$4:$U$14</c:f>
              <c:numCache>
                <c:formatCode>General</c:formatCode>
                <c:ptCount val="11"/>
                <c:pt idx="0">
                  <c:v>1</c:v>
                </c:pt>
                <c:pt idx="1">
                  <c:v>0.96673440500330698</c:v>
                </c:pt>
                <c:pt idx="2">
                  <c:v>0.79898101144878297</c:v>
                </c:pt>
                <c:pt idx="3">
                  <c:v>0.60399705106165502</c:v>
                </c:pt>
                <c:pt idx="4">
                  <c:v>0.470192102077582</c:v>
                </c:pt>
                <c:pt idx="5">
                  <c:v>0.379269143503561</c:v>
                </c:pt>
                <c:pt idx="6">
                  <c:v>0.33226799797786799</c:v>
                </c:pt>
                <c:pt idx="7">
                  <c:v>0.25133812538068301</c:v>
                </c:pt>
                <c:pt idx="8">
                  <c:v>0.210132335654378</c:v>
                </c:pt>
                <c:pt idx="9">
                  <c:v>0.21843841231869299</c:v>
                </c:pt>
                <c:pt idx="10">
                  <c:v>0.18467263951131499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6-495D-B861-4D2D923F00F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k!$W$4:$W$14</c:f>
              <c:numCache>
                <c:formatCode>General</c:formatCode>
                <c:ptCount val="11"/>
                <c:pt idx="0">
                  <c:v>1</c:v>
                </c:pt>
                <c:pt idx="1">
                  <c:v>0.96710121263591797</c:v>
                </c:pt>
                <c:pt idx="2">
                  <c:v>0.83675926052183502</c:v>
                </c:pt>
                <c:pt idx="3">
                  <c:v>0.64382430675615698</c:v>
                </c:pt>
                <c:pt idx="4">
                  <c:v>0.47595574461816398</c:v>
                </c:pt>
                <c:pt idx="5">
                  <c:v>0.36450499305263701</c:v>
                </c:pt>
                <c:pt idx="6">
                  <c:v>0.29534859984158102</c:v>
                </c:pt>
                <c:pt idx="7">
                  <c:v>0.26508089018544101</c:v>
                </c:pt>
                <c:pt idx="8">
                  <c:v>0.256467418054661</c:v>
                </c:pt>
                <c:pt idx="9">
                  <c:v>0.259459653871495</c:v>
                </c:pt>
                <c:pt idx="10">
                  <c:v>0.250777820088187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6-495D-B861-4D2D923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6776"/>
        <c:axId val="2062157168"/>
      </c:lineChart>
      <c:catAx>
        <c:axId val="2062156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7168"/>
        <c:crosses val="autoZero"/>
        <c:auto val="1"/>
        <c:lblAlgn val="ctr"/>
        <c:lblOffset val="100"/>
        <c:noMultiLvlLbl val="0"/>
      </c:catAx>
      <c:valAx>
        <c:axId val="20621571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677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varyColors val="0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ksavings!$B$4:$B$14</c:f>
              <c:numCache>
                <c:formatCode>General</c:formatCode>
                <c:ptCount val="11"/>
                <c:pt idx="0">
                  <c:v>1</c:v>
                </c:pt>
                <c:pt idx="1">
                  <c:v>0.51502158648190499</c:v>
                </c:pt>
                <c:pt idx="2">
                  <c:v>0.25984351102092001</c:v>
                </c:pt>
                <c:pt idx="3">
                  <c:v>0.124003604937235</c:v>
                </c:pt>
                <c:pt idx="4">
                  <c:v>6.4633456719049895E-2</c:v>
                </c:pt>
                <c:pt idx="5">
                  <c:v>3.6148320552617998E-2</c:v>
                </c:pt>
                <c:pt idx="6">
                  <c:v>1.95806836304592E-2</c:v>
                </c:pt>
                <c:pt idx="7">
                  <c:v>2.2495720076374699E-2</c:v>
                </c:pt>
                <c:pt idx="8">
                  <c:v>1.6547382026908201E-2</c:v>
                </c:pt>
                <c:pt idx="9">
                  <c:v>1.45076327217755E-2</c:v>
                </c:pt>
                <c:pt idx="10">
                  <c:v>1.6353798151611799E-2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AE7-B8D1-B12166F43B1F}"/>
            </c:ext>
          </c:extLst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ksavings!$A$4:$A$14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ksavings!$D$4:$D$14</c:f>
              <c:numCache>
                <c:formatCode>General</c:formatCode>
                <c:ptCount val="11"/>
                <c:pt idx="0">
                  <c:v>1</c:v>
                </c:pt>
                <c:pt idx="1">
                  <c:v>0.27850742624249802</c:v>
                </c:pt>
                <c:pt idx="2">
                  <c:v>5.8294574867096702E-2</c:v>
                </c:pt>
                <c:pt idx="3">
                  <c:v>-8.6991594915029197E-3</c:v>
                </c:pt>
                <c:pt idx="4">
                  <c:v>-6.0536367516631703E-2</c:v>
                </c:pt>
                <c:pt idx="5">
                  <c:v>-6.4460642611227498E-2</c:v>
                </c:pt>
                <c:pt idx="6">
                  <c:v>-2.83378024265518E-2</c:v>
                </c:pt>
                <c:pt idx="7">
                  <c:v>-4.2388141017129899E-2</c:v>
                </c:pt>
                <c:pt idx="8">
                  <c:v>-3.7409661570171601E-2</c:v>
                </c:pt>
                <c:pt idx="9">
                  <c:v>-2.7672633524421598E-2</c:v>
                </c:pt>
                <c:pt idx="10">
                  <c:v>-1.2699931305330999E-2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6-4AE7-B8D1-B12166F4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7952"/>
        <c:axId val="2062158344"/>
      </c:areaChart>
      <c:lineChart>
        <c:grouping val="standard"/>
        <c:varyColors val="0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ksavings!$C$4:$C$14</c:f>
              <c:numCache>
                <c:formatCode>General</c:formatCode>
                <c:ptCount val="11"/>
                <c:pt idx="0">
                  <c:v>1</c:v>
                </c:pt>
                <c:pt idx="1">
                  <c:v>0.37826198869725902</c:v>
                </c:pt>
                <c:pt idx="2">
                  <c:v>0.18003375458335699</c:v>
                </c:pt>
                <c:pt idx="3">
                  <c:v>4.0658995139150202E-2</c:v>
                </c:pt>
                <c:pt idx="4">
                  <c:v>2.14714807317406E-2</c:v>
                </c:pt>
                <c:pt idx="5">
                  <c:v>1.4333334291089199E-2</c:v>
                </c:pt>
                <c:pt idx="6">
                  <c:v>-3.2150104087913598E-4</c:v>
                </c:pt>
                <c:pt idx="7">
                  <c:v>-5.4084591421896299E-3</c:v>
                </c:pt>
                <c:pt idx="8">
                  <c:v>-4.2514338830365803E-3</c:v>
                </c:pt>
                <c:pt idx="9">
                  <c:v>-2.8372602038431098E-3</c:v>
                </c:pt>
                <c:pt idx="10">
                  <c:v>8.5034764358946698E-4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6-4AE7-B8D1-B12166F43B1F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ksavings!$E$4:$E$14</c:f>
              <c:numCache>
                <c:formatCode>General</c:formatCode>
                <c:ptCount val="11"/>
                <c:pt idx="0">
                  <c:v>1</c:v>
                </c:pt>
                <c:pt idx="1">
                  <c:v>0.38710037519003099</c:v>
                </c:pt>
                <c:pt idx="2">
                  <c:v>0.15306084388741001</c:v>
                </c:pt>
                <c:pt idx="3">
                  <c:v>4.9967828172809897E-2</c:v>
                </c:pt>
                <c:pt idx="4">
                  <c:v>4.6545130288288003E-3</c:v>
                </c:pt>
                <c:pt idx="5">
                  <c:v>-1.3437223294589601E-2</c:v>
                </c:pt>
                <c:pt idx="6">
                  <c:v>-1.7643377814965101E-2</c:v>
                </c:pt>
                <c:pt idx="7">
                  <c:v>-1.51478106762622E-2</c:v>
                </c:pt>
                <c:pt idx="8">
                  <c:v>-1.03590675771386E-2</c:v>
                </c:pt>
                <c:pt idx="9">
                  <c:v>-5.9996362618253201E-3</c:v>
                </c:pt>
                <c:pt idx="10">
                  <c:v>-3.4618544161638901E-3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6-4AE7-B8D1-B12166F4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7952"/>
        <c:axId val="2062158344"/>
      </c:lineChart>
      <c:catAx>
        <c:axId val="2062157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8344"/>
        <c:crosses val="autoZero"/>
        <c:auto val="1"/>
        <c:lblAlgn val="ctr"/>
        <c:lblOffset val="100"/>
        <c:noMultiLvlLbl val="0"/>
      </c:catAx>
      <c:valAx>
        <c:axId val="2062158344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7952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15"/>
          <c:w val="0.54100961738757114"/>
          <c:h val="0.1634996204913317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391275" y="466725"/>
    <xdr:ext cx="3120390" cy="3650773"/>
    <xdr:graphicFrame macro="">
      <xdr:nvGraphicFramePr>
        <xdr:cNvPr id="8" name="Panel1 Chart 4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6391275" y="4057650"/>
    <xdr:ext cx="3120390" cy="3650773"/>
    <xdr:graphicFrame macro="">
      <xdr:nvGraphicFramePr>
        <xdr:cNvPr id="9" name="Panel1 Chart 6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38100" y="7648575"/>
    <xdr:ext cx="3120390" cy="3650773"/>
    <xdr:graphicFrame macro="">
      <xdr:nvGraphicFramePr>
        <xdr:cNvPr id="10" name="Panel1 Chart 5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3295650" y="7648575"/>
    <xdr:ext cx="3120390" cy="3650773"/>
    <xdr:graphicFrame macro="">
      <xdr:nvGraphicFramePr>
        <xdr:cNvPr id="11" name="Panel1 Chart 6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6429375" y="7658100"/>
    <xdr:ext cx="3120390" cy="3650773"/>
    <xdr:graphicFrame macro="">
      <xdr:nvGraphicFramePr>
        <xdr:cNvPr id="12" name="Panel1 Chart 6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(Savings Rate)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6695677" y="2813447"/>
    <xdr:ext cx="3120390" cy="3650773"/>
    <xdr:graphicFrame macro="">
      <xdr:nvGraphicFramePr>
        <xdr:cNvPr id="2" name="Panel1 Chart 4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218134" y="2757091"/>
    <xdr:ext cx="3120390" cy="3650773"/>
    <xdr:graphicFrame macro="">
      <xdr:nvGraphicFramePr>
        <xdr:cNvPr id="3" name="Panel1 Chart 4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2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Capital)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3CFC-6E9B-45FC-8491-2F2368C7AC16}">
  <dimension ref="A2:W41"/>
  <sheetViews>
    <sheetView workbookViewId="0">
      <selection activeCell="U16" sqref="U16:U26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</v>
      </c>
      <c r="N2" t="s">
        <v>2</v>
      </c>
      <c r="T2" t="s">
        <v>3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 x14ac:dyDescent="0.35">
      <c r="A4">
        <v>0</v>
      </c>
      <c r="B4">
        <f>SUM('top1'!B$4:'top1'!B4)</f>
        <v>1</v>
      </c>
      <c r="C4">
        <f>SUM('top1'!C$4:'top1'!C4)</f>
        <v>1</v>
      </c>
      <c r="D4">
        <f>SUM('top1'!D$4:'top1'!D4)</f>
        <v>1</v>
      </c>
      <c r="E4">
        <f>SUM('top1'!E$4:'top1'!E4)</f>
        <v>1</v>
      </c>
      <c r="G4">
        <v>0</v>
      </c>
      <c r="H4">
        <f>SUM('top1'!H$4:'top1'!H4)</f>
        <v>-1.6502809921853101E-2</v>
      </c>
      <c r="I4">
        <f>SUM('top1'!I$4:'top1'!I4)</f>
        <v>-7.9378007498240893E-2</v>
      </c>
      <c r="J4">
        <f>SUM('top1'!J$4:'top1'!J4)</f>
        <v>-0.20754419683735301</v>
      </c>
      <c r="K4">
        <f>SUM('top1'!K$4:'top1'!K4)</f>
        <v>-0.109879291056576</v>
      </c>
      <c r="M4">
        <v>0</v>
      </c>
      <c r="N4">
        <f>SUM('top1'!N$4:'top1'!N4)</f>
        <v>0</v>
      </c>
      <c r="O4">
        <f>SUM('top1'!O$4:'top1'!O4)</f>
        <v>0</v>
      </c>
      <c r="P4">
        <f>SUM('top1'!P$4:'top1'!P4)</f>
        <v>0</v>
      </c>
      <c r="Q4">
        <f>SUM('top1'!Q$4:'top1'!Q4)</f>
        <v>0</v>
      </c>
      <c r="S4">
        <v>0</v>
      </c>
      <c r="T4">
        <f>SUM('top1'!T$4:'top1'!T4)</f>
        <v>1</v>
      </c>
      <c r="U4">
        <f>SUM('top1'!U$4:'top1'!U4)</f>
        <v>1</v>
      </c>
      <c r="V4">
        <f>SUM('top1'!V$4:'top1'!V4)</f>
        <v>1</v>
      </c>
      <c r="W4">
        <f>SUM('top1'!W$4:'top1'!W4)</f>
        <v>1</v>
      </c>
    </row>
    <row r="5" spans="1:23" x14ac:dyDescent="0.35">
      <c r="A5">
        <f>+A4+1</f>
        <v>1</v>
      </c>
      <c r="B5">
        <f>SUM('top1'!B$4:'top1'!B5)</f>
        <v>1.6565086310784909</v>
      </c>
      <c r="C5">
        <f>SUM('top1'!C$4:'top1'!C5)</f>
        <v>1.4758773151436149</v>
      </c>
      <c r="D5">
        <f>SUM('top1'!D$4:'top1'!D5)</f>
        <v>1.215667560625679</v>
      </c>
      <c r="E5">
        <f>SUM('top1'!E$4:'top1'!E5)</f>
        <v>1.4721328301691949</v>
      </c>
      <c r="G5">
        <f>+G4+1</f>
        <v>1</v>
      </c>
      <c r="H5">
        <f>SUM('top1'!H$4:'top1'!H5)</f>
        <v>-5.42077903952101E-2</v>
      </c>
      <c r="I5">
        <f>SUM('top1'!I$4:'top1'!I5)</f>
        <v>-0.25877699973571788</v>
      </c>
      <c r="J5">
        <f>SUM('top1'!J$4:'top1'!J5)</f>
        <v>-0.47456819094788605</v>
      </c>
      <c r="K5">
        <f>SUM('top1'!K$4:'top1'!K5)</f>
        <v>-0.258005416154022</v>
      </c>
      <c r="M5">
        <f>+M4+1</f>
        <v>1</v>
      </c>
      <c r="N5">
        <f>SUM('top1'!N$4:'top1'!N5)</f>
        <v>-0.25282070211404101</v>
      </c>
      <c r="O5">
        <f>SUM('top1'!O$4:'top1'!O5)</f>
        <v>-0.85609042699268501</v>
      </c>
      <c r="P5">
        <f>SUM('top1'!P$4:'top1'!P5)</f>
        <v>-2.3043664844362599</v>
      </c>
      <c r="Q5">
        <f>SUM('top1'!Q$4:'top1'!Q5)</f>
        <v>-1.2761511598925299</v>
      </c>
      <c r="S5">
        <f>+S4+1</f>
        <v>1</v>
      </c>
      <c r="T5">
        <f>SUM('top1'!T$4:'top1'!T5)</f>
        <v>2.1596216450483698</v>
      </c>
      <c r="U5">
        <f>SUM('top1'!U$4:'top1'!U5)</f>
        <v>1.930580332211147</v>
      </c>
      <c r="V5">
        <f>SUM('top1'!V$4:'top1'!V5)</f>
        <v>1.811714016415563</v>
      </c>
      <c r="W5">
        <f>SUM('top1'!W$4:'top1'!W5)</f>
        <v>1.9836588649281519</v>
      </c>
    </row>
    <row r="6" spans="1:23" x14ac:dyDescent="0.35">
      <c r="A6">
        <f t="shared" ref="A6:A14" si="3">+A5+1</f>
        <v>2</v>
      </c>
      <c r="B6">
        <f>SUM('top1'!B$4:'top1'!B6)</f>
        <v>2.1064798859947791</v>
      </c>
      <c r="C6">
        <f>SUM('top1'!C$4:'top1'!C6)</f>
        <v>1.674771559158917</v>
      </c>
      <c r="D6">
        <f>SUM('top1'!D$4:'top1'!D6)</f>
        <v>1.266277261106985</v>
      </c>
      <c r="E6">
        <f>SUM('top1'!E$4:'top1'!E6)</f>
        <v>1.7094192205728469</v>
      </c>
      <c r="G6">
        <f t="shared" ref="G6:G14" si="4">+G5+1</f>
        <v>2</v>
      </c>
      <c r="H6">
        <f>SUM('top1'!H$4:'top1'!H6)</f>
        <v>-8.86546492369059E-2</v>
      </c>
      <c r="I6">
        <f>SUM('top1'!I$4:'top1'!I6)</f>
        <v>-0.43146309734246191</v>
      </c>
      <c r="J6">
        <f>SUM('top1'!J$4:'top1'!J6)</f>
        <v>-0.72249660157098905</v>
      </c>
      <c r="K6">
        <f>SUM('top1'!K$4:'top1'!K6)</f>
        <v>-0.39734173827323405</v>
      </c>
      <c r="M6">
        <f t="shared" ref="M6:M14" si="5">+M5+1</f>
        <v>2</v>
      </c>
      <c r="N6">
        <f>SUM('top1'!N$4:'top1'!N6)</f>
        <v>-0.53795168265020898</v>
      </c>
      <c r="O6">
        <f>SUM('top1'!O$4:'top1'!O6)</f>
        <v>-1.724526438294139</v>
      </c>
      <c r="P6">
        <f>SUM('top1'!P$4:'top1'!P6)</f>
        <v>-4.1383306462177298</v>
      </c>
      <c r="Q6">
        <f>SUM('top1'!Q$4:'top1'!Q6)</f>
        <v>-2.49103021961389</v>
      </c>
      <c r="S6">
        <f t="shared" ref="S6:S14" si="6">+S5+1</f>
        <v>2</v>
      </c>
      <c r="T6">
        <f>SUM('top1'!T$4:'top1'!T6)</f>
        <v>3.2578124404656901</v>
      </c>
      <c r="U6">
        <f>SUM('top1'!U$4:'top1'!U6)</f>
        <v>2.8287585736450072</v>
      </c>
      <c r="V6">
        <f>SUM('top1'!V$4:'top1'!V6)</f>
        <v>2.4949903307131978</v>
      </c>
      <c r="W6">
        <f>SUM('top1'!W$4:'top1'!W6)</f>
        <v>2.8987770778222339</v>
      </c>
    </row>
    <row r="7" spans="1:23" x14ac:dyDescent="0.35">
      <c r="A7">
        <f t="shared" si="3"/>
        <v>3</v>
      </c>
      <c r="B7">
        <f>SUM('top1'!B$4:'top1'!B7)</f>
        <v>2.2797996598788912</v>
      </c>
      <c r="C7">
        <f>SUM('top1'!C$4:'top1'!C7)</f>
        <v>1.775922296650567</v>
      </c>
      <c r="D7">
        <f>SUM('top1'!D$4:'top1'!D7)</f>
        <v>1.2970408752679652</v>
      </c>
      <c r="E7">
        <f>SUM('top1'!E$4:'top1'!E7)</f>
        <v>1.8562061464780708</v>
      </c>
      <c r="G7">
        <f t="shared" si="4"/>
        <v>3</v>
      </c>
      <c r="H7">
        <f>SUM('top1'!H$4:'top1'!H7)</f>
        <v>-0.1096208254819173</v>
      </c>
      <c r="I7">
        <f>SUM('top1'!I$4:'top1'!I7)</f>
        <v>-0.57417619231040895</v>
      </c>
      <c r="J7">
        <f>SUM('top1'!J$4:'top1'!J7)</f>
        <v>-0.94766638427267202</v>
      </c>
      <c r="K7">
        <f>SUM('top1'!K$4:'top1'!K7)</f>
        <v>-0.51151446237982701</v>
      </c>
      <c r="M7">
        <f t="shared" si="5"/>
        <v>3</v>
      </c>
      <c r="N7">
        <f>SUM('top1'!N$4:'top1'!N7)</f>
        <v>-0.67490324826196701</v>
      </c>
      <c r="O7">
        <f>SUM('top1'!O$4:'top1'!O7)</f>
        <v>-2.2243579587442999</v>
      </c>
      <c r="P7">
        <f>SUM('top1'!P$4:'top1'!P7)</f>
        <v>-5.2158816565386497</v>
      </c>
      <c r="Q7">
        <f>SUM('top1'!Q$4:'top1'!Q7)</f>
        <v>-3.036020747853247</v>
      </c>
      <c r="S7">
        <f t="shared" si="6"/>
        <v>3</v>
      </c>
      <c r="T7">
        <f>SUM('top1'!T$4:'top1'!T7)</f>
        <v>4.2374033733550842</v>
      </c>
      <c r="U7">
        <f>SUM('top1'!U$4:'top1'!U7)</f>
        <v>3.6035080043645413</v>
      </c>
      <c r="V7">
        <f>SUM('top1'!V$4:'top1'!V7)</f>
        <v>2.991880630302588</v>
      </c>
      <c r="W7">
        <f>SUM('top1'!W$4:'top1'!W7)</f>
        <v>3.6871152704529671</v>
      </c>
    </row>
    <row r="8" spans="1:23" x14ac:dyDescent="0.35">
      <c r="A8">
        <f t="shared" si="3"/>
        <v>4</v>
      </c>
      <c r="B8">
        <f>SUM('top1'!B$4:'top1'!B8)</f>
        <v>2.3917873589668641</v>
      </c>
      <c r="C8">
        <f>SUM('top1'!C$4:'top1'!C8)</f>
        <v>1.8349946417556033</v>
      </c>
      <c r="D8">
        <f>SUM('top1'!D$4:'top1'!D8)</f>
        <v>1.3126921455931932</v>
      </c>
      <c r="E8">
        <f>SUM('top1'!E$4:'top1'!E8)</f>
        <v>1.944940513579936</v>
      </c>
      <c r="G8">
        <f t="shared" si="4"/>
        <v>4</v>
      </c>
      <c r="H8">
        <f>SUM('top1'!H$4:'top1'!H8)</f>
        <v>-0.11502209061099161</v>
      </c>
      <c r="I8">
        <f>SUM('top1'!I$4:'top1'!I8)</f>
        <v>-0.65135349931266573</v>
      </c>
      <c r="J8">
        <f>SUM('top1'!J$4:'top1'!J8)</f>
        <v>-1.115398653285038</v>
      </c>
      <c r="K8">
        <f>SUM('top1'!K$4:'top1'!K8)</f>
        <v>-0.60013450422058456</v>
      </c>
      <c r="M8">
        <f t="shared" si="5"/>
        <v>4</v>
      </c>
      <c r="N8">
        <f>SUM('top1'!N$4:'top1'!N8)</f>
        <v>-0.48753914771163798</v>
      </c>
      <c r="O8">
        <f>SUM('top1'!O$4:'top1'!O8)</f>
        <v>-2.4445859268349981</v>
      </c>
      <c r="P8">
        <f>SUM('top1'!P$4:'top1'!P8)</f>
        <v>-5.8504779944942964</v>
      </c>
      <c r="Q8">
        <f>SUM('top1'!Q$4:'top1'!Q8)</f>
        <v>-3.0004795009052527</v>
      </c>
      <c r="S8">
        <f t="shared" si="6"/>
        <v>4</v>
      </c>
      <c r="T8">
        <f>SUM('top1'!T$4:'top1'!T8)</f>
        <v>5.1559812334582933</v>
      </c>
      <c r="U8">
        <f>SUM('top1'!U$4:'top1'!U8)</f>
        <v>4.3149887347012008</v>
      </c>
      <c r="V8">
        <f>SUM('top1'!V$4:'top1'!V8)</f>
        <v>3.3977310641877709</v>
      </c>
      <c r="W8">
        <f>SUM('top1'!W$4:'top1'!W8)</f>
        <v>4.322798617059787</v>
      </c>
    </row>
    <row r="9" spans="1:23" x14ac:dyDescent="0.35">
      <c r="A9">
        <f t="shared" si="3"/>
        <v>5</v>
      </c>
      <c r="B9">
        <f>SUM('top1'!B$4:'top1'!B9)</f>
        <v>2.4636938054029418</v>
      </c>
      <c r="C9">
        <f>SUM('top1'!C$4:'top1'!C9)</f>
        <v>1.8447366221007264</v>
      </c>
      <c r="D9">
        <f>SUM('top1'!D$4:'top1'!D9)</f>
        <v>1.2434518914900572</v>
      </c>
      <c r="E9">
        <f>SUM('top1'!E$4:'top1'!E9)</f>
        <v>1.9417228668729496</v>
      </c>
      <c r="G9">
        <f t="shared" si="4"/>
        <v>5</v>
      </c>
      <c r="H9">
        <f>SUM('top1'!H$4:'top1'!H9)</f>
        <v>-8.6823053539287112E-2</v>
      </c>
      <c r="I9">
        <f>SUM('top1'!I$4:'top1'!I9)</f>
        <v>-0.70091743071459478</v>
      </c>
      <c r="J9">
        <f>SUM('top1'!J$4:'top1'!J9)</f>
        <v>-1.254004568253364</v>
      </c>
      <c r="K9">
        <f>SUM('top1'!K$4:'top1'!K9)</f>
        <v>-0.6716085987255449</v>
      </c>
      <c r="M9">
        <f t="shared" si="5"/>
        <v>5</v>
      </c>
      <c r="N9">
        <f>SUM('top1'!N$4:'top1'!N9)</f>
        <v>1.0565282048643043E-2</v>
      </c>
      <c r="O9">
        <f>SUM('top1'!O$4:'top1'!O9)</f>
        <v>-2.4782486158337753</v>
      </c>
      <c r="P9">
        <f>SUM('top1'!P$4:'top1'!P9)</f>
        <v>-6.2864599817712934</v>
      </c>
      <c r="Q9">
        <f>SUM('top1'!Q$4:'top1'!Q9)</f>
        <v>-2.6806700691817849</v>
      </c>
      <c r="S9">
        <f t="shared" si="6"/>
        <v>5</v>
      </c>
      <c r="T9">
        <f>SUM('top1'!T$4:'top1'!T9)</f>
        <v>5.9676621393709581</v>
      </c>
      <c r="U9">
        <f>SUM('top1'!U$4:'top1'!U9)</f>
        <v>4.9011148327413698</v>
      </c>
      <c r="V9">
        <f>SUM('top1'!V$4:'top1'!V9)</f>
        <v>3.7159205894618439</v>
      </c>
      <c r="W9">
        <f>SUM('top1'!W$4:'top1'!W9)</f>
        <v>4.8153796013978631</v>
      </c>
    </row>
    <row r="10" spans="1:23" x14ac:dyDescent="0.35">
      <c r="A10">
        <f t="shared" si="3"/>
        <v>6</v>
      </c>
      <c r="B10">
        <f>SUM('top1'!B$4:'top1'!B10)</f>
        <v>2.5303563392786947</v>
      </c>
      <c r="C10">
        <f>SUM('top1'!C$4:'top1'!C10)</f>
        <v>1.8462300597313028</v>
      </c>
      <c r="D10">
        <f>SUM('top1'!D$4:'top1'!D10)</f>
        <v>1.1172594202871671</v>
      </c>
      <c r="E10">
        <f>SUM('top1'!E$4:'top1'!E10)</f>
        <v>1.9064213848489144</v>
      </c>
      <c r="G10">
        <f t="shared" si="4"/>
        <v>6</v>
      </c>
      <c r="H10">
        <f>SUM('top1'!H$4:'top1'!H10)</f>
        <v>-3.8581384374214614E-2</v>
      </c>
      <c r="I10">
        <f>SUM('top1'!I$4:'top1'!I10)</f>
        <v>-0.72342583976326424</v>
      </c>
      <c r="J10">
        <f>SUM('top1'!J$4:'top1'!J10)</f>
        <v>-1.366733176069199</v>
      </c>
      <c r="K10">
        <f>SUM('top1'!K$4:'top1'!K10)</f>
        <v>-0.72866203320677292</v>
      </c>
      <c r="M10">
        <f t="shared" si="5"/>
        <v>6</v>
      </c>
      <c r="N10">
        <f>SUM('top1'!N$4:'top1'!N10)</f>
        <v>0.90570592798822902</v>
      </c>
      <c r="O10">
        <f>SUM('top1'!O$4:'top1'!O10)</f>
        <v>-2.4952732679336633</v>
      </c>
      <c r="P10">
        <f>SUM('top1'!P$4:'top1'!P10)</f>
        <v>-6.7136124157310322</v>
      </c>
      <c r="Q10">
        <f>SUM('top1'!Q$4:'top1'!Q10)</f>
        <v>-2.1028662921294607</v>
      </c>
      <c r="S10">
        <f t="shared" si="6"/>
        <v>6</v>
      </c>
      <c r="T10">
        <f>SUM('top1'!T$4:'top1'!T10)</f>
        <v>6.7237284759750491</v>
      </c>
      <c r="U10">
        <f>SUM('top1'!U$4:'top1'!U10)</f>
        <v>5.3652149836246199</v>
      </c>
      <c r="V10">
        <f>SUM('top1'!V$4:'top1'!V10)</f>
        <v>3.9250057225304058</v>
      </c>
      <c r="W10">
        <f>SUM('top1'!W$4:'top1'!W10)</f>
        <v>5.2144839877190998</v>
      </c>
    </row>
    <row r="11" spans="1:23" x14ac:dyDescent="0.35">
      <c r="A11">
        <f t="shared" si="3"/>
        <v>7</v>
      </c>
      <c r="B11">
        <f>SUM('top1'!B$4:'top1'!B11)</f>
        <v>2.5868284440778209</v>
      </c>
      <c r="C11">
        <f>SUM('top1'!C$4:'top1'!C11)</f>
        <v>1.8475042920577565</v>
      </c>
      <c r="D11">
        <f>SUM('top1'!D$4:'top1'!D11)</f>
        <v>1.0645494011236836</v>
      </c>
      <c r="E11">
        <f>SUM('top1'!E$4:'top1'!E11)</f>
        <v>1.9065318476829061</v>
      </c>
      <c r="G11">
        <f t="shared" si="4"/>
        <v>7</v>
      </c>
      <c r="H11">
        <f>SUM('top1'!H$4:'top1'!H11)</f>
        <v>1.2798237475718788E-2</v>
      </c>
      <c r="I11">
        <f>SUM('top1'!I$4:'top1'!I11)</f>
        <v>-0.74351220859437483</v>
      </c>
      <c r="J11">
        <f>SUM('top1'!J$4:'top1'!J11)</f>
        <v>-1.4611742377228871</v>
      </c>
      <c r="K11">
        <f>SUM('top1'!K$4:'top1'!K11)</f>
        <v>-0.77702673271584444</v>
      </c>
      <c r="M11">
        <f t="shared" si="5"/>
        <v>7</v>
      </c>
      <c r="N11">
        <f>SUM('top1'!N$4:'top1'!N11)</f>
        <v>2.209638715274429</v>
      </c>
      <c r="O11">
        <f>SUM('top1'!O$4:'top1'!O11)</f>
        <v>-2.5109322598570438</v>
      </c>
      <c r="P11">
        <f>SUM('top1'!P$4:'top1'!P11)</f>
        <v>-7.1321237763869378</v>
      </c>
      <c r="Q11">
        <f>SUM('top1'!Q$4:'top1'!Q11)</f>
        <v>-1.3933303244280477</v>
      </c>
      <c r="S11">
        <f t="shared" si="6"/>
        <v>7</v>
      </c>
      <c r="T11">
        <f>SUM('top1'!T$4:'top1'!T11)</f>
        <v>7.4496526263112051</v>
      </c>
      <c r="U11">
        <f>SUM('top1'!U$4:'top1'!U11)</f>
        <v>5.7789866444202218</v>
      </c>
      <c r="V11">
        <f>SUM('top1'!V$4:'top1'!V11)</f>
        <v>4.013263445281134</v>
      </c>
      <c r="W11">
        <f>SUM('top1'!W$4:'top1'!W11)</f>
        <v>5.56592741039732</v>
      </c>
    </row>
    <row r="12" spans="1:23" x14ac:dyDescent="0.35">
      <c r="A12">
        <f t="shared" si="3"/>
        <v>8</v>
      </c>
      <c r="B12">
        <f>SUM('top1'!B$4:'top1'!B12)</f>
        <v>2.636013230331518</v>
      </c>
      <c r="C12">
        <f>SUM('top1'!C$4:'top1'!C12)</f>
        <v>1.8512612989570887</v>
      </c>
      <c r="D12">
        <f>SUM('top1'!D$4:'top1'!D12)</f>
        <v>1.0377853261877368</v>
      </c>
      <c r="E12">
        <f>SUM('top1'!E$4:'top1'!E12)</f>
        <v>1.9137571697445821</v>
      </c>
      <c r="G12">
        <f t="shared" si="4"/>
        <v>8</v>
      </c>
      <c r="H12">
        <f>SUM('top1'!H$4:'top1'!H12)</f>
        <v>4.5346100568107485E-2</v>
      </c>
      <c r="I12">
        <f>SUM('top1'!I$4:'top1'!I12)</f>
        <v>-0.76137112590069389</v>
      </c>
      <c r="J12">
        <f>SUM('top1'!J$4:'top1'!J12)</f>
        <v>-1.5450772352904787</v>
      </c>
      <c r="K12">
        <f>SUM('top1'!K$4:'top1'!K12)</f>
        <v>-0.82510889601159576</v>
      </c>
      <c r="M12">
        <f t="shared" si="5"/>
        <v>8</v>
      </c>
      <c r="N12">
        <f>SUM('top1'!N$4:'top1'!N12)</f>
        <v>3.4193215358633093</v>
      </c>
      <c r="O12">
        <f>SUM('top1'!O$4:'top1'!O12)</f>
        <v>-2.5253207029942177</v>
      </c>
      <c r="P12">
        <f>SUM('top1'!P$4:'top1'!P12)</f>
        <v>-7.5421859125562261</v>
      </c>
      <c r="Q12">
        <f>SUM('top1'!Q$4:'top1'!Q12)</f>
        <v>-0.86597709381916177</v>
      </c>
      <c r="S12">
        <f t="shared" si="6"/>
        <v>8</v>
      </c>
      <c r="T12">
        <f>SUM('top1'!T$4:'top1'!T12)</f>
        <v>8.1491982876216422</v>
      </c>
      <c r="U12">
        <f>SUM('top1'!U$4:'top1'!U12)</f>
        <v>6.1487171963067091</v>
      </c>
      <c r="V12">
        <f>SUM('top1'!V$4:'top1'!V12)</f>
        <v>4.0755652702149501</v>
      </c>
      <c r="W12">
        <f>SUM('top1'!W$4:'top1'!W12)</f>
        <v>5.8995365130643753</v>
      </c>
    </row>
    <row r="13" spans="1:23" x14ac:dyDescent="0.35">
      <c r="A13">
        <f t="shared" si="3"/>
        <v>9</v>
      </c>
      <c r="B13">
        <f>SUM('top1'!B$4:'top1'!B13)</f>
        <v>2.6798018609317644</v>
      </c>
      <c r="C13">
        <f>SUM('top1'!C$4:'top1'!C13)</f>
        <v>1.8703163088562147</v>
      </c>
      <c r="D13">
        <f>SUM('top1'!D$4:'top1'!D13)</f>
        <v>1.0243404202602653</v>
      </c>
      <c r="E13">
        <f>SUM('top1'!E$4:'top1'!E13)</f>
        <v>1.9011164199975803</v>
      </c>
      <c r="G13">
        <f t="shared" si="4"/>
        <v>9</v>
      </c>
      <c r="H13">
        <f>SUM('top1'!H$4:'top1'!H13)</f>
        <v>7.4360679899122289E-2</v>
      </c>
      <c r="I13">
        <f>SUM('top1'!I$4:'top1'!I13)</f>
        <v>-0.78767856254361945</v>
      </c>
      <c r="J13">
        <f>SUM('top1'!J$4:'top1'!J13)</f>
        <v>-1.6218572679726553</v>
      </c>
      <c r="K13">
        <f>SUM('top1'!K$4:'top1'!K13)</f>
        <v>-0.87407583228449903</v>
      </c>
      <c r="M13">
        <f t="shared" si="5"/>
        <v>9</v>
      </c>
      <c r="N13">
        <f>SUM('top1'!N$4:'top1'!N13)</f>
        <v>3.6139463681403603</v>
      </c>
      <c r="O13">
        <f>SUM('top1'!O$4:'top1'!O13)</f>
        <v>-2.5395899423276136</v>
      </c>
      <c r="P13">
        <f>SUM('top1'!P$4:'top1'!P13)</f>
        <v>-7.9573130024715111</v>
      </c>
      <c r="Q13">
        <f>SUM('top1'!Q$4:'top1'!Q13)</f>
        <v>-0.63105230062334772</v>
      </c>
      <c r="S13">
        <f t="shared" si="6"/>
        <v>9</v>
      </c>
      <c r="T13">
        <f>SUM('top1'!T$4:'top1'!T13)</f>
        <v>8.8249889192121174</v>
      </c>
      <c r="U13">
        <f>SUM('top1'!U$4:'top1'!U13)</f>
        <v>6.5165211830001208</v>
      </c>
      <c r="V13">
        <f>SUM('top1'!V$4:'top1'!V13)</f>
        <v>4.1649631790519805</v>
      </c>
      <c r="W13">
        <f>SUM('top1'!W$4:'top1'!W13)</f>
        <v>6.2373077257039062</v>
      </c>
    </row>
    <row r="14" spans="1:23" x14ac:dyDescent="0.35">
      <c r="A14">
        <f t="shared" si="3"/>
        <v>10</v>
      </c>
      <c r="B14">
        <f>SUM('top1'!B$4:'top1'!B14)</f>
        <v>2.7271988185475564</v>
      </c>
      <c r="C14">
        <f>SUM('top1'!C$4:'top1'!C14)</f>
        <v>1.8892216406305224</v>
      </c>
      <c r="D14">
        <f>SUM('top1'!D$4:'top1'!D14)</f>
        <v>1.0204894012847334</v>
      </c>
      <c r="E14">
        <f>SUM('top1'!E$4:'top1'!E14)</f>
        <v>1.9069333817510574</v>
      </c>
      <c r="G14">
        <f t="shared" si="4"/>
        <v>10</v>
      </c>
      <c r="H14">
        <f>SUM('top1'!H$4:'top1'!H14)</f>
        <v>9.1410300897277197E-2</v>
      </c>
      <c r="I14">
        <f>SUM('top1'!I$4:'top1'!I14)</f>
        <v>-0.80173104215357005</v>
      </c>
      <c r="J14">
        <f>SUM('top1'!J$4:'top1'!J14)</f>
        <v>-1.6997045498079439</v>
      </c>
      <c r="K14">
        <f>SUM('top1'!K$4:'top1'!K14)</f>
        <v>-0.92041688181062464</v>
      </c>
      <c r="M14">
        <f t="shared" si="5"/>
        <v>10</v>
      </c>
      <c r="N14">
        <f>SUM('top1'!N$4:'top1'!N14)</f>
        <v>3.7668517420934595</v>
      </c>
      <c r="O14">
        <f>SUM('top1'!O$4:'top1'!O14)</f>
        <v>-2.5517275777094044</v>
      </c>
      <c r="P14">
        <f>SUM('top1'!P$4:'top1'!P14)</f>
        <v>-8.4311894237451774</v>
      </c>
      <c r="Q14">
        <f>SUM('top1'!Q$4:'top1'!Q14)</f>
        <v>-0.55217117549487771</v>
      </c>
      <c r="S14">
        <f t="shared" si="6"/>
        <v>10</v>
      </c>
      <c r="T14">
        <f>SUM('top1'!T$4:'top1'!T14)</f>
        <v>9.5106791501424794</v>
      </c>
      <c r="U14">
        <f>SUM('top1'!U$4:'top1'!U14)</f>
        <v>6.8438763901173116</v>
      </c>
      <c r="V14">
        <f>SUM('top1'!V$4:'top1'!V14)</f>
        <v>4.2429190831368935</v>
      </c>
      <c r="W14">
        <f>SUM('top1'!W$4:'top1'!W14)</f>
        <v>6.5855717359315644</v>
      </c>
    </row>
    <row r="15" spans="1:23" x14ac:dyDescent="0.35">
      <c r="A15" t="s">
        <v>9</v>
      </c>
    </row>
    <row r="16" spans="1:23" x14ac:dyDescent="0.35">
      <c r="C16">
        <f>SUM('top1'!C$16:'top1'!C16)</f>
        <v>0</v>
      </c>
      <c r="I16">
        <f>SUM('top1'!I$16:'top1'!I16)</f>
        <v>1.6984250963816401E-2</v>
      </c>
      <c r="O16">
        <f>SUM('top1'!O$16:'top1'!O16)</f>
        <v>0</v>
      </c>
      <c r="U16">
        <f>SUM('top1'!U$16:'top1'!U16)</f>
        <v>0</v>
      </c>
    </row>
    <row r="17" spans="1:22" x14ac:dyDescent="0.35">
      <c r="C17">
        <f>SUM('top1'!C$16:'top1'!C17)</f>
        <v>5.9993917607183499E-2</v>
      </c>
      <c r="I17">
        <f>SUM('top1'!I$16:'top1'!I17)</f>
        <v>3.8536100196626101E-2</v>
      </c>
      <c r="O17">
        <f>SUM('top1'!O$16:'top1'!O17)</f>
        <v>0.65906786026743103</v>
      </c>
      <c r="U17">
        <f>SUM('top1'!U$16:'top1'!U17)</f>
        <v>0.1131391607635</v>
      </c>
    </row>
    <row r="18" spans="1:22" x14ac:dyDescent="0.35">
      <c r="C18">
        <f>SUM('top1'!C$16:'top1'!C18)</f>
        <v>0.1198825970140255</v>
      </c>
      <c r="I18">
        <f>SUM('top1'!I$16:'top1'!I18)</f>
        <v>5.8855600242972303E-2</v>
      </c>
      <c r="O18">
        <f>SUM('top1'!O$16:'top1'!O18)</f>
        <v>1.263212813119569</v>
      </c>
      <c r="U18">
        <f>SUM('top1'!U$16:'top1'!U18)</f>
        <v>0.20888635206752482</v>
      </c>
    </row>
    <row r="19" spans="1:22" x14ac:dyDescent="0.35">
      <c r="C19">
        <f>SUM('top1'!C$16:'top1'!C19)</f>
        <v>0.18079871243441159</v>
      </c>
      <c r="I19">
        <f>SUM('top1'!I$16:'top1'!I19)</f>
        <v>7.9594418383246504E-2</v>
      </c>
      <c r="O19">
        <f>SUM('top1'!O$16:'top1'!O19)</f>
        <v>1.9635515723758061</v>
      </c>
      <c r="U19">
        <f>SUM('top1'!U$16:'top1'!U19)</f>
        <v>0.31586372494120385</v>
      </c>
    </row>
    <row r="20" spans="1:22" x14ac:dyDescent="0.35">
      <c r="C20">
        <f>SUM('top1'!C$16:'top1'!C20)</f>
        <v>0.24193787091817509</v>
      </c>
      <c r="I20">
        <f>SUM('top1'!I$16:'top1'!I20)</f>
        <v>0.10017384686020281</v>
      </c>
      <c r="O20">
        <f>SUM('top1'!O$16:'top1'!O20)</f>
        <v>2.6558440969226469</v>
      </c>
      <c r="U20">
        <f>SUM('top1'!U$16:'top1'!U20)</f>
        <v>0.41860399918570185</v>
      </c>
    </row>
    <row r="21" spans="1:22" x14ac:dyDescent="0.35">
      <c r="C21">
        <f>SUM('top1'!C$16:'top1'!C21)</f>
        <v>0.30316110856205331</v>
      </c>
      <c r="I21">
        <f>SUM('top1'!I$16:'top1'!I21)</f>
        <v>0.12079784480831901</v>
      </c>
      <c r="O21">
        <f>SUM('top1'!O$16:'top1'!O21)</f>
        <v>3.3654356250579998</v>
      </c>
      <c r="U21">
        <f>SUM('top1'!U$16:'top1'!U21)</f>
        <v>0.52360190224734982</v>
      </c>
    </row>
    <row r="22" spans="1:22" x14ac:dyDescent="0.35">
      <c r="C22">
        <f>SUM('top1'!C$16:'top1'!C22)</f>
        <v>0.3644383115444903</v>
      </c>
      <c r="I22">
        <f>SUM('top1'!I$16:'top1'!I22)</f>
        <v>0.14140494495401931</v>
      </c>
      <c r="O22">
        <f>SUM('top1'!O$16:'top1'!O22)</f>
        <v>4.0735347587462982</v>
      </c>
      <c r="U22">
        <f>SUM('top1'!U$16:'top1'!U22)</f>
        <v>0.62756595510823177</v>
      </c>
    </row>
    <row r="23" spans="1:22" x14ac:dyDescent="0.35">
      <c r="C23">
        <f>SUM('top1'!C$16:'top1'!C23)</f>
        <v>0.42571654626504868</v>
      </c>
      <c r="I23">
        <f>SUM('top1'!I$16:'top1'!I23)</f>
        <v>0.1620198473954243</v>
      </c>
      <c r="O23">
        <f>SUM('top1'!O$16:'top1'!O23)</f>
        <v>4.7854615607837214</v>
      </c>
      <c r="U23">
        <f>SUM('top1'!U$16:'top1'!U23)</f>
        <v>0.7320023736045268</v>
      </c>
    </row>
    <row r="24" spans="1:22" x14ac:dyDescent="0.35">
      <c r="C24">
        <f>SUM('top1'!C$16:'top1'!C24)</f>
        <v>0.4870133375475072</v>
      </c>
      <c r="I24">
        <f>SUM('top1'!I$16:'top1'!I24)</f>
        <v>0.18263156427881941</v>
      </c>
      <c r="O24">
        <f>SUM('top1'!O$16:'top1'!O24)</f>
        <v>5.4969569545709964</v>
      </c>
      <c r="U24">
        <f>SUM('top1'!U$16:'top1'!U24)</f>
        <v>0.83625311910032984</v>
      </c>
    </row>
    <row r="25" spans="1:22" x14ac:dyDescent="0.35">
      <c r="C25">
        <f>SUM('top1'!C$16:'top1'!C25)</f>
        <v>0.54830290036142093</v>
      </c>
      <c r="I25">
        <f>SUM('top1'!I$16:'top1'!I25)</f>
        <v>0.20324505204210622</v>
      </c>
      <c r="O25">
        <f>SUM('top1'!O$16:'top1'!O25)</f>
        <v>6.2095732396475842</v>
      </c>
      <c r="U25">
        <f>SUM('top1'!U$16:'top1'!U25)</f>
        <v>0.94059306560557687</v>
      </c>
    </row>
    <row r="26" spans="1:22" x14ac:dyDescent="0.35">
      <c r="C26">
        <f>SUM('top1'!C$16:'top1'!C26)</f>
        <v>0.60960089997538358</v>
      </c>
      <c r="I26">
        <f>SUM('top1'!I$16:'top1'!I26)</f>
        <v>0.22385777316506403</v>
      </c>
      <c r="O26">
        <f>SUM('top1'!O$16:'top1'!O26)</f>
        <v>6.9219059122999553</v>
      </c>
      <c r="U26">
        <f>SUM('top1'!U$16:'top1'!U26)</f>
        <v>1.0449039293011588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>D31- $C$29 * C16</f>
        <v>1</v>
      </c>
      <c r="C31">
        <f t="shared" ref="C31:C40" si="7">D31- $B$29 * C16</f>
        <v>1</v>
      </c>
      <c r="D31">
        <f t="shared" ref="D31:D41" si="8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9">I31- $C$29 * I16</f>
        <v>-0.11266713938732104</v>
      </c>
      <c r="I31">
        <f>I4</f>
        <v>-7.9378007498240893E-2</v>
      </c>
      <c r="J31">
        <f t="shared" ref="J31:J41" si="10">I31 + $C$29 * I16</f>
        <v>-4.6088875609160751E-2</v>
      </c>
      <c r="M31">
        <f>M4</f>
        <v>0</v>
      </c>
      <c r="N31">
        <f t="shared" ref="N31:N41" si="11">O31- $C$29 * O16</f>
        <v>0</v>
      </c>
      <c r="O31">
        <f>O4</f>
        <v>0</v>
      </c>
      <c r="P31">
        <f t="shared" ref="P31:P41" si="12">O31 + $C$29 * O16</f>
        <v>0</v>
      </c>
      <c r="S31">
        <f>S4</f>
        <v>0</v>
      </c>
      <c r="T31">
        <f t="shared" ref="T31:T41" si="13">U31- $C$29 * U16</f>
        <v>1</v>
      </c>
      <c r="U31">
        <f>U4</f>
        <v>1</v>
      </c>
      <c r="V31">
        <f t="shared" ref="V31:V41" si="14">U31 + $C$29 * U16</f>
        <v>1</v>
      </c>
    </row>
    <row r="32" spans="1:22" x14ac:dyDescent="0.35">
      <c r="A32">
        <f t="shared" ref="A32:A41" si="15">A5</f>
        <v>1</v>
      </c>
      <c r="B32">
        <f t="shared" ref="B31:B41" si="16">D32- $C$29 * C17</f>
        <v>1.3582892366335353</v>
      </c>
      <c r="C32">
        <f t="shared" si="7"/>
        <v>1.4254824243535806</v>
      </c>
      <c r="D32">
        <f t="shared" si="8"/>
        <v>1.4758773151436149</v>
      </c>
      <c r="E32">
        <f t="shared" ref="E32:E41" si="17">D32- $B$29 * C17</f>
        <v>1.4254824243535806</v>
      </c>
      <c r="F32">
        <f t="shared" ref="F32:F41" si="18">D32+ $C$29 * C17</f>
        <v>1.5934653936536944</v>
      </c>
      <c r="G32">
        <f t="shared" ref="G32:G41" si="19">G5</f>
        <v>1</v>
      </c>
      <c r="H32">
        <f t="shared" si="9"/>
        <v>-0.33430775612110503</v>
      </c>
      <c r="I32">
        <f t="shared" ref="I32:I41" si="20">I5</f>
        <v>-0.25877699973571788</v>
      </c>
      <c r="J32">
        <f t="shared" si="10"/>
        <v>-0.18324624335033074</v>
      </c>
      <c r="M32">
        <f t="shared" ref="M32:M41" si="21">M5</f>
        <v>1</v>
      </c>
      <c r="N32">
        <f t="shared" si="11"/>
        <v>-2.14786343311685</v>
      </c>
      <c r="O32">
        <f t="shared" ref="O32:O41" si="22">O5</f>
        <v>-0.85609042699268501</v>
      </c>
      <c r="P32">
        <f t="shared" si="12"/>
        <v>0.43568257913147979</v>
      </c>
      <c r="S32">
        <f t="shared" ref="S32:S41" si="23">S5</f>
        <v>1</v>
      </c>
      <c r="T32">
        <f t="shared" si="13"/>
        <v>1.708827577114687</v>
      </c>
      <c r="U32">
        <f t="shared" ref="U32:U41" si="24">U5</f>
        <v>1.930580332211147</v>
      </c>
      <c r="V32">
        <f t="shared" si="14"/>
        <v>2.152333087307607</v>
      </c>
    </row>
    <row r="33" spans="1:22" x14ac:dyDescent="0.35">
      <c r="A33">
        <f t="shared" si="15"/>
        <v>2</v>
      </c>
      <c r="B33">
        <f t="shared" si="16"/>
        <v>1.439801669011427</v>
      </c>
      <c r="C33">
        <f t="shared" si="7"/>
        <v>1.5740701776671355</v>
      </c>
      <c r="D33">
        <f t="shared" si="8"/>
        <v>1.674771559158917</v>
      </c>
      <c r="E33">
        <f t="shared" si="17"/>
        <v>1.5740701776671355</v>
      </c>
      <c r="F33">
        <f t="shared" si="18"/>
        <v>1.9097414493064069</v>
      </c>
      <c r="G33">
        <f t="shared" si="19"/>
        <v>2</v>
      </c>
      <c r="H33">
        <f t="shared" si="9"/>
        <v>-0.54682007381868758</v>
      </c>
      <c r="I33">
        <f t="shared" si="20"/>
        <v>-0.43146309734246191</v>
      </c>
      <c r="J33">
        <f t="shared" si="10"/>
        <v>-0.31610612086623618</v>
      </c>
      <c r="M33">
        <f t="shared" si="21"/>
        <v>2</v>
      </c>
      <c r="N33">
        <f t="shared" si="11"/>
        <v>-4.2004235520084938</v>
      </c>
      <c r="O33">
        <f t="shared" si="22"/>
        <v>-1.724526438294139</v>
      </c>
      <c r="P33">
        <f t="shared" si="12"/>
        <v>0.75137067542021607</v>
      </c>
      <c r="S33">
        <f t="shared" si="23"/>
        <v>2</v>
      </c>
      <c r="T33">
        <f t="shared" si="13"/>
        <v>2.4193413235926586</v>
      </c>
      <c r="U33">
        <f t="shared" si="24"/>
        <v>2.8287585736450072</v>
      </c>
      <c r="V33">
        <f t="shared" si="14"/>
        <v>3.2381758236973557</v>
      </c>
    </row>
    <row r="34" spans="1:22" x14ac:dyDescent="0.35">
      <c r="A34">
        <f t="shared" si="15"/>
        <v>3</v>
      </c>
      <c r="B34">
        <f t="shared" si="16"/>
        <v>1.4215568202791202</v>
      </c>
      <c r="C34">
        <f t="shared" si="7"/>
        <v>1.6240513782056614</v>
      </c>
      <c r="D34">
        <f t="shared" si="8"/>
        <v>1.775922296650567</v>
      </c>
      <c r="E34">
        <f t="shared" si="17"/>
        <v>1.6240513782056614</v>
      </c>
      <c r="F34">
        <f t="shared" si="18"/>
        <v>2.1302877730220136</v>
      </c>
      <c r="G34">
        <f t="shared" si="19"/>
        <v>3</v>
      </c>
      <c r="H34">
        <f t="shared" si="9"/>
        <v>-0.73018125234157205</v>
      </c>
      <c r="I34">
        <f t="shared" si="20"/>
        <v>-0.57417619231040895</v>
      </c>
      <c r="J34">
        <f t="shared" si="10"/>
        <v>-0.41817113227924579</v>
      </c>
      <c r="M34">
        <f t="shared" si="21"/>
        <v>3</v>
      </c>
      <c r="N34">
        <f t="shared" si="11"/>
        <v>-6.0729190406008797</v>
      </c>
      <c r="O34">
        <f t="shared" si="22"/>
        <v>-2.2243579587442999</v>
      </c>
      <c r="P34">
        <f t="shared" si="12"/>
        <v>1.62420312311228</v>
      </c>
      <c r="S34">
        <f t="shared" si="23"/>
        <v>3</v>
      </c>
      <c r="T34">
        <f t="shared" si="13"/>
        <v>2.9844151034797819</v>
      </c>
      <c r="U34">
        <f t="shared" si="24"/>
        <v>3.6035080043645413</v>
      </c>
      <c r="V34">
        <f t="shared" si="14"/>
        <v>4.2226009052493012</v>
      </c>
    </row>
    <row r="35" spans="1:22" x14ac:dyDescent="0.35">
      <c r="A35">
        <f t="shared" si="15"/>
        <v>4</v>
      </c>
      <c r="B35">
        <f t="shared" si="16"/>
        <v>1.3607964147559801</v>
      </c>
      <c r="C35">
        <f t="shared" si="7"/>
        <v>1.6317668301843362</v>
      </c>
      <c r="D35">
        <f t="shared" si="8"/>
        <v>1.8349946417556033</v>
      </c>
      <c r="E35">
        <f t="shared" si="17"/>
        <v>1.6317668301843362</v>
      </c>
      <c r="F35">
        <f t="shared" si="18"/>
        <v>2.3091928687552263</v>
      </c>
      <c r="G35">
        <f t="shared" si="19"/>
        <v>4</v>
      </c>
      <c r="H35">
        <f t="shared" si="9"/>
        <v>-0.84769423915866327</v>
      </c>
      <c r="I35">
        <f t="shared" si="20"/>
        <v>-0.65135349931266573</v>
      </c>
      <c r="J35">
        <f t="shared" si="10"/>
        <v>-0.45501275946666819</v>
      </c>
      <c r="M35">
        <f t="shared" si="21"/>
        <v>4</v>
      </c>
      <c r="N35">
        <f t="shared" si="11"/>
        <v>-7.6500403568033857</v>
      </c>
      <c r="O35">
        <f t="shared" si="22"/>
        <v>-2.4445859268349981</v>
      </c>
      <c r="P35">
        <f t="shared" si="12"/>
        <v>2.7608685031333895</v>
      </c>
      <c r="S35">
        <f t="shared" si="23"/>
        <v>4</v>
      </c>
      <c r="T35">
        <f t="shared" si="13"/>
        <v>3.4945248962972251</v>
      </c>
      <c r="U35">
        <f t="shared" si="24"/>
        <v>4.3149887347012008</v>
      </c>
      <c r="V35">
        <f t="shared" si="14"/>
        <v>5.1354525731051766</v>
      </c>
    </row>
    <row r="36" spans="1:22" x14ac:dyDescent="0.35">
      <c r="A36">
        <f t="shared" si="15"/>
        <v>5</v>
      </c>
      <c r="B36">
        <f t="shared" si="16"/>
        <v>1.2505408493191019</v>
      </c>
      <c r="C36">
        <f t="shared" si="7"/>
        <v>1.5900812909086017</v>
      </c>
      <c r="D36">
        <f t="shared" si="8"/>
        <v>1.8447366221007264</v>
      </c>
      <c r="E36">
        <f t="shared" si="17"/>
        <v>1.5900812909086017</v>
      </c>
      <c r="F36">
        <f t="shared" si="18"/>
        <v>2.4389323948823511</v>
      </c>
      <c r="G36">
        <f t="shared" si="19"/>
        <v>5</v>
      </c>
      <c r="H36">
        <f t="shared" si="9"/>
        <v>-0.93768120653889997</v>
      </c>
      <c r="I36">
        <f t="shared" si="20"/>
        <v>-0.70091743071459478</v>
      </c>
      <c r="J36">
        <f t="shared" si="10"/>
        <v>-0.46415365489028954</v>
      </c>
      <c r="M36">
        <f t="shared" si="21"/>
        <v>5</v>
      </c>
      <c r="N36">
        <f t="shared" si="11"/>
        <v>-9.0745024409474553</v>
      </c>
      <c r="O36">
        <f t="shared" si="22"/>
        <v>-2.4782486158337753</v>
      </c>
      <c r="P36">
        <f t="shared" si="12"/>
        <v>4.1180052092799038</v>
      </c>
      <c r="S36">
        <f t="shared" si="23"/>
        <v>5</v>
      </c>
      <c r="T36">
        <f t="shared" si="13"/>
        <v>3.8748551043365644</v>
      </c>
      <c r="U36">
        <f t="shared" si="24"/>
        <v>4.9011148327413698</v>
      </c>
      <c r="V36">
        <f t="shared" si="14"/>
        <v>5.9273745611461752</v>
      </c>
    </row>
    <row r="37" spans="1:22" x14ac:dyDescent="0.35">
      <c r="A37">
        <f t="shared" si="15"/>
        <v>6</v>
      </c>
      <c r="B37">
        <f t="shared" si="16"/>
        <v>1.131930969104102</v>
      </c>
      <c r="C37">
        <f t="shared" si="7"/>
        <v>1.5401018780339311</v>
      </c>
      <c r="D37">
        <f t="shared" si="8"/>
        <v>1.8462300597313028</v>
      </c>
      <c r="E37">
        <f t="shared" si="17"/>
        <v>1.5401018780339311</v>
      </c>
      <c r="F37">
        <f t="shared" si="18"/>
        <v>2.5605291503585037</v>
      </c>
      <c r="G37">
        <f t="shared" si="19"/>
        <v>6</v>
      </c>
      <c r="H37">
        <f t="shared" si="9"/>
        <v>-1.0005795318731421</v>
      </c>
      <c r="I37">
        <f t="shared" si="20"/>
        <v>-0.72342583976326424</v>
      </c>
      <c r="J37">
        <f t="shared" si="10"/>
        <v>-0.44627214765338641</v>
      </c>
      <c r="M37">
        <f t="shared" si="21"/>
        <v>6</v>
      </c>
      <c r="N37">
        <f t="shared" si="11"/>
        <v>-10.479401395076408</v>
      </c>
      <c r="O37">
        <f t="shared" si="22"/>
        <v>-2.4952732679336633</v>
      </c>
      <c r="P37">
        <f t="shared" si="12"/>
        <v>5.4888548592090807</v>
      </c>
      <c r="S37">
        <f t="shared" si="23"/>
        <v>6</v>
      </c>
      <c r="T37">
        <f t="shared" si="13"/>
        <v>4.1351857116124862</v>
      </c>
      <c r="U37">
        <f t="shared" si="24"/>
        <v>5.3652149836246199</v>
      </c>
      <c r="V37">
        <f t="shared" si="14"/>
        <v>6.5952442556367536</v>
      </c>
    </row>
    <row r="38" spans="1:22" x14ac:dyDescent="0.35">
      <c r="A38">
        <f t="shared" si="15"/>
        <v>7</v>
      </c>
      <c r="B38">
        <f t="shared" si="16"/>
        <v>1.0130998613782611</v>
      </c>
      <c r="C38">
        <f t="shared" si="7"/>
        <v>1.4899023931951156</v>
      </c>
      <c r="D38">
        <f t="shared" si="8"/>
        <v>1.8475042920577565</v>
      </c>
      <c r="E38">
        <f t="shared" si="17"/>
        <v>1.4899023931951156</v>
      </c>
      <c r="F38">
        <f t="shared" si="18"/>
        <v>2.6819087227372518</v>
      </c>
      <c r="G38">
        <f t="shared" si="19"/>
        <v>7</v>
      </c>
      <c r="H38">
        <f t="shared" si="9"/>
        <v>-1.0610711094894065</v>
      </c>
      <c r="I38">
        <f t="shared" si="20"/>
        <v>-0.74351220859437483</v>
      </c>
      <c r="J38">
        <f t="shared" si="10"/>
        <v>-0.4259533076993432</v>
      </c>
      <c r="M38">
        <f t="shared" si="21"/>
        <v>7</v>
      </c>
      <c r="N38">
        <f t="shared" si="11"/>
        <v>-11.890436918993139</v>
      </c>
      <c r="O38">
        <f t="shared" si="22"/>
        <v>-2.5109322598570438</v>
      </c>
      <c r="P38">
        <f t="shared" si="12"/>
        <v>6.8685723992790502</v>
      </c>
      <c r="S38">
        <f t="shared" si="23"/>
        <v>7</v>
      </c>
      <c r="T38">
        <f t="shared" si="13"/>
        <v>4.3442619921553494</v>
      </c>
      <c r="U38">
        <f t="shared" si="24"/>
        <v>5.7789866444202218</v>
      </c>
      <c r="V38">
        <f t="shared" si="14"/>
        <v>7.2137112966850943</v>
      </c>
    </row>
    <row r="39" spans="1:22" x14ac:dyDescent="0.35">
      <c r="A39">
        <f t="shared" si="15"/>
        <v>8</v>
      </c>
      <c r="B39">
        <f t="shared" si="16"/>
        <v>0.89671515736397456</v>
      </c>
      <c r="C39">
        <f t="shared" si="7"/>
        <v>1.4421700954171826</v>
      </c>
      <c r="D39">
        <f t="shared" si="8"/>
        <v>1.8512612989570887</v>
      </c>
      <c r="E39">
        <f t="shared" si="17"/>
        <v>1.4421700954171826</v>
      </c>
      <c r="F39">
        <f t="shared" si="18"/>
        <v>2.8058074405502027</v>
      </c>
      <c r="G39">
        <f t="shared" si="19"/>
        <v>8</v>
      </c>
      <c r="H39">
        <f t="shared" si="9"/>
        <v>-1.1193289918871798</v>
      </c>
      <c r="I39">
        <f t="shared" si="20"/>
        <v>-0.76137112590069389</v>
      </c>
      <c r="J39">
        <f t="shared" si="10"/>
        <v>-0.40341325991420784</v>
      </c>
      <c r="M39">
        <f t="shared" si="21"/>
        <v>8</v>
      </c>
      <c r="N39">
        <f t="shared" si="11"/>
        <v>-13.299356333953371</v>
      </c>
      <c r="O39">
        <f t="shared" si="22"/>
        <v>-2.5253207029942177</v>
      </c>
      <c r="P39">
        <f t="shared" si="12"/>
        <v>8.2487149279649348</v>
      </c>
      <c r="S39">
        <f t="shared" si="23"/>
        <v>8</v>
      </c>
      <c r="T39">
        <f t="shared" si="13"/>
        <v>4.5096610828700623</v>
      </c>
      <c r="U39">
        <f t="shared" si="24"/>
        <v>6.1487171963067091</v>
      </c>
      <c r="V39">
        <f t="shared" si="14"/>
        <v>7.7877733097433559</v>
      </c>
    </row>
    <row r="40" spans="1:22" x14ac:dyDescent="0.35">
      <c r="A40">
        <f t="shared" si="15"/>
        <v>9</v>
      </c>
      <c r="B40">
        <f t="shared" si="16"/>
        <v>0.7956426241478296</v>
      </c>
      <c r="C40">
        <f t="shared" si="7"/>
        <v>1.4097418725526212</v>
      </c>
      <c r="D40">
        <f t="shared" si="8"/>
        <v>1.8703163088562147</v>
      </c>
      <c r="E40">
        <f t="shared" si="17"/>
        <v>1.4097418725526212</v>
      </c>
      <c r="F40">
        <f t="shared" si="18"/>
        <v>2.9449899935646</v>
      </c>
      <c r="G40">
        <f t="shared" si="19"/>
        <v>9</v>
      </c>
      <c r="H40">
        <f t="shared" si="9"/>
        <v>-1.1860388645461477</v>
      </c>
      <c r="I40">
        <f t="shared" si="20"/>
        <v>-0.78767856254361945</v>
      </c>
      <c r="J40">
        <f t="shared" si="10"/>
        <v>-0.38931826054109125</v>
      </c>
      <c r="M40">
        <f t="shared" si="21"/>
        <v>9</v>
      </c>
      <c r="N40">
        <f t="shared" si="11"/>
        <v>-14.71035349203688</v>
      </c>
      <c r="O40">
        <f t="shared" si="22"/>
        <v>-2.5395899423276136</v>
      </c>
      <c r="P40">
        <f t="shared" si="12"/>
        <v>9.6311736073816512</v>
      </c>
      <c r="S40">
        <f t="shared" si="23"/>
        <v>9</v>
      </c>
      <c r="T40">
        <f t="shared" si="13"/>
        <v>4.67295877441319</v>
      </c>
      <c r="U40">
        <f t="shared" si="24"/>
        <v>6.5165211830001208</v>
      </c>
      <c r="V40">
        <f t="shared" si="14"/>
        <v>8.3600835915870508</v>
      </c>
    </row>
    <row r="41" spans="1:22" x14ac:dyDescent="0.35">
      <c r="A41">
        <f t="shared" si="15"/>
        <v>10</v>
      </c>
      <c r="B41">
        <f t="shared" si="16"/>
        <v>0.69440387667877057</v>
      </c>
      <c r="C41">
        <f>D41- $B$29 * C26</f>
        <v>1.3771568846512001</v>
      </c>
      <c r="D41">
        <f t="shared" si="8"/>
        <v>1.8892216406305224</v>
      </c>
      <c r="E41">
        <f t="shared" si="17"/>
        <v>1.3771568846512001</v>
      </c>
      <c r="F41">
        <f t="shared" si="18"/>
        <v>3.0840394045822741</v>
      </c>
      <c r="G41">
        <f t="shared" si="19"/>
        <v>10</v>
      </c>
      <c r="H41">
        <f t="shared" si="9"/>
        <v>-1.2404922775570955</v>
      </c>
      <c r="I41">
        <f t="shared" si="20"/>
        <v>-0.80173104215357005</v>
      </c>
      <c r="J41">
        <f t="shared" si="10"/>
        <v>-0.36296980675004459</v>
      </c>
      <c r="M41">
        <f t="shared" si="21"/>
        <v>10</v>
      </c>
      <c r="N41">
        <f t="shared" si="11"/>
        <v>-16.118663165817317</v>
      </c>
      <c r="O41">
        <f t="shared" si="22"/>
        <v>-2.5517275777094044</v>
      </c>
      <c r="P41">
        <f t="shared" si="12"/>
        <v>11.015208010398506</v>
      </c>
      <c r="S41">
        <f t="shared" si="23"/>
        <v>10</v>
      </c>
      <c r="T41">
        <f t="shared" si="13"/>
        <v>4.7958646886870397</v>
      </c>
      <c r="U41">
        <f t="shared" si="24"/>
        <v>6.8438763901173116</v>
      </c>
      <c r="V41">
        <f t="shared" si="14"/>
        <v>8.8918880915475835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1"/>
  <sheetViews>
    <sheetView workbookViewId="0">
      <selection activeCell="L16" sqref="L16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</v>
      </c>
      <c r="N2" t="s">
        <v>2</v>
      </c>
      <c r="T2" t="s">
        <v>3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N3</f>
        <v>75th</v>
      </c>
      <c r="U3" t="str">
        <f t="shared" ref="U3" si="4">O3</f>
        <v>Median</v>
      </c>
      <c r="V3" t="str">
        <f t="shared" ref="V3" si="5">P3</f>
        <v>25th</v>
      </c>
      <c r="W3" t="str">
        <f t="shared" ref="W3" si="6">Q3</f>
        <v>Average</v>
      </c>
    </row>
    <row r="4" spans="1:2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-1.6502809921853101E-2</v>
      </c>
      <c r="I4">
        <v>-7.9378007498240893E-2</v>
      </c>
      <c r="J4">
        <v>-0.20754419683735301</v>
      </c>
      <c r="K4">
        <v>-0.109879291056576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 x14ac:dyDescent="0.35">
      <c r="A5">
        <f>+A4+1</f>
        <v>1</v>
      </c>
      <c r="B5">
        <v>0.656508631078491</v>
      </c>
      <c r="C5">
        <v>0.47587731514361498</v>
      </c>
      <c r="D5">
        <v>0.21566756062567899</v>
      </c>
      <c r="E5">
        <v>0.47213283016919499</v>
      </c>
      <c r="G5">
        <f>+G4+1</f>
        <v>1</v>
      </c>
      <c r="H5">
        <v>-3.7704980473356998E-2</v>
      </c>
      <c r="I5">
        <v>-0.17939899223747699</v>
      </c>
      <c r="J5">
        <v>-0.26702399411053301</v>
      </c>
      <c r="K5">
        <v>-0.14812612509744599</v>
      </c>
      <c r="M5">
        <f>+M4+1</f>
        <v>1</v>
      </c>
      <c r="N5">
        <v>-0.25282070211404101</v>
      </c>
      <c r="O5">
        <v>-0.85609042699268501</v>
      </c>
      <c r="P5">
        <v>-2.3043664844362599</v>
      </c>
      <c r="Q5">
        <v>-1.2761511598925299</v>
      </c>
      <c r="S5">
        <f>+S4+1</f>
        <v>1</v>
      </c>
      <c r="T5">
        <v>1.1596216450483701</v>
      </c>
      <c r="U5">
        <v>0.930580332211147</v>
      </c>
      <c r="V5">
        <v>0.81171401641556296</v>
      </c>
      <c r="W5">
        <v>0.98365886492815202</v>
      </c>
    </row>
    <row r="6" spans="1:23" x14ac:dyDescent="0.35">
      <c r="A6">
        <f t="shared" ref="A6:A14" si="7">+A5+1</f>
        <v>2</v>
      </c>
      <c r="B6">
        <v>0.44997125491628798</v>
      </c>
      <c r="C6">
        <v>0.19889424401530201</v>
      </c>
      <c r="D6">
        <v>5.0609700481306003E-2</v>
      </c>
      <c r="E6">
        <v>0.23728639040365199</v>
      </c>
      <c r="G6">
        <f t="shared" ref="G6:G14" si="8">+G5+1</f>
        <v>2</v>
      </c>
      <c r="H6">
        <v>-3.44468588416958E-2</v>
      </c>
      <c r="I6">
        <v>-0.172686097606744</v>
      </c>
      <c r="J6">
        <v>-0.247928410623103</v>
      </c>
      <c r="K6">
        <v>-0.13933632211921201</v>
      </c>
      <c r="M6">
        <f t="shared" ref="M6:M14" si="9">+M5+1</f>
        <v>2</v>
      </c>
      <c r="N6">
        <v>-0.28513098053616798</v>
      </c>
      <c r="O6">
        <v>-0.86843601130145398</v>
      </c>
      <c r="P6">
        <v>-1.8339641617814699</v>
      </c>
      <c r="Q6">
        <v>-1.2148790597213599</v>
      </c>
      <c r="S6">
        <f t="shared" ref="S6:S14" si="10">+S5+1</f>
        <v>2</v>
      </c>
      <c r="T6">
        <v>1.09819079541732</v>
      </c>
      <c r="U6">
        <v>0.89817824143386005</v>
      </c>
      <c r="V6">
        <v>0.68327631429763502</v>
      </c>
      <c r="W6">
        <v>0.91511821289408202</v>
      </c>
    </row>
    <row r="7" spans="1:23" x14ac:dyDescent="0.35">
      <c r="A7">
        <f t="shared" si="7"/>
        <v>3</v>
      </c>
      <c r="B7">
        <v>0.17331977388411199</v>
      </c>
      <c r="C7">
        <v>0.10115073749165</v>
      </c>
      <c r="D7">
        <v>3.07636141609802E-2</v>
      </c>
      <c r="E7">
        <v>0.14678692590522399</v>
      </c>
      <c r="G7">
        <f t="shared" si="8"/>
        <v>3</v>
      </c>
      <c r="H7">
        <v>-2.09661762450114E-2</v>
      </c>
      <c r="I7">
        <v>-0.14271309496794701</v>
      </c>
      <c r="J7">
        <v>-0.225169782701683</v>
      </c>
      <c r="K7">
        <v>-0.114172724106593</v>
      </c>
      <c r="M7">
        <f t="shared" si="9"/>
        <v>3</v>
      </c>
      <c r="N7">
        <v>-0.136951565611758</v>
      </c>
      <c r="O7">
        <v>-0.49983152045016099</v>
      </c>
      <c r="P7">
        <v>-1.07755101032092</v>
      </c>
      <c r="Q7">
        <v>-0.54499052823935701</v>
      </c>
      <c r="S7">
        <f t="shared" si="10"/>
        <v>3</v>
      </c>
      <c r="T7">
        <v>0.97959093288939403</v>
      </c>
      <c r="U7">
        <v>0.77474943071953395</v>
      </c>
      <c r="V7">
        <v>0.49689029958939002</v>
      </c>
      <c r="W7">
        <v>0.78833819263073301</v>
      </c>
    </row>
    <row r="8" spans="1:23" x14ac:dyDescent="0.35">
      <c r="A8">
        <f t="shared" si="7"/>
        <v>4</v>
      </c>
      <c r="B8">
        <v>0.111987699087973</v>
      </c>
      <c r="C8">
        <v>5.9072345105036297E-2</v>
      </c>
      <c r="D8">
        <v>1.56512703252281E-2</v>
      </c>
      <c r="E8">
        <v>8.8734367101865302E-2</v>
      </c>
      <c r="G8">
        <f t="shared" si="8"/>
        <v>4</v>
      </c>
      <c r="H8">
        <v>-5.40126512907431E-3</v>
      </c>
      <c r="I8">
        <v>-7.7177307002256806E-2</v>
      </c>
      <c r="J8">
        <v>-0.16773226901236599</v>
      </c>
      <c r="K8">
        <v>-8.8620041840757599E-2</v>
      </c>
      <c r="M8">
        <f t="shared" si="9"/>
        <v>4</v>
      </c>
      <c r="N8">
        <v>0.18736410055032901</v>
      </c>
      <c r="O8">
        <v>-0.220227968090698</v>
      </c>
      <c r="P8">
        <v>-0.63459633795564696</v>
      </c>
      <c r="Q8">
        <v>3.55412469479943E-2</v>
      </c>
      <c r="S8">
        <f t="shared" si="10"/>
        <v>4</v>
      </c>
      <c r="T8">
        <v>0.91857786010320897</v>
      </c>
      <c r="U8">
        <v>0.71148073033665904</v>
      </c>
      <c r="V8">
        <v>0.40585043388518299</v>
      </c>
      <c r="W8">
        <v>0.63568334660682002</v>
      </c>
    </row>
    <row r="9" spans="1:23" x14ac:dyDescent="0.35">
      <c r="A9">
        <f t="shared" si="7"/>
        <v>5</v>
      </c>
      <c r="B9">
        <v>7.1906446436077895E-2</v>
      </c>
      <c r="C9">
        <v>9.7419803451230993E-3</v>
      </c>
      <c r="D9">
        <v>-6.9240254103136098E-2</v>
      </c>
      <c r="E9">
        <v>-3.2176467069863698E-3</v>
      </c>
      <c r="G9">
        <f t="shared" si="8"/>
        <v>5</v>
      </c>
      <c r="H9">
        <v>2.81990370717045E-2</v>
      </c>
      <c r="I9">
        <v>-4.95639314019291E-2</v>
      </c>
      <c r="J9">
        <v>-0.138605914968326</v>
      </c>
      <c r="K9">
        <v>-7.1474094504960395E-2</v>
      </c>
      <c r="M9">
        <f t="shared" si="9"/>
        <v>5</v>
      </c>
      <c r="N9">
        <v>0.49810442976028102</v>
      </c>
      <c r="O9">
        <v>-3.3662688998777397E-2</v>
      </c>
      <c r="P9">
        <v>-0.435981987276997</v>
      </c>
      <c r="Q9">
        <v>0.31980943172346799</v>
      </c>
      <c r="S9">
        <f t="shared" si="10"/>
        <v>5</v>
      </c>
      <c r="T9">
        <v>0.81168090591266495</v>
      </c>
      <c r="U9">
        <v>0.58612609804016902</v>
      </c>
      <c r="V9">
        <v>0.31818952527407302</v>
      </c>
      <c r="W9">
        <v>0.49258098433807601</v>
      </c>
    </row>
    <row r="10" spans="1:23" x14ac:dyDescent="0.35">
      <c r="A10">
        <f t="shared" si="7"/>
        <v>6</v>
      </c>
      <c r="B10">
        <v>6.6662533875752897E-2</v>
      </c>
      <c r="C10">
        <v>1.49343763057646E-3</v>
      </c>
      <c r="D10">
        <v>-0.12619247120289001</v>
      </c>
      <c r="E10">
        <v>-3.53014820240352E-2</v>
      </c>
      <c r="G10">
        <f t="shared" si="8"/>
        <v>6</v>
      </c>
      <c r="H10">
        <v>4.8241669165072498E-2</v>
      </c>
      <c r="I10">
        <v>-2.2508409048669499E-2</v>
      </c>
      <c r="J10">
        <v>-0.11272860781583501</v>
      </c>
      <c r="K10">
        <v>-5.7053434481228002E-2</v>
      </c>
      <c r="M10">
        <f t="shared" si="9"/>
        <v>6</v>
      </c>
      <c r="N10">
        <v>0.89514064593958598</v>
      </c>
      <c r="O10">
        <v>-1.7024652099887901E-2</v>
      </c>
      <c r="P10">
        <v>-0.42715243395973901</v>
      </c>
      <c r="Q10">
        <v>0.577803777052324</v>
      </c>
      <c r="S10">
        <f t="shared" si="10"/>
        <v>6</v>
      </c>
      <c r="T10">
        <v>0.75606633660409095</v>
      </c>
      <c r="U10">
        <v>0.46410015088325002</v>
      </c>
      <c r="V10">
        <v>0.209085133068562</v>
      </c>
      <c r="W10">
        <v>0.39910438632123701</v>
      </c>
    </row>
    <row r="11" spans="1:23" x14ac:dyDescent="0.35">
      <c r="A11">
        <f t="shared" si="7"/>
        <v>7</v>
      </c>
      <c r="B11">
        <v>5.6472104799126198E-2</v>
      </c>
      <c r="C11">
        <v>1.2742323264535501E-3</v>
      </c>
      <c r="D11">
        <v>-5.2710019163483501E-2</v>
      </c>
      <c r="E11">
        <v>1.1046283399163699E-4</v>
      </c>
      <c r="G11">
        <f t="shared" si="8"/>
        <v>7</v>
      </c>
      <c r="H11">
        <v>5.1379621849933402E-2</v>
      </c>
      <c r="I11">
        <v>-2.0086368831110601E-2</v>
      </c>
      <c r="J11">
        <v>-9.4441061653688194E-2</v>
      </c>
      <c r="K11">
        <v>-4.8364699509071497E-2</v>
      </c>
      <c r="M11">
        <f t="shared" si="9"/>
        <v>7</v>
      </c>
      <c r="N11">
        <v>1.3039327872862001</v>
      </c>
      <c r="O11">
        <v>-1.56589919233803E-2</v>
      </c>
      <c r="P11">
        <v>-0.418511360655906</v>
      </c>
      <c r="Q11">
        <v>0.70953596770141303</v>
      </c>
      <c r="S11">
        <f t="shared" si="10"/>
        <v>7</v>
      </c>
      <c r="T11">
        <v>0.72592415033615598</v>
      </c>
      <c r="U11">
        <v>0.41377166079560201</v>
      </c>
      <c r="V11">
        <v>8.8257722750727796E-2</v>
      </c>
      <c r="W11">
        <v>0.35144342267821999</v>
      </c>
    </row>
    <row r="12" spans="1:23" x14ac:dyDescent="0.35">
      <c r="A12">
        <f t="shared" si="7"/>
        <v>8</v>
      </c>
      <c r="B12">
        <v>4.9184786253697002E-2</v>
      </c>
      <c r="C12">
        <v>3.75700689933223E-3</v>
      </c>
      <c r="D12">
        <v>-2.6764074935946701E-2</v>
      </c>
      <c r="E12">
        <v>7.2253220616761097E-3</v>
      </c>
      <c r="G12">
        <f t="shared" si="8"/>
        <v>8</v>
      </c>
      <c r="H12">
        <v>3.2547863092388697E-2</v>
      </c>
      <c r="I12">
        <v>-1.78589173063191E-2</v>
      </c>
      <c r="J12">
        <v>-8.3902997567591495E-2</v>
      </c>
      <c r="K12">
        <v>-4.8082163295751303E-2</v>
      </c>
      <c r="M12">
        <f t="shared" si="9"/>
        <v>8</v>
      </c>
      <c r="N12">
        <v>1.2096828205888801</v>
      </c>
      <c r="O12">
        <v>-1.4388443137173801E-2</v>
      </c>
      <c r="P12">
        <v>-0.41006213616928799</v>
      </c>
      <c r="Q12">
        <v>0.52735323060888595</v>
      </c>
      <c r="S12">
        <f t="shared" si="10"/>
        <v>8</v>
      </c>
      <c r="T12">
        <v>0.69954566131043705</v>
      </c>
      <c r="U12">
        <v>0.36973055188648701</v>
      </c>
      <c r="V12">
        <v>6.2301824933816301E-2</v>
      </c>
      <c r="W12">
        <v>0.33360910266705501</v>
      </c>
    </row>
    <row r="13" spans="1:23" x14ac:dyDescent="0.35">
      <c r="A13">
        <f t="shared" si="7"/>
        <v>9</v>
      </c>
      <c r="B13">
        <v>4.3788630600246299E-2</v>
      </c>
      <c r="C13">
        <v>1.90550098991259E-2</v>
      </c>
      <c r="D13">
        <v>-1.3444905927471501E-2</v>
      </c>
      <c r="E13">
        <v>-1.26407497470017E-2</v>
      </c>
      <c r="G13">
        <f t="shared" si="8"/>
        <v>9</v>
      </c>
      <c r="H13">
        <v>2.9014579331014801E-2</v>
      </c>
      <c r="I13">
        <v>-2.6307436642925602E-2</v>
      </c>
      <c r="J13">
        <v>-7.6780032682176494E-2</v>
      </c>
      <c r="K13">
        <v>-4.89669362729033E-2</v>
      </c>
      <c r="M13">
        <f t="shared" si="9"/>
        <v>9</v>
      </c>
      <c r="N13">
        <v>0.19462483227705099</v>
      </c>
      <c r="O13">
        <v>-1.4269239333395901E-2</v>
      </c>
      <c r="P13">
        <v>-0.41512708991528502</v>
      </c>
      <c r="Q13">
        <v>0.234924793195814</v>
      </c>
      <c r="S13">
        <f t="shared" si="10"/>
        <v>9</v>
      </c>
      <c r="T13">
        <v>0.67579063159047503</v>
      </c>
      <c r="U13">
        <v>0.36780398669341202</v>
      </c>
      <c r="V13">
        <v>8.9397908837030401E-2</v>
      </c>
      <c r="W13">
        <v>0.33777121263953103</v>
      </c>
    </row>
    <row r="14" spans="1:23" x14ac:dyDescent="0.35">
      <c r="A14">
        <f t="shared" si="7"/>
        <v>10</v>
      </c>
      <c r="B14">
        <v>4.73969576157919E-2</v>
      </c>
      <c r="C14">
        <v>1.8905331774307799E-2</v>
      </c>
      <c r="D14">
        <v>-3.85101897553187E-3</v>
      </c>
      <c r="E14">
        <v>5.8169617534771399E-3</v>
      </c>
      <c r="G14">
        <f t="shared" si="8"/>
        <v>10</v>
      </c>
      <c r="H14">
        <v>1.70496209981549E-2</v>
      </c>
      <c r="I14">
        <v>-1.40524796099506E-2</v>
      </c>
      <c r="J14">
        <v>-7.7847281835288606E-2</v>
      </c>
      <c r="K14">
        <v>-4.6341049526125597E-2</v>
      </c>
      <c r="M14">
        <f t="shared" si="9"/>
        <v>10</v>
      </c>
      <c r="N14">
        <v>0.152905373953099</v>
      </c>
      <c r="O14">
        <v>-1.2137635381791001E-2</v>
      </c>
      <c r="P14">
        <v>-0.47387642127366703</v>
      </c>
      <c r="Q14">
        <v>7.8881125128469995E-2</v>
      </c>
      <c r="S14">
        <f t="shared" si="10"/>
        <v>10</v>
      </c>
      <c r="T14">
        <v>0.68569023093036197</v>
      </c>
      <c r="U14">
        <v>0.32735520711719102</v>
      </c>
      <c r="V14">
        <v>7.7955904084912597E-2</v>
      </c>
      <c r="W14">
        <v>0.34826401022765802</v>
      </c>
    </row>
    <row r="15" spans="1:23" x14ac:dyDescent="0.35">
      <c r="A15" t="s">
        <v>9</v>
      </c>
    </row>
    <row r="16" spans="1:23" x14ac:dyDescent="0.35">
      <c r="C16">
        <v>0</v>
      </c>
      <c r="I16">
        <v>1.6984250963816401E-2</v>
      </c>
      <c r="O16">
        <v>0</v>
      </c>
      <c r="U16">
        <v>0</v>
      </c>
    </row>
    <row r="17" spans="1:22" x14ac:dyDescent="0.35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 x14ac:dyDescent="0.35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 x14ac:dyDescent="0.35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 x14ac:dyDescent="0.35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 x14ac:dyDescent="0.35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 x14ac:dyDescent="0.35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 x14ac:dyDescent="0.35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 x14ac:dyDescent="0.35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 x14ac:dyDescent="0.35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 x14ac:dyDescent="0.35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 t="shared" ref="B31:B41" si="11">D31- $C$29 * C16</f>
        <v>1</v>
      </c>
      <c r="C31">
        <f t="shared" ref="C31:C40" si="12">D31- $B$29 * C16</f>
        <v>1</v>
      </c>
      <c r="D31">
        <f t="shared" ref="D31:D41" si="13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4">I31- $C$29 * I16</f>
        <v>-0.11266713938732104</v>
      </c>
      <c r="I31">
        <f>I4</f>
        <v>-7.9378007498240893E-2</v>
      </c>
      <c r="J31">
        <f t="shared" ref="J31:J41" si="15">I31 + $C$29 * I16</f>
        <v>-4.6088875609160751E-2</v>
      </c>
      <c r="M31">
        <f>M4</f>
        <v>0</v>
      </c>
      <c r="N31">
        <f t="shared" ref="N31:N41" si="16">O31- $C$29 * O16</f>
        <v>0</v>
      </c>
      <c r="O31">
        <f>O4</f>
        <v>0</v>
      </c>
      <c r="P31">
        <f t="shared" ref="P31:P41" si="17">O31 + $C$29 * O16</f>
        <v>0</v>
      </c>
      <c r="S31">
        <f>S4</f>
        <v>0</v>
      </c>
      <c r="T31">
        <f t="shared" ref="T31:T41" si="18">U31- $C$29 * U16</f>
        <v>1</v>
      </c>
      <c r="U31">
        <f>U4</f>
        <v>1</v>
      </c>
      <c r="V31">
        <f t="shared" ref="V31:V41" si="19">U31 + $C$29 * U16</f>
        <v>1</v>
      </c>
    </row>
    <row r="32" spans="1:22" x14ac:dyDescent="0.35">
      <c r="A32">
        <f t="shared" ref="A32:A41" si="20">A5</f>
        <v>1</v>
      </c>
      <c r="B32">
        <f t="shared" si="11"/>
        <v>0.35828923663353529</v>
      </c>
      <c r="C32">
        <f t="shared" si="12"/>
        <v>0.42548242435358086</v>
      </c>
      <c r="D32">
        <f t="shared" si="13"/>
        <v>0.47587731514361498</v>
      </c>
      <c r="E32">
        <f t="shared" ref="E32:E41" si="21">D32- $B$29 * C17</f>
        <v>0.42548242435358086</v>
      </c>
      <c r="F32">
        <f t="shared" ref="F32:F41" si="22">D32+ $C$29 * C17</f>
        <v>0.59346539365369466</v>
      </c>
      <c r="G32">
        <f t="shared" ref="G32:G41" si="23">G5</f>
        <v>1</v>
      </c>
      <c r="H32">
        <f t="shared" si="14"/>
        <v>-0.22164061673378399</v>
      </c>
      <c r="I32">
        <f t="shared" ref="I32:I41" si="24">I5</f>
        <v>-0.17939899223747699</v>
      </c>
      <c r="J32">
        <f t="shared" si="15"/>
        <v>-0.13715736774116999</v>
      </c>
      <c r="M32">
        <f t="shared" ref="M32:M41" si="25">M5</f>
        <v>1</v>
      </c>
      <c r="N32">
        <f t="shared" si="16"/>
        <v>-2.14786343311685</v>
      </c>
      <c r="O32">
        <f t="shared" ref="O32:O41" si="26">O5</f>
        <v>-0.85609042699268501</v>
      </c>
      <c r="P32">
        <f t="shared" si="17"/>
        <v>0.43568257913147979</v>
      </c>
      <c r="S32">
        <f t="shared" ref="S32:S41" si="27">S5</f>
        <v>1</v>
      </c>
      <c r="T32">
        <f t="shared" si="18"/>
        <v>0.70882757711468702</v>
      </c>
      <c r="U32">
        <f t="shared" ref="U32:U41" si="28">U5</f>
        <v>0.930580332211147</v>
      </c>
      <c r="V32">
        <f t="shared" si="19"/>
        <v>1.152333087307607</v>
      </c>
    </row>
    <row r="33" spans="1:22" x14ac:dyDescent="0.35">
      <c r="A33">
        <f t="shared" si="20"/>
        <v>2</v>
      </c>
      <c r="B33">
        <f t="shared" si="11"/>
        <v>8.15124323778917E-2</v>
      </c>
      <c r="C33">
        <f t="shared" si="12"/>
        <v>0.14858775331355473</v>
      </c>
      <c r="D33">
        <f t="shared" si="13"/>
        <v>0.19889424401530201</v>
      </c>
      <c r="E33">
        <f t="shared" si="21"/>
        <v>0.14858775331355473</v>
      </c>
      <c r="F33">
        <f t="shared" si="22"/>
        <v>0.31627605565271233</v>
      </c>
      <c r="G33">
        <f t="shared" si="23"/>
        <v>2</v>
      </c>
      <c r="H33">
        <f t="shared" si="14"/>
        <v>-0.21251231769758255</v>
      </c>
      <c r="I33">
        <f t="shared" si="24"/>
        <v>-0.172686097606744</v>
      </c>
      <c r="J33">
        <f t="shared" si="15"/>
        <v>-0.13285987751590544</v>
      </c>
      <c r="M33">
        <f t="shared" si="25"/>
        <v>2</v>
      </c>
      <c r="N33">
        <f t="shared" si="16"/>
        <v>-2.0525601188916447</v>
      </c>
      <c r="O33">
        <f t="shared" si="26"/>
        <v>-0.86843601130145398</v>
      </c>
      <c r="P33">
        <f t="shared" si="17"/>
        <v>0.31568809628873651</v>
      </c>
      <c r="S33">
        <f t="shared" si="27"/>
        <v>2</v>
      </c>
      <c r="T33">
        <f t="shared" si="18"/>
        <v>0.71051374647797139</v>
      </c>
      <c r="U33">
        <f t="shared" si="28"/>
        <v>0.89817824143386005</v>
      </c>
      <c r="V33">
        <f t="shared" si="19"/>
        <v>1.0858427363897487</v>
      </c>
    </row>
    <row r="34" spans="1:22" x14ac:dyDescent="0.35">
      <c r="A34">
        <f t="shared" si="20"/>
        <v>3</v>
      </c>
      <c r="B34">
        <f t="shared" si="11"/>
        <v>-1.8244848732306751E-2</v>
      </c>
      <c r="C34">
        <f t="shared" si="12"/>
        <v>4.9981200538525679E-2</v>
      </c>
      <c r="D34">
        <f t="shared" si="13"/>
        <v>0.10115073749165</v>
      </c>
      <c r="E34">
        <f t="shared" si="21"/>
        <v>4.9981200538525679E-2</v>
      </c>
      <c r="F34">
        <f t="shared" si="22"/>
        <v>0.22054632371560676</v>
      </c>
      <c r="G34">
        <f t="shared" si="23"/>
        <v>3</v>
      </c>
      <c r="H34">
        <f t="shared" si="14"/>
        <v>-0.18336117852288444</v>
      </c>
      <c r="I34">
        <f t="shared" si="24"/>
        <v>-0.14271309496794701</v>
      </c>
      <c r="J34">
        <f t="shared" si="15"/>
        <v>-0.10206501141300958</v>
      </c>
      <c r="M34">
        <f t="shared" si="25"/>
        <v>3</v>
      </c>
      <c r="N34">
        <f t="shared" si="16"/>
        <v>-1.8724954885923855</v>
      </c>
      <c r="O34">
        <f t="shared" si="26"/>
        <v>-0.49983152045016099</v>
      </c>
      <c r="P34">
        <f t="shared" si="17"/>
        <v>0.87283244769206358</v>
      </c>
      <c r="S34">
        <f t="shared" si="27"/>
        <v>3</v>
      </c>
      <c r="T34">
        <f t="shared" si="18"/>
        <v>0.56507377988712304</v>
      </c>
      <c r="U34">
        <f t="shared" si="28"/>
        <v>0.77474943071953395</v>
      </c>
      <c r="V34">
        <f t="shared" si="19"/>
        <v>0.98442508155194486</v>
      </c>
    </row>
    <row r="35" spans="1:22" x14ac:dyDescent="0.35">
      <c r="A35">
        <f t="shared" si="20"/>
        <v>4</v>
      </c>
      <c r="B35">
        <f t="shared" si="11"/>
        <v>-6.076040552314016E-2</v>
      </c>
      <c r="C35">
        <f t="shared" si="12"/>
        <v>7.7154519786749587E-3</v>
      </c>
      <c r="D35">
        <f t="shared" si="13"/>
        <v>5.9072345105036297E-2</v>
      </c>
      <c r="E35">
        <f t="shared" si="21"/>
        <v>7.7154519786749587E-3</v>
      </c>
      <c r="F35">
        <f t="shared" si="22"/>
        <v>0.17890509573321275</v>
      </c>
      <c r="G35">
        <f t="shared" si="23"/>
        <v>4</v>
      </c>
      <c r="H35">
        <f t="shared" si="14"/>
        <v>-0.11751298681709116</v>
      </c>
      <c r="I35">
        <f t="shared" si="24"/>
        <v>-7.7177307002256806E-2</v>
      </c>
      <c r="J35">
        <f t="shared" si="15"/>
        <v>-3.6841627187422454E-2</v>
      </c>
      <c r="M35">
        <f t="shared" si="25"/>
        <v>4</v>
      </c>
      <c r="N35">
        <f t="shared" si="16"/>
        <v>-1.5771213162025064</v>
      </c>
      <c r="O35">
        <f t="shared" si="26"/>
        <v>-0.220227968090698</v>
      </c>
      <c r="P35">
        <f t="shared" si="17"/>
        <v>1.1366653800211104</v>
      </c>
      <c r="S35">
        <f t="shared" si="27"/>
        <v>4</v>
      </c>
      <c r="T35">
        <f t="shared" si="18"/>
        <v>0.51010979281744295</v>
      </c>
      <c r="U35">
        <f t="shared" si="28"/>
        <v>0.71148073033665904</v>
      </c>
      <c r="V35">
        <f t="shared" si="19"/>
        <v>0.91285166785587513</v>
      </c>
    </row>
    <row r="36" spans="1:22" x14ac:dyDescent="0.35">
      <c r="A36">
        <f t="shared" si="20"/>
        <v>5</v>
      </c>
      <c r="B36">
        <f t="shared" si="11"/>
        <v>-0.11025556543687817</v>
      </c>
      <c r="C36">
        <f t="shared" si="12"/>
        <v>-4.1685539275734589E-2</v>
      </c>
      <c r="D36">
        <f t="shared" si="13"/>
        <v>9.7419803451230993E-3</v>
      </c>
      <c r="E36">
        <f t="shared" si="21"/>
        <v>-4.1685539275734589E-2</v>
      </c>
      <c r="F36">
        <f t="shared" si="22"/>
        <v>0.12973952612712436</v>
      </c>
      <c r="G36">
        <f t="shared" si="23"/>
        <v>5</v>
      </c>
      <c r="H36">
        <f t="shared" si="14"/>
        <v>-8.9986967380236857E-2</v>
      </c>
      <c r="I36">
        <f t="shared" si="24"/>
        <v>-4.95639314019291E-2</v>
      </c>
      <c r="J36">
        <f t="shared" si="15"/>
        <v>-9.1408954236213424E-3</v>
      </c>
      <c r="M36">
        <f t="shared" si="25"/>
        <v>5</v>
      </c>
      <c r="N36">
        <f t="shared" si="16"/>
        <v>-1.4244620841440692</v>
      </c>
      <c r="O36">
        <f t="shared" si="26"/>
        <v>-3.3662688998777397E-2</v>
      </c>
      <c r="P36">
        <f t="shared" si="17"/>
        <v>1.3571367061465143</v>
      </c>
      <c r="S36">
        <f t="shared" si="27"/>
        <v>5</v>
      </c>
      <c r="T36">
        <f t="shared" si="18"/>
        <v>0.38033020803933892</v>
      </c>
      <c r="U36">
        <f t="shared" si="28"/>
        <v>0.58612609804016902</v>
      </c>
      <c r="V36">
        <f t="shared" si="19"/>
        <v>0.79192198804099911</v>
      </c>
    </row>
    <row r="37" spans="1:22" x14ac:dyDescent="0.35">
      <c r="A37">
        <f t="shared" si="20"/>
        <v>6</v>
      </c>
      <c r="B37">
        <f t="shared" si="11"/>
        <v>-0.11860988021500006</v>
      </c>
      <c r="C37">
        <f t="shared" si="12"/>
        <v>-4.9979412874670621E-2</v>
      </c>
      <c r="D37">
        <f t="shared" si="13"/>
        <v>1.49343763057646E-3</v>
      </c>
      <c r="E37">
        <f t="shared" si="21"/>
        <v>-4.9979412874670621E-2</v>
      </c>
      <c r="F37">
        <f t="shared" si="22"/>
        <v>0.12159675547615299</v>
      </c>
      <c r="G37">
        <f t="shared" si="23"/>
        <v>6</v>
      </c>
      <c r="H37">
        <f t="shared" si="14"/>
        <v>-6.2898325334242083E-2</v>
      </c>
      <c r="I37">
        <f t="shared" si="24"/>
        <v>-2.2508409048669499E-2</v>
      </c>
      <c r="J37">
        <f t="shared" si="15"/>
        <v>1.7881507236903085E-2</v>
      </c>
      <c r="M37">
        <f t="shared" si="25"/>
        <v>6</v>
      </c>
      <c r="N37">
        <f t="shared" si="16"/>
        <v>-1.4048989541289518</v>
      </c>
      <c r="O37">
        <f t="shared" si="26"/>
        <v>-1.7024652099887901E-2</v>
      </c>
      <c r="P37">
        <f t="shared" si="17"/>
        <v>1.3708496499291762</v>
      </c>
      <c r="S37">
        <f t="shared" si="27"/>
        <v>6</v>
      </c>
      <c r="T37">
        <f t="shared" si="18"/>
        <v>0.26033060727592128</v>
      </c>
      <c r="U37">
        <f t="shared" si="28"/>
        <v>0.46410015088325002</v>
      </c>
      <c r="V37">
        <f t="shared" si="19"/>
        <v>0.66786969449057876</v>
      </c>
    </row>
    <row r="38" spans="1:22" x14ac:dyDescent="0.35">
      <c r="A38">
        <f t="shared" si="20"/>
        <v>7</v>
      </c>
      <c r="B38">
        <f t="shared" si="11"/>
        <v>-0.11883110772584092</v>
      </c>
      <c r="C38">
        <f t="shared" si="12"/>
        <v>-5.0199484838815499E-2</v>
      </c>
      <c r="D38">
        <f t="shared" si="13"/>
        <v>1.2742323264535501E-3</v>
      </c>
      <c r="E38">
        <f t="shared" si="21"/>
        <v>-5.0199484838815499E-2</v>
      </c>
      <c r="F38">
        <f t="shared" si="22"/>
        <v>0.12137957237874801</v>
      </c>
      <c r="G38">
        <f t="shared" si="23"/>
        <v>7</v>
      </c>
      <c r="H38">
        <f t="shared" si="14"/>
        <v>-6.0491577616264405E-2</v>
      </c>
      <c r="I38">
        <f t="shared" si="24"/>
        <v>-2.0086368831110601E-2</v>
      </c>
      <c r="J38">
        <f t="shared" si="15"/>
        <v>2.03188399540432E-2</v>
      </c>
      <c r="M38">
        <f t="shared" si="25"/>
        <v>7</v>
      </c>
      <c r="N38">
        <f t="shared" si="16"/>
        <v>-1.4110355239167294</v>
      </c>
      <c r="O38">
        <f t="shared" si="26"/>
        <v>-1.56589919233803E-2</v>
      </c>
      <c r="P38">
        <f t="shared" si="17"/>
        <v>1.3797175400699688</v>
      </c>
      <c r="S38">
        <f t="shared" si="27"/>
        <v>7</v>
      </c>
      <c r="T38">
        <f t="shared" si="18"/>
        <v>0.20907628054286384</v>
      </c>
      <c r="U38">
        <f t="shared" si="28"/>
        <v>0.41377166079560201</v>
      </c>
      <c r="V38">
        <f t="shared" si="19"/>
        <v>0.61846704104834016</v>
      </c>
    </row>
    <row r="39" spans="1:22" x14ac:dyDescent="0.35">
      <c r="A39">
        <f t="shared" si="20"/>
        <v>8</v>
      </c>
      <c r="B39">
        <f t="shared" si="11"/>
        <v>-0.11638470401428642</v>
      </c>
      <c r="C39">
        <f t="shared" si="12"/>
        <v>-4.7732297777932906E-2</v>
      </c>
      <c r="D39">
        <f t="shared" si="13"/>
        <v>3.75700689933223E-3</v>
      </c>
      <c r="E39">
        <f t="shared" si="21"/>
        <v>-4.7732297777932906E-2</v>
      </c>
      <c r="F39">
        <f t="shared" si="22"/>
        <v>0.12389871781295088</v>
      </c>
      <c r="G39">
        <f t="shared" si="23"/>
        <v>8</v>
      </c>
      <c r="H39">
        <f t="shared" si="14"/>
        <v>-5.8257882397773492E-2</v>
      </c>
      <c r="I39">
        <f t="shared" si="24"/>
        <v>-1.78589173063191E-2</v>
      </c>
      <c r="J39">
        <f t="shared" si="15"/>
        <v>2.2540047785135294E-2</v>
      </c>
      <c r="M39">
        <f t="shared" si="25"/>
        <v>8</v>
      </c>
      <c r="N39">
        <f t="shared" si="16"/>
        <v>-1.4089194149602329</v>
      </c>
      <c r="O39">
        <f t="shared" si="26"/>
        <v>-1.4388443137173801E-2</v>
      </c>
      <c r="P39">
        <f t="shared" si="17"/>
        <v>1.3801425286858851</v>
      </c>
      <c r="S39">
        <f t="shared" si="27"/>
        <v>8</v>
      </c>
      <c r="T39">
        <f t="shared" si="18"/>
        <v>0.16539909071471312</v>
      </c>
      <c r="U39">
        <f t="shared" si="28"/>
        <v>0.36973055188648701</v>
      </c>
      <c r="V39">
        <f t="shared" si="19"/>
        <v>0.57406201305826088</v>
      </c>
    </row>
    <row r="40" spans="1:22" x14ac:dyDescent="0.35">
      <c r="A40">
        <f t="shared" si="20"/>
        <v>9</v>
      </c>
      <c r="B40">
        <f t="shared" si="11"/>
        <v>-0.10107253321614496</v>
      </c>
      <c r="C40">
        <f t="shared" si="12"/>
        <v>-3.2428222864561609E-2</v>
      </c>
      <c r="D40">
        <f t="shared" si="13"/>
        <v>1.90550098991259E-2</v>
      </c>
      <c r="E40">
        <f t="shared" si="21"/>
        <v>-3.2428222864561609E-2</v>
      </c>
      <c r="F40">
        <f t="shared" si="22"/>
        <v>0.13918255301439675</v>
      </c>
      <c r="G40">
        <f t="shared" si="23"/>
        <v>9</v>
      </c>
      <c r="H40">
        <f t="shared" si="14"/>
        <v>-6.6709872658967731E-2</v>
      </c>
      <c r="I40">
        <f t="shared" si="24"/>
        <v>-2.6307436642925602E-2</v>
      </c>
      <c r="J40">
        <f t="shared" si="15"/>
        <v>1.4094999373116531E-2</v>
      </c>
      <c r="M40">
        <f t="shared" si="25"/>
        <v>9</v>
      </c>
      <c r="N40">
        <f t="shared" si="16"/>
        <v>-1.4109971580835083</v>
      </c>
      <c r="O40">
        <f t="shared" si="26"/>
        <v>-1.4269239333395901E-2</v>
      </c>
      <c r="P40">
        <f t="shared" si="17"/>
        <v>1.3824586794167166</v>
      </c>
      <c r="S40">
        <f t="shared" si="27"/>
        <v>9</v>
      </c>
      <c r="T40">
        <f t="shared" si="18"/>
        <v>0.1632976915431279</v>
      </c>
      <c r="U40">
        <f t="shared" si="28"/>
        <v>0.36780398669341202</v>
      </c>
      <c r="V40">
        <f t="shared" si="19"/>
        <v>0.57231028184369614</v>
      </c>
    </row>
    <row r="41" spans="1:22" x14ac:dyDescent="0.35">
      <c r="A41">
        <f t="shared" si="20"/>
        <v>10</v>
      </c>
      <c r="B41">
        <f t="shared" si="11"/>
        <v>-0.10123874746905909</v>
      </c>
      <c r="C41">
        <f>D41- $B$29 * C26</f>
        <v>-3.2584987901420864E-2</v>
      </c>
      <c r="D41">
        <f t="shared" si="13"/>
        <v>1.8905331774307799E-2</v>
      </c>
      <c r="E41">
        <f t="shared" si="21"/>
        <v>-3.2584987901420864E-2</v>
      </c>
      <c r="F41">
        <f t="shared" si="22"/>
        <v>0.13904941101767468</v>
      </c>
      <c r="G41">
        <f t="shared" si="23"/>
        <v>10</v>
      </c>
      <c r="H41">
        <f t="shared" si="14"/>
        <v>-5.4453413010947888E-2</v>
      </c>
      <c r="I41">
        <f t="shared" si="24"/>
        <v>-1.40524796099506E-2</v>
      </c>
      <c r="J41">
        <f t="shared" si="15"/>
        <v>2.6348453791046691E-2</v>
      </c>
      <c r="M41">
        <f t="shared" si="25"/>
        <v>10</v>
      </c>
      <c r="N41">
        <f t="shared" si="16"/>
        <v>-1.4083096737804381</v>
      </c>
      <c r="O41">
        <f t="shared" si="26"/>
        <v>-1.2137635381791001E-2</v>
      </c>
      <c r="P41">
        <f t="shared" si="17"/>
        <v>1.3840344030168561</v>
      </c>
      <c r="S41">
        <f t="shared" si="27"/>
        <v>10</v>
      </c>
      <c r="T41">
        <f t="shared" si="18"/>
        <v>0.12290591427385031</v>
      </c>
      <c r="U41">
        <f t="shared" si="28"/>
        <v>0.32735520711719102</v>
      </c>
      <c r="V41">
        <f t="shared" si="19"/>
        <v>0.5318044999605317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showRowColHeaders="0" workbookViewId="0">
      <selection activeCell="EC90" sqref="EC90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41"/>
  <sheetViews>
    <sheetView workbookViewId="0">
      <selection activeCell="H4" sqref="H4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11</v>
      </c>
      <c r="N2" t="s">
        <v>2</v>
      </c>
      <c r="T2" t="s">
        <v>12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-2.16613009030012E-2</v>
      </c>
      <c r="I4">
        <v>-0.204196859567983</v>
      </c>
      <c r="J4">
        <v>-0.42355237556890202</v>
      </c>
      <c r="K4">
        <v>-0.378093359278382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 x14ac:dyDescent="0.35">
      <c r="A5">
        <f>+A4+1</f>
        <v>1</v>
      </c>
      <c r="B5">
        <v>0.53994192263640906</v>
      </c>
      <c r="C5">
        <v>0.41431194457480403</v>
      </c>
      <c r="D5">
        <v>0.22426529073870199</v>
      </c>
      <c r="E5">
        <v>0.40907640471411499</v>
      </c>
      <c r="G5">
        <f>+G4+1</f>
        <v>1</v>
      </c>
      <c r="H5">
        <v>-4.3338355591945104E-3</v>
      </c>
      <c r="I5">
        <v>-9.0891593048425395E-2</v>
      </c>
      <c r="J5">
        <v>-0.25258167308145302</v>
      </c>
      <c r="K5">
        <v>-0.23614059783795199</v>
      </c>
      <c r="M5">
        <f>+M4+1</f>
        <v>1</v>
      </c>
      <c r="N5">
        <v>0.37285820951406301</v>
      </c>
      <c r="O5">
        <v>-0.13093764930993201</v>
      </c>
      <c r="P5">
        <v>-0.478583408786449</v>
      </c>
      <c r="Q5">
        <v>-3.1337782492548302E-2</v>
      </c>
      <c r="S5">
        <f>+S4+1</f>
        <v>1</v>
      </c>
      <c r="T5">
        <v>1.18974412976171</v>
      </c>
      <c r="U5">
        <v>0.96673440500330698</v>
      </c>
      <c r="V5">
        <v>0.85091102603228896</v>
      </c>
      <c r="W5">
        <v>0.96710121263591797</v>
      </c>
    </row>
    <row r="6" spans="1:23" x14ac:dyDescent="0.35">
      <c r="A6">
        <f t="shared" ref="A6:A14" si="3">+A5+1</f>
        <v>2</v>
      </c>
      <c r="B6">
        <v>0.42714946127804199</v>
      </c>
      <c r="C6">
        <v>0.231188475388516</v>
      </c>
      <c r="D6">
        <v>0.107449301486402</v>
      </c>
      <c r="E6">
        <v>0.20262826172765899</v>
      </c>
      <c r="G6">
        <f t="shared" ref="G6:G14" si="4">+G5+1</f>
        <v>2</v>
      </c>
      <c r="H6">
        <v>0.128224107562424</v>
      </c>
      <c r="I6">
        <v>-2.3668057341107801E-2</v>
      </c>
      <c r="J6">
        <v>-0.20654862840163199</v>
      </c>
      <c r="K6">
        <v>-9.8986227406272304E-2</v>
      </c>
      <c r="M6">
        <f t="shared" ref="M6:M14" si="5">+M5+1</f>
        <v>2</v>
      </c>
      <c r="N6">
        <v>0.487912984659435</v>
      </c>
      <c r="O6">
        <v>-0.149514952935036</v>
      </c>
      <c r="P6">
        <v>-0.56304241301534297</v>
      </c>
      <c r="Q6">
        <v>-0.108410335497768</v>
      </c>
      <c r="S6">
        <f t="shared" ref="S6:S14" si="6">+S5+1</f>
        <v>2</v>
      </c>
      <c r="T6">
        <v>1.0561068487697001</v>
      </c>
      <c r="U6">
        <v>0.79898101144878297</v>
      </c>
      <c r="V6">
        <v>0.70495702469307098</v>
      </c>
      <c r="W6">
        <v>0.83675926052183502</v>
      </c>
    </row>
    <row r="7" spans="1:23" x14ac:dyDescent="0.35">
      <c r="A7">
        <f t="shared" si="3"/>
        <v>3</v>
      </c>
      <c r="B7">
        <v>0.22797612525262501</v>
      </c>
      <c r="C7">
        <v>8.4790115472573493E-2</v>
      </c>
      <c r="D7">
        <v>6.0193715829897701E-2</v>
      </c>
      <c r="E7">
        <v>0.11303533943751801</v>
      </c>
      <c r="G7">
        <f t="shared" si="4"/>
        <v>3</v>
      </c>
      <c r="H7">
        <v>0.20216959600259701</v>
      </c>
      <c r="I7">
        <v>-9.2283145012069401E-3</v>
      </c>
      <c r="J7">
        <v>-0.175369264133858</v>
      </c>
      <c r="K7">
        <v>-1.26898975455927E-2</v>
      </c>
      <c r="M7">
        <f t="shared" si="5"/>
        <v>3</v>
      </c>
      <c r="N7">
        <v>-8.0391314339802594E-2</v>
      </c>
      <c r="O7">
        <v>-0.206634814449423</v>
      </c>
      <c r="P7">
        <v>-0.52637003468393095</v>
      </c>
      <c r="Q7">
        <v>-0.14176145309025101</v>
      </c>
      <c r="S7">
        <f t="shared" si="6"/>
        <v>3</v>
      </c>
      <c r="T7">
        <v>0.73415055205124302</v>
      </c>
      <c r="U7">
        <v>0.60399705106165502</v>
      </c>
      <c r="V7">
        <v>0.50071122258765499</v>
      </c>
      <c r="W7">
        <v>0.64382430675615698</v>
      </c>
    </row>
    <row r="8" spans="1:23" x14ac:dyDescent="0.35">
      <c r="A8">
        <f t="shared" si="3"/>
        <v>4</v>
      </c>
      <c r="B8">
        <v>0.21962074117243899</v>
      </c>
      <c r="C8">
        <v>0.128962271454895</v>
      </c>
      <c r="D8">
        <v>3.4955157049573998E-2</v>
      </c>
      <c r="E8">
        <v>0.143726498090291</v>
      </c>
      <c r="G8">
        <f t="shared" si="4"/>
        <v>4</v>
      </c>
      <c r="H8">
        <v>0.25162754196050802</v>
      </c>
      <c r="I8">
        <v>-8.3776290799425397E-3</v>
      </c>
      <c r="J8">
        <v>-0.13686409319333001</v>
      </c>
      <c r="K8">
        <v>2.158335885676E-2</v>
      </c>
      <c r="M8">
        <f t="shared" si="5"/>
        <v>4</v>
      </c>
      <c r="N8">
        <v>0.25459301070659801</v>
      </c>
      <c r="O8">
        <v>-0.169899544991407</v>
      </c>
      <c r="P8">
        <v>-0.39425334253076899</v>
      </c>
      <c r="Q8">
        <v>-8.4793951337178795E-3</v>
      </c>
      <c r="S8">
        <f t="shared" si="6"/>
        <v>4</v>
      </c>
      <c r="T8">
        <v>0.66693031041960804</v>
      </c>
      <c r="U8">
        <v>0.470192102077582</v>
      </c>
      <c r="V8">
        <v>0.20775343772411101</v>
      </c>
      <c r="W8">
        <v>0.47595574461816398</v>
      </c>
    </row>
    <row r="9" spans="1:23" x14ac:dyDescent="0.35">
      <c r="A9">
        <f t="shared" si="3"/>
        <v>5</v>
      </c>
      <c r="B9">
        <v>5.6505146757350203E-2</v>
      </c>
      <c r="C9">
        <v>2.3873296825373098E-2</v>
      </c>
      <c r="D9">
        <v>-2.7015376781541499E-2</v>
      </c>
      <c r="E9">
        <v>6.4474590629455498E-3</v>
      </c>
      <c r="G9">
        <f t="shared" si="4"/>
        <v>5</v>
      </c>
      <c r="H9">
        <v>0.29262423756094402</v>
      </c>
      <c r="I9">
        <v>6.6252554886830503E-2</v>
      </c>
      <c r="J9">
        <v>-3.8097258018680802E-2</v>
      </c>
      <c r="K9">
        <v>6.0750266271245801E-2</v>
      </c>
      <c r="M9">
        <f t="shared" si="5"/>
        <v>5</v>
      </c>
      <c r="N9">
        <v>0.12330730902177101</v>
      </c>
      <c r="O9">
        <v>-0.157687960073083</v>
      </c>
      <c r="P9">
        <v>-0.39064032375253499</v>
      </c>
      <c r="Q9">
        <v>-0.106862817666703</v>
      </c>
      <c r="S9">
        <f t="shared" si="6"/>
        <v>5</v>
      </c>
      <c r="T9">
        <v>0.60639395432510701</v>
      </c>
      <c r="U9">
        <v>0.379269143503561</v>
      </c>
      <c r="V9">
        <v>0.145100813590231</v>
      </c>
      <c r="W9">
        <v>0.36450499305263701</v>
      </c>
    </row>
    <row r="10" spans="1:23" x14ac:dyDescent="0.35">
      <c r="A10">
        <f t="shared" si="3"/>
        <v>6</v>
      </c>
      <c r="B10">
        <v>7.6240820398772002E-2</v>
      </c>
      <c r="C10">
        <v>1.42263916070754E-2</v>
      </c>
      <c r="D10">
        <v>-9.3113575418995106E-3</v>
      </c>
      <c r="E10">
        <v>4.2222310020647398E-3</v>
      </c>
      <c r="G10">
        <f t="shared" si="4"/>
        <v>6</v>
      </c>
      <c r="H10">
        <v>0.24456413005201799</v>
      </c>
      <c r="I10">
        <v>6.3778202868466402E-2</v>
      </c>
      <c r="J10">
        <v>-3.17587041890591E-2</v>
      </c>
      <c r="K10">
        <v>7.6902524695390703E-2</v>
      </c>
      <c r="M10">
        <f t="shared" si="5"/>
        <v>6</v>
      </c>
      <c r="N10">
        <v>0.15633004758357699</v>
      </c>
      <c r="O10">
        <v>-5.5846949658300497E-2</v>
      </c>
      <c r="P10">
        <v>-0.231276908375289</v>
      </c>
      <c r="Q10">
        <v>3.1854813684399699E-2</v>
      </c>
      <c r="S10">
        <f t="shared" si="6"/>
        <v>6</v>
      </c>
      <c r="T10">
        <v>0.54506368345641998</v>
      </c>
      <c r="U10">
        <v>0.33226799797786799</v>
      </c>
      <c r="V10">
        <v>4.4792818744961702E-2</v>
      </c>
      <c r="W10">
        <v>0.29534859984158102</v>
      </c>
    </row>
    <row r="11" spans="1:23" x14ac:dyDescent="0.35">
      <c r="A11">
        <f t="shared" si="3"/>
        <v>7</v>
      </c>
      <c r="B11">
        <v>4.0536743628606098E-2</v>
      </c>
      <c r="C11">
        <v>4.4053641641019397E-3</v>
      </c>
      <c r="D11">
        <v>-3.3145333157731598E-2</v>
      </c>
      <c r="E11">
        <v>3.42753709016217E-2</v>
      </c>
      <c r="G11">
        <f t="shared" si="4"/>
        <v>7</v>
      </c>
      <c r="H11">
        <v>0.19094061382574801</v>
      </c>
      <c r="I11">
        <v>2.86166388966567E-2</v>
      </c>
      <c r="J11">
        <v>-2.1233874992035402E-2</v>
      </c>
      <c r="K11">
        <v>8.3276373481149094E-2</v>
      </c>
      <c r="M11">
        <f t="shared" si="5"/>
        <v>7</v>
      </c>
      <c r="N11">
        <v>0.217044024693543</v>
      </c>
      <c r="O11">
        <v>-4.7749793613736498E-2</v>
      </c>
      <c r="P11">
        <v>-0.188645053061755</v>
      </c>
      <c r="Q11">
        <v>0.10930776945908401</v>
      </c>
      <c r="S11">
        <f t="shared" si="6"/>
        <v>7</v>
      </c>
      <c r="T11">
        <v>0.498626912309726</v>
      </c>
      <c r="U11">
        <v>0.25133812538068301</v>
      </c>
      <c r="V11">
        <v>0.106369960586888</v>
      </c>
      <c r="W11">
        <v>0.26508089018544101</v>
      </c>
    </row>
    <row r="12" spans="1:23" x14ac:dyDescent="0.35">
      <c r="A12">
        <f t="shared" si="3"/>
        <v>8</v>
      </c>
      <c r="B12">
        <v>3.9821427143119502E-2</v>
      </c>
      <c r="C12">
        <v>2.1110558051764599E-3</v>
      </c>
      <c r="D12">
        <v>-8.3565329246223508E-3</v>
      </c>
      <c r="E12">
        <v>2.9183171201892101E-2</v>
      </c>
      <c r="G12">
        <f t="shared" si="4"/>
        <v>8</v>
      </c>
      <c r="H12">
        <v>0.14187891214189699</v>
      </c>
      <c r="I12">
        <v>3.1531442947648501E-2</v>
      </c>
      <c r="J12">
        <v>-4.4301349449532297E-2</v>
      </c>
      <c r="K12">
        <v>7.3511793237733006E-2</v>
      </c>
      <c r="M12">
        <f t="shared" si="5"/>
        <v>8</v>
      </c>
      <c r="N12">
        <v>0.31602633017404202</v>
      </c>
      <c r="O12">
        <v>-1.0359408263912399E-2</v>
      </c>
      <c r="P12">
        <v>-0.14515820679202199</v>
      </c>
      <c r="Q12">
        <v>9.3511304794013497E-2</v>
      </c>
      <c r="S12">
        <f t="shared" si="6"/>
        <v>8</v>
      </c>
      <c r="T12">
        <v>0.45638210836959903</v>
      </c>
      <c r="U12">
        <v>0.210132335654378</v>
      </c>
      <c r="V12">
        <v>9.3089391532194393E-2</v>
      </c>
      <c r="W12">
        <v>0.256467418054661</v>
      </c>
    </row>
    <row r="13" spans="1:23" x14ac:dyDescent="0.35">
      <c r="A13">
        <f t="shared" si="3"/>
        <v>9</v>
      </c>
      <c r="B13">
        <v>1.31533416171305E-2</v>
      </c>
      <c r="C13">
        <v>-1.49764022396496E-3</v>
      </c>
      <c r="D13">
        <v>-4.1585269716812603E-2</v>
      </c>
      <c r="E13">
        <v>-4.8487866697689098E-2</v>
      </c>
      <c r="G13">
        <f t="shared" si="4"/>
        <v>9</v>
      </c>
      <c r="H13">
        <v>0.101094220670103</v>
      </c>
      <c r="I13">
        <v>9.7320012659858294E-3</v>
      </c>
      <c r="J13">
        <v>-3.2794980366577103E-2</v>
      </c>
      <c r="K13">
        <v>6.4579897009863801E-2</v>
      </c>
      <c r="M13">
        <f t="shared" si="5"/>
        <v>9</v>
      </c>
      <c r="N13">
        <v>-1.0863442478787001E-2</v>
      </c>
      <c r="O13">
        <v>-8.0962043885674295E-2</v>
      </c>
      <c r="P13">
        <v>-0.19360709286674799</v>
      </c>
      <c r="Q13">
        <v>-8.6400243152752798E-2</v>
      </c>
      <c r="S13">
        <f t="shared" si="6"/>
        <v>9</v>
      </c>
      <c r="T13">
        <v>0.41546619895618397</v>
      </c>
      <c r="U13">
        <v>0.21843841231869299</v>
      </c>
      <c r="V13">
        <v>9.85020645773063E-2</v>
      </c>
      <c r="W13">
        <v>0.259459653871495</v>
      </c>
    </row>
    <row r="14" spans="1:23" x14ac:dyDescent="0.35">
      <c r="A14">
        <f t="shared" si="3"/>
        <v>10</v>
      </c>
      <c r="B14">
        <v>3.0038382086755501E-2</v>
      </c>
      <c r="C14">
        <v>4.3519525162131799E-3</v>
      </c>
      <c r="D14">
        <v>-9.3044585490579205E-3</v>
      </c>
      <c r="E14">
        <v>3.1192936747474198E-3</v>
      </c>
      <c r="G14">
        <f t="shared" si="4"/>
        <v>10</v>
      </c>
      <c r="H14">
        <v>8.2819912244184807E-2</v>
      </c>
      <c r="I14">
        <v>-2.2045435653305001E-3</v>
      </c>
      <c r="J14">
        <v>-6.3283921938140003E-2</v>
      </c>
      <c r="K14">
        <v>5.6744064415552201E-2</v>
      </c>
      <c r="M14">
        <f t="shared" si="5"/>
        <v>10</v>
      </c>
      <c r="N14">
        <v>7.7545145202009405E-2</v>
      </c>
      <c r="O14">
        <v>-5.9691431816289699E-2</v>
      </c>
      <c r="P14">
        <v>-0.133754832486179</v>
      </c>
      <c r="Q14">
        <v>-2.9632181991121199E-2</v>
      </c>
      <c r="S14">
        <f t="shared" si="6"/>
        <v>10</v>
      </c>
      <c r="T14">
        <v>0.38262823262259998</v>
      </c>
      <c r="U14">
        <v>0.18467263951131499</v>
      </c>
      <c r="V14">
        <v>9.1284051640310601E-2</v>
      </c>
      <c r="W14">
        <v>0.250777820088187</v>
      </c>
    </row>
    <row r="15" spans="1:23" x14ac:dyDescent="0.35">
      <c r="A15" t="s">
        <v>9</v>
      </c>
    </row>
    <row r="16" spans="1:23" x14ac:dyDescent="0.35">
      <c r="C16">
        <v>0</v>
      </c>
      <c r="I16">
        <v>1.6984250963816401E-2</v>
      </c>
      <c r="O16">
        <v>0</v>
      </c>
      <c r="U16">
        <v>0</v>
      </c>
    </row>
    <row r="17" spans="1:22" x14ac:dyDescent="0.35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 x14ac:dyDescent="0.35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 x14ac:dyDescent="0.35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 x14ac:dyDescent="0.35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 x14ac:dyDescent="0.35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 x14ac:dyDescent="0.35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 x14ac:dyDescent="0.35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 x14ac:dyDescent="0.35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 x14ac:dyDescent="0.35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 x14ac:dyDescent="0.35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 t="shared" ref="B31:B41" si="7">D31- $C$29 * C16</f>
        <v>1</v>
      </c>
      <c r="C31">
        <f t="shared" ref="C31:C40" si="8">D31- $B$29 * C16</f>
        <v>1</v>
      </c>
      <c r="D31">
        <f t="shared" ref="D31:D41" si="9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0">I31- $C$29 * I16</f>
        <v>-0.23748599145706314</v>
      </c>
      <c r="I31">
        <f>I4</f>
        <v>-0.204196859567983</v>
      </c>
      <c r="J31">
        <f t="shared" ref="J31:J41" si="11">I31 + $C$29 * I16</f>
        <v>-0.17090772767890286</v>
      </c>
      <c r="M31">
        <f>M4</f>
        <v>0</v>
      </c>
      <c r="N31">
        <f t="shared" ref="N31:N41" si="12">O31- $C$29 * O16</f>
        <v>0</v>
      </c>
      <c r="O31">
        <f>O4</f>
        <v>0</v>
      </c>
      <c r="P31">
        <f t="shared" ref="P31:P41" si="13">O31 + $C$29 * O16</f>
        <v>0</v>
      </c>
      <c r="S31">
        <f>S4</f>
        <v>0</v>
      </c>
      <c r="T31">
        <f t="shared" ref="T31:T41" si="14">U31- $C$29 * U16</f>
        <v>1</v>
      </c>
      <c r="U31">
        <f>U4</f>
        <v>1</v>
      </c>
      <c r="V31">
        <f t="shared" ref="V31:V41" si="15">U31 + $C$29 * U16</f>
        <v>1</v>
      </c>
    </row>
    <row r="32" spans="1:22" x14ac:dyDescent="0.35">
      <c r="A32">
        <f t="shared" ref="A32:A41" si="16">A5</f>
        <v>1</v>
      </c>
      <c r="B32">
        <f t="shared" si="7"/>
        <v>0.29672386606472434</v>
      </c>
      <c r="C32">
        <f t="shared" si="8"/>
        <v>0.36391705378476991</v>
      </c>
      <c r="D32">
        <f t="shared" si="9"/>
        <v>0.41431194457480403</v>
      </c>
      <c r="E32">
        <f t="shared" ref="E32:E41" si="17">D32- $B$29 * C17</f>
        <v>0.36391705378476991</v>
      </c>
      <c r="F32">
        <f t="shared" ref="F32:F41" si="18">D32+ $C$29 * C17</f>
        <v>0.53190002308488371</v>
      </c>
      <c r="G32">
        <f t="shared" ref="G32:G41" si="19">G5</f>
        <v>1</v>
      </c>
      <c r="H32">
        <f t="shared" si="10"/>
        <v>-0.1331332175447324</v>
      </c>
      <c r="I32">
        <f t="shared" ref="I32:I41" si="20">I5</f>
        <v>-9.0891593048425395E-2</v>
      </c>
      <c r="J32">
        <f t="shared" si="11"/>
        <v>-4.8649968552118387E-2</v>
      </c>
      <c r="M32">
        <f t="shared" ref="M32:M41" si="21">M5</f>
        <v>1</v>
      </c>
      <c r="N32">
        <f t="shared" si="12"/>
        <v>-1.4227106554340967</v>
      </c>
      <c r="O32">
        <f t="shared" ref="O32:O41" si="22">O5</f>
        <v>-0.13093764930993201</v>
      </c>
      <c r="P32">
        <f t="shared" si="13"/>
        <v>1.1608353568142329</v>
      </c>
      <c r="S32">
        <f t="shared" ref="S32:S41" si="23">S5</f>
        <v>1</v>
      </c>
      <c r="T32">
        <f t="shared" si="14"/>
        <v>0.74498164990684701</v>
      </c>
      <c r="U32">
        <f t="shared" ref="U32:U41" si="24">U5</f>
        <v>0.96673440500330698</v>
      </c>
      <c r="V32">
        <f t="shared" si="15"/>
        <v>1.1884871600997671</v>
      </c>
    </row>
    <row r="33" spans="1:22" x14ac:dyDescent="0.35">
      <c r="A33">
        <f t="shared" si="16"/>
        <v>2</v>
      </c>
      <c r="B33">
        <f t="shared" si="7"/>
        <v>0.11380666375110569</v>
      </c>
      <c r="C33">
        <f t="shared" si="8"/>
        <v>0.18088198468676872</v>
      </c>
      <c r="D33">
        <f t="shared" si="9"/>
        <v>0.231188475388516</v>
      </c>
      <c r="E33">
        <f t="shared" si="17"/>
        <v>0.18088198468676872</v>
      </c>
      <c r="F33">
        <f t="shared" si="18"/>
        <v>0.3485702870259263</v>
      </c>
      <c r="G33">
        <f t="shared" si="19"/>
        <v>2</v>
      </c>
      <c r="H33">
        <f t="shared" si="10"/>
        <v>-6.3494277431946355E-2</v>
      </c>
      <c r="I33">
        <f t="shared" si="20"/>
        <v>-2.3668057341107801E-2</v>
      </c>
      <c r="J33">
        <f t="shared" si="11"/>
        <v>1.6158162749730746E-2</v>
      </c>
      <c r="M33">
        <f t="shared" si="21"/>
        <v>2</v>
      </c>
      <c r="N33">
        <f t="shared" si="12"/>
        <v>-1.3336390605252264</v>
      </c>
      <c r="O33">
        <f t="shared" si="22"/>
        <v>-0.149514952935036</v>
      </c>
      <c r="P33">
        <f t="shared" si="13"/>
        <v>1.0346091546551546</v>
      </c>
      <c r="S33">
        <f t="shared" si="23"/>
        <v>2</v>
      </c>
      <c r="T33">
        <f t="shared" si="14"/>
        <v>0.61131651649289442</v>
      </c>
      <c r="U33">
        <f t="shared" si="24"/>
        <v>0.79898101144878297</v>
      </c>
      <c r="V33">
        <f t="shared" si="15"/>
        <v>0.98664550640467152</v>
      </c>
    </row>
    <row r="34" spans="1:22" x14ac:dyDescent="0.35">
      <c r="A34">
        <f t="shared" si="16"/>
        <v>3</v>
      </c>
      <c r="B34">
        <f t="shared" si="7"/>
        <v>-3.460547075138326E-2</v>
      </c>
      <c r="C34">
        <f t="shared" si="8"/>
        <v>3.3620578519449169E-2</v>
      </c>
      <c r="D34">
        <f t="shared" si="9"/>
        <v>8.4790115472573493E-2</v>
      </c>
      <c r="E34">
        <f t="shared" si="17"/>
        <v>3.3620578519449169E-2</v>
      </c>
      <c r="F34">
        <f t="shared" si="18"/>
        <v>0.20418570169653025</v>
      </c>
      <c r="G34">
        <f t="shared" si="19"/>
        <v>3</v>
      </c>
      <c r="H34">
        <f t="shared" si="10"/>
        <v>-4.9876398056144369E-2</v>
      </c>
      <c r="I34">
        <f t="shared" si="20"/>
        <v>-9.2283145012069401E-3</v>
      </c>
      <c r="J34">
        <f t="shared" si="11"/>
        <v>3.1419769053730492E-2</v>
      </c>
      <c r="M34">
        <f t="shared" si="21"/>
        <v>3</v>
      </c>
      <c r="N34">
        <f t="shared" si="12"/>
        <v>-1.5792987825916476</v>
      </c>
      <c r="O34">
        <f t="shared" si="22"/>
        <v>-0.206634814449423</v>
      </c>
      <c r="P34">
        <f t="shared" si="13"/>
        <v>1.1660291536928016</v>
      </c>
      <c r="S34">
        <f t="shared" si="23"/>
        <v>3</v>
      </c>
      <c r="T34">
        <f t="shared" si="14"/>
        <v>0.39432140022924417</v>
      </c>
      <c r="U34">
        <f t="shared" si="24"/>
        <v>0.60399705106165502</v>
      </c>
      <c r="V34">
        <f t="shared" si="15"/>
        <v>0.81367270189406593</v>
      </c>
    </row>
    <row r="35" spans="1:22" x14ac:dyDescent="0.35">
      <c r="A35">
        <f t="shared" si="16"/>
        <v>4</v>
      </c>
      <c r="B35">
        <f t="shared" si="7"/>
        <v>9.1295208267185429E-3</v>
      </c>
      <c r="C35">
        <f t="shared" si="8"/>
        <v>7.7605378328533661E-2</v>
      </c>
      <c r="D35">
        <f t="shared" si="9"/>
        <v>0.128962271454895</v>
      </c>
      <c r="E35">
        <f t="shared" si="17"/>
        <v>7.7605378328533661E-2</v>
      </c>
      <c r="F35">
        <f t="shared" si="18"/>
        <v>0.24879502208307147</v>
      </c>
      <c r="G35">
        <f t="shared" si="19"/>
        <v>4</v>
      </c>
      <c r="H35">
        <f t="shared" si="10"/>
        <v>-4.8713308894776888E-2</v>
      </c>
      <c r="I35">
        <f t="shared" si="20"/>
        <v>-8.3776290799425397E-3</v>
      </c>
      <c r="J35">
        <f t="shared" si="11"/>
        <v>3.1958050734891816E-2</v>
      </c>
      <c r="M35">
        <f t="shared" si="21"/>
        <v>4</v>
      </c>
      <c r="N35">
        <f t="shared" si="12"/>
        <v>-1.5267928931032153</v>
      </c>
      <c r="O35">
        <f t="shared" si="22"/>
        <v>-0.169899544991407</v>
      </c>
      <c r="P35">
        <f t="shared" si="13"/>
        <v>1.1869938031204015</v>
      </c>
      <c r="S35">
        <f t="shared" si="23"/>
        <v>4</v>
      </c>
      <c r="T35">
        <f t="shared" si="14"/>
        <v>0.26882116455836591</v>
      </c>
      <c r="U35">
        <f t="shared" si="24"/>
        <v>0.470192102077582</v>
      </c>
      <c r="V35">
        <f t="shared" si="15"/>
        <v>0.67156303959679808</v>
      </c>
    </row>
    <row r="36" spans="1:22" x14ac:dyDescent="0.35">
      <c r="A36">
        <f t="shared" si="16"/>
        <v>5</v>
      </c>
      <c r="B36">
        <f t="shared" si="7"/>
        <v>-9.6124248956628161E-2</v>
      </c>
      <c r="C36">
        <f t="shared" si="8"/>
        <v>-2.7554222795484591E-2</v>
      </c>
      <c r="D36">
        <f t="shared" si="9"/>
        <v>2.3873296825373098E-2</v>
      </c>
      <c r="E36">
        <f t="shared" si="17"/>
        <v>-2.7554222795484591E-2</v>
      </c>
      <c r="F36">
        <f t="shared" si="18"/>
        <v>0.14387084260737437</v>
      </c>
      <c r="G36">
        <f t="shared" si="19"/>
        <v>5</v>
      </c>
      <c r="H36">
        <f t="shared" si="10"/>
        <v>2.5829518908522746E-2</v>
      </c>
      <c r="I36">
        <f t="shared" si="20"/>
        <v>6.6252554886830503E-2</v>
      </c>
      <c r="J36">
        <f t="shared" si="11"/>
        <v>0.10667559086513825</v>
      </c>
      <c r="M36">
        <f t="shared" si="21"/>
        <v>5</v>
      </c>
      <c r="N36">
        <f t="shared" si="12"/>
        <v>-1.5484873552183747</v>
      </c>
      <c r="O36">
        <f t="shared" si="22"/>
        <v>-0.157687960073083</v>
      </c>
      <c r="P36">
        <f t="shared" si="13"/>
        <v>1.2331114350722088</v>
      </c>
      <c r="S36">
        <f t="shared" si="23"/>
        <v>5</v>
      </c>
      <c r="T36">
        <f t="shared" si="14"/>
        <v>0.17347325350273093</v>
      </c>
      <c r="U36">
        <f t="shared" si="24"/>
        <v>0.379269143503561</v>
      </c>
      <c r="V36">
        <f t="shared" si="15"/>
        <v>0.5850650335043911</v>
      </c>
    </row>
    <row r="37" spans="1:22" x14ac:dyDescent="0.35">
      <c r="A37">
        <f t="shared" si="16"/>
        <v>6</v>
      </c>
      <c r="B37">
        <f t="shared" si="7"/>
        <v>-0.10587692623850113</v>
      </c>
      <c r="C37">
        <f t="shared" si="8"/>
        <v>-3.7246458898171679E-2</v>
      </c>
      <c r="D37">
        <f t="shared" si="9"/>
        <v>1.42263916070754E-2</v>
      </c>
      <c r="E37">
        <f t="shared" si="17"/>
        <v>-3.7246458898171679E-2</v>
      </c>
      <c r="F37">
        <f t="shared" si="18"/>
        <v>0.13432970945265194</v>
      </c>
      <c r="G37">
        <f t="shared" si="19"/>
        <v>6</v>
      </c>
      <c r="H37">
        <f t="shared" si="10"/>
        <v>2.3388286582893818E-2</v>
      </c>
      <c r="I37">
        <f t="shared" si="20"/>
        <v>6.3778202868466402E-2</v>
      </c>
      <c r="J37">
        <f t="shared" si="11"/>
        <v>0.10416811915403898</v>
      </c>
      <c r="M37">
        <f t="shared" si="21"/>
        <v>6</v>
      </c>
      <c r="N37">
        <f t="shared" si="12"/>
        <v>-1.4437212516873645</v>
      </c>
      <c r="O37">
        <f t="shared" si="22"/>
        <v>-5.5846949658300497E-2</v>
      </c>
      <c r="P37">
        <f t="shared" si="13"/>
        <v>1.3320273523707635</v>
      </c>
      <c r="S37">
        <f t="shared" si="23"/>
        <v>6</v>
      </c>
      <c r="T37">
        <f t="shared" si="14"/>
        <v>0.12849845437053925</v>
      </c>
      <c r="U37">
        <f t="shared" si="24"/>
        <v>0.33226799797786799</v>
      </c>
      <c r="V37">
        <f t="shared" si="15"/>
        <v>0.53603754158519679</v>
      </c>
    </row>
    <row r="38" spans="1:22" x14ac:dyDescent="0.35">
      <c r="A38">
        <f t="shared" si="16"/>
        <v>7</v>
      </c>
      <c r="B38">
        <f t="shared" si="7"/>
        <v>-0.11569997588819253</v>
      </c>
      <c r="C38">
        <f t="shared" si="8"/>
        <v>-4.7068353001167108E-2</v>
      </c>
      <c r="D38">
        <f t="shared" si="9"/>
        <v>4.4053641641019397E-3</v>
      </c>
      <c r="E38">
        <f t="shared" si="17"/>
        <v>-4.7068353001167108E-2</v>
      </c>
      <c r="F38">
        <f t="shared" si="18"/>
        <v>0.1245107042163964</v>
      </c>
      <c r="G38">
        <f t="shared" si="19"/>
        <v>7</v>
      </c>
      <c r="H38">
        <f t="shared" si="10"/>
        <v>-1.1788569888497101E-2</v>
      </c>
      <c r="I38">
        <f t="shared" si="20"/>
        <v>2.86166388966567E-2</v>
      </c>
      <c r="J38">
        <f t="shared" si="11"/>
        <v>6.9021847681810494E-2</v>
      </c>
      <c r="M38">
        <f t="shared" si="21"/>
        <v>7</v>
      </c>
      <c r="N38">
        <f t="shared" si="12"/>
        <v>-1.4431263256070856</v>
      </c>
      <c r="O38">
        <f t="shared" si="22"/>
        <v>-4.7749793613736498E-2</v>
      </c>
      <c r="P38">
        <f t="shared" si="13"/>
        <v>1.3476267383796126</v>
      </c>
      <c r="S38">
        <f t="shared" si="23"/>
        <v>7</v>
      </c>
      <c r="T38">
        <f t="shared" si="14"/>
        <v>4.6642745127944835E-2</v>
      </c>
      <c r="U38">
        <f t="shared" si="24"/>
        <v>0.25133812538068301</v>
      </c>
      <c r="V38">
        <f t="shared" si="15"/>
        <v>0.45603350563342115</v>
      </c>
    </row>
    <row r="39" spans="1:22" x14ac:dyDescent="0.35">
      <c r="A39">
        <f t="shared" si="16"/>
        <v>8</v>
      </c>
      <c r="B39">
        <f t="shared" si="7"/>
        <v>-0.1180306551084422</v>
      </c>
      <c r="C39">
        <f t="shared" si="8"/>
        <v>-4.9378248872088672E-2</v>
      </c>
      <c r="D39">
        <f t="shared" si="9"/>
        <v>2.1110558051764599E-3</v>
      </c>
      <c r="E39">
        <f t="shared" si="17"/>
        <v>-4.9378248872088672E-2</v>
      </c>
      <c r="F39">
        <f t="shared" si="18"/>
        <v>0.12225276671879511</v>
      </c>
      <c r="G39">
        <f t="shared" si="19"/>
        <v>8</v>
      </c>
      <c r="H39">
        <f t="shared" si="10"/>
        <v>-8.8675221438058935E-3</v>
      </c>
      <c r="I39">
        <f t="shared" si="20"/>
        <v>3.1531442947648501E-2</v>
      </c>
      <c r="J39">
        <f t="shared" si="11"/>
        <v>7.1930408039102889E-2</v>
      </c>
      <c r="M39">
        <f t="shared" si="21"/>
        <v>8</v>
      </c>
      <c r="N39">
        <f t="shared" si="12"/>
        <v>-1.4048903800869714</v>
      </c>
      <c r="O39">
        <f t="shared" si="22"/>
        <v>-1.0359408263912399E-2</v>
      </c>
      <c r="P39">
        <f t="shared" si="13"/>
        <v>1.3841715635591465</v>
      </c>
      <c r="S39">
        <f t="shared" si="23"/>
        <v>8</v>
      </c>
      <c r="T39">
        <f t="shared" si="14"/>
        <v>5.800874482604107E-3</v>
      </c>
      <c r="U39">
        <f t="shared" si="24"/>
        <v>0.210132335654378</v>
      </c>
      <c r="V39">
        <f t="shared" si="15"/>
        <v>0.41446379682615186</v>
      </c>
    </row>
    <row r="40" spans="1:22" x14ac:dyDescent="0.35">
      <c r="A40">
        <f t="shared" si="16"/>
        <v>9</v>
      </c>
      <c r="B40">
        <f t="shared" si="7"/>
        <v>-0.12162518333923582</v>
      </c>
      <c r="C40">
        <f t="shared" si="8"/>
        <v>-5.2980872987652465E-2</v>
      </c>
      <c r="D40">
        <f t="shared" si="9"/>
        <v>-1.49764022396496E-3</v>
      </c>
      <c r="E40">
        <f t="shared" si="17"/>
        <v>-5.2980872987652465E-2</v>
      </c>
      <c r="F40">
        <f t="shared" si="18"/>
        <v>0.11862990289130589</v>
      </c>
      <c r="G40">
        <f t="shared" si="19"/>
        <v>9</v>
      </c>
      <c r="H40">
        <f t="shared" si="10"/>
        <v>-3.0670434750056305E-2</v>
      </c>
      <c r="I40">
        <f t="shared" si="20"/>
        <v>9.7320012659858294E-3</v>
      </c>
      <c r="J40">
        <f t="shared" si="11"/>
        <v>5.013443728202796E-2</v>
      </c>
      <c r="M40">
        <f t="shared" si="21"/>
        <v>9</v>
      </c>
      <c r="N40">
        <f t="shared" si="12"/>
        <v>-1.4776899626357869</v>
      </c>
      <c r="O40">
        <f t="shared" si="22"/>
        <v>-8.0962043885674295E-2</v>
      </c>
      <c r="P40">
        <f t="shared" si="13"/>
        <v>1.3157658748644381</v>
      </c>
      <c r="S40">
        <f t="shared" si="23"/>
        <v>9</v>
      </c>
      <c r="T40">
        <f t="shared" si="14"/>
        <v>1.3932117168408864E-2</v>
      </c>
      <c r="U40">
        <f t="shared" si="24"/>
        <v>0.21843841231869299</v>
      </c>
      <c r="V40">
        <f t="shared" si="15"/>
        <v>0.42294470746897711</v>
      </c>
    </row>
    <row r="41" spans="1:22" x14ac:dyDescent="0.35">
      <c r="A41">
        <f t="shared" si="16"/>
        <v>10</v>
      </c>
      <c r="B41">
        <f t="shared" si="7"/>
        <v>-0.11579212672715371</v>
      </c>
      <c r="C41">
        <f>D41- $B$29 * C26</f>
        <v>-4.7138367159515485E-2</v>
      </c>
      <c r="D41">
        <f t="shared" si="9"/>
        <v>4.3519525162131799E-3</v>
      </c>
      <c r="E41">
        <f t="shared" si="17"/>
        <v>-4.7138367159515485E-2</v>
      </c>
      <c r="F41">
        <f t="shared" si="18"/>
        <v>0.12449603175958006</v>
      </c>
      <c r="G41">
        <f t="shared" si="19"/>
        <v>10</v>
      </c>
      <c r="H41">
        <f t="shared" si="10"/>
        <v>-4.2605476966327792E-2</v>
      </c>
      <c r="I41">
        <f t="shared" si="20"/>
        <v>-2.2045435653305001E-3</v>
      </c>
      <c r="J41">
        <f t="shared" si="11"/>
        <v>3.819638983566679E-2</v>
      </c>
      <c r="M41">
        <f t="shared" si="21"/>
        <v>10</v>
      </c>
      <c r="N41">
        <f t="shared" si="12"/>
        <v>-1.4558634702149369</v>
      </c>
      <c r="O41">
        <f t="shared" si="22"/>
        <v>-5.9691431816289699E-2</v>
      </c>
      <c r="P41">
        <f t="shared" si="13"/>
        <v>1.3364806065823573</v>
      </c>
      <c r="S41">
        <f t="shared" si="23"/>
        <v>10</v>
      </c>
      <c r="T41">
        <f t="shared" si="14"/>
        <v>-1.9776653332025718E-2</v>
      </c>
      <c r="U41">
        <f t="shared" si="24"/>
        <v>0.18467263951131499</v>
      </c>
      <c r="V41">
        <f t="shared" si="15"/>
        <v>0.3891219323546557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03"/>
  <sheetViews>
    <sheetView showGridLines="0" showRowColHeaders="0" tabSelected="1" topLeftCell="A13" workbookViewId="0">
      <selection activeCell="EI40" sqref="EI40"/>
    </sheetView>
  </sheetViews>
  <sheetFormatPr defaultColWidth="0.81640625" defaultRowHeight="3" customHeight="1" x14ac:dyDescent="0.45"/>
  <cols>
    <col min="1" max="16384" width="0.81640625" style="1"/>
  </cols>
  <sheetData>
    <row r="103" spans="1:1" ht="3" customHeight="1" x14ac:dyDescent="0.45">
      <c r="A103" s="1" t="s">
        <v>19</v>
      </c>
    </row>
  </sheetData>
  <pageMargins left="0.75" right="0.75" top="1" bottom="0.25" header="0.6" footer="0.25"/>
  <pageSetup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A14"/>
  <sheetViews>
    <sheetView topLeftCell="AC1" workbookViewId="0">
      <selection activeCell="AX4" sqref="AX4:BA14"/>
    </sheetView>
  </sheetViews>
  <sheetFormatPr defaultRowHeight="14.5" x14ac:dyDescent="0.35"/>
  <cols>
    <col min="8" max="8" width="12.7265625" bestFit="1" customWidth="1"/>
    <col min="14" max="14" width="12.7265625" bestFit="1" customWidth="1"/>
  </cols>
  <sheetData>
    <row r="2" spans="1:53" x14ac:dyDescent="0.35">
      <c r="A2" t="s">
        <v>0</v>
      </c>
      <c r="H2" t="s">
        <v>13</v>
      </c>
      <c r="N2" t="s">
        <v>11</v>
      </c>
      <c r="T2" t="s">
        <v>14</v>
      </c>
      <c r="Z2" t="s">
        <v>15</v>
      </c>
      <c r="AF2" t="s">
        <v>16</v>
      </c>
      <c r="AL2" t="s">
        <v>17</v>
      </c>
      <c r="AR2" t="s">
        <v>18</v>
      </c>
      <c r="AX2" t="s">
        <v>12</v>
      </c>
    </row>
    <row r="3" spans="1:5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H3</f>
        <v>75th</v>
      </c>
      <c r="U3" t="str">
        <f>I3</f>
        <v>Median</v>
      </c>
      <c r="V3" t="str">
        <f>J3</f>
        <v>25th</v>
      </c>
      <c r="W3" t="str">
        <f>K3</f>
        <v>Average</v>
      </c>
      <c r="Y3" t="s">
        <v>4</v>
      </c>
      <c r="Z3" t="str">
        <f>N3</f>
        <v>75th</v>
      </c>
      <c r="AA3" t="str">
        <f>O3</f>
        <v>Median</v>
      </c>
      <c r="AB3" t="str">
        <f>P3</f>
        <v>25th</v>
      </c>
      <c r="AC3" t="str">
        <f>Q3</f>
        <v>Average</v>
      </c>
      <c r="AE3" t="s">
        <v>4</v>
      </c>
      <c r="AF3" t="str">
        <f>T3</f>
        <v>75th</v>
      </c>
      <c r="AG3" t="str">
        <f>U3</f>
        <v>Median</v>
      </c>
      <c r="AH3" t="str">
        <f>V3</f>
        <v>25th</v>
      </c>
      <c r="AI3" t="str">
        <f>W3</f>
        <v>Average</v>
      </c>
      <c r="AK3" t="s">
        <v>4</v>
      </c>
      <c r="AL3" t="str">
        <f>Z3</f>
        <v>75th</v>
      </c>
      <c r="AM3" t="str">
        <f>AA3</f>
        <v>Median</v>
      </c>
      <c r="AN3" t="str">
        <f>AB3</f>
        <v>25th</v>
      </c>
      <c r="AO3" t="str">
        <f>AC3</f>
        <v>Average</v>
      </c>
      <c r="AQ3" t="s">
        <v>4</v>
      </c>
      <c r="AR3" t="str">
        <f>AF3</f>
        <v>75th</v>
      </c>
      <c r="AS3" t="str">
        <f>AG3</f>
        <v>Median</v>
      </c>
      <c r="AT3" t="str">
        <f>AH3</f>
        <v>25th</v>
      </c>
      <c r="AU3" t="str">
        <f>AI3</f>
        <v>Average</v>
      </c>
      <c r="AW3" t="s">
        <v>4</v>
      </c>
      <c r="AX3" t="str">
        <f>AL3</f>
        <v>75th</v>
      </c>
      <c r="AY3" t="str">
        <f>AM3</f>
        <v>Median</v>
      </c>
      <c r="AZ3" t="str">
        <f>AN3</f>
        <v>25th</v>
      </c>
      <c r="BA3" t="str">
        <f>AO3</f>
        <v>Average</v>
      </c>
    </row>
    <row r="4" spans="1:5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-0.48887145353151801</v>
      </c>
      <c r="I4">
        <v>-0.75516256933450898</v>
      </c>
      <c r="J4">
        <v>-1.22414890375779</v>
      </c>
      <c r="K4">
        <v>-0.84736397311307898</v>
      </c>
      <c r="M4">
        <v>0</v>
      </c>
      <c r="N4">
        <v>-2.5855568383557102E-2</v>
      </c>
      <c r="O4">
        <v>-0.27187481101140898</v>
      </c>
      <c r="P4">
        <v>-0.39313906540161803</v>
      </c>
      <c r="Q4">
        <v>-0.31610740939058202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1</v>
      </c>
      <c r="AA4">
        <v>1</v>
      </c>
      <c r="AB4">
        <v>1</v>
      </c>
      <c r="AC4">
        <v>1</v>
      </c>
      <c r="AE4">
        <v>0</v>
      </c>
      <c r="AF4">
        <v>0.223358948349964</v>
      </c>
      <c r="AG4">
        <v>0.13511043142017801</v>
      </c>
      <c r="AH4">
        <v>3.1984858885509199E-2</v>
      </c>
      <c r="AI4">
        <v>0.160072780861718</v>
      </c>
      <c r="AK4">
        <v>0</v>
      </c>
      <c r="AL4">
        <v>0</v>
      </c>
      <c r="AM4">
        <v>0</v>
      </c>
      <c r="AN4">
        <v>0</v>
      </c>
      <c r="AO4">
        <v>0</v>
      </c>
      <c r="AQ4">
        <v>0</v>
      </c>
      <c r="AR4">
        <v>0</v>
      </c>
      <c r="AS4">
        <v>0</v>
      </c>
      <c r="AT4">
        <v>0</v>
      </c>
      <c r="AU4">
        <v>0</v>
      </c>
      <c r="AW4">
        <v>0</v>
      </c>
      <c r="AX4">
        <v>1</v>
      </c>
      <c r="AY4">
        <v>1</v>
      </c>
      <c r="AZ4">
        <v>1</v>
      </c>
      <c r="BA4">
        <v>1</v>
      </c>
    </row>
    <row r="5" spans="1:53" x14ac:dyDescent="0.35">
      <c r="A5">
        <f>+A4+1</f>
        <v>1</v>
      </c>
      <c r="B5">
        <v>0.51502158648190499</v>
      </c>
      <c r="C5">
        <v>0.37826198869725902</v>
      </c>
      <c r="D5">
        <v>0.27850742624249802</v>
      </c>
      <c r="E5">
        <v>0.38710037519003099</v>
      </c>
      <c r="G5">
        <f>+G4+1</f>
        <v>1</v>
      </c>
      <c r="H5">
        <v>-0.29468977049568601</v>
      </c>
      <c r="I5">
        <v>-0.60218908774327895</v>
      </c>
      <c r="J5">
        <v>-1.4227445725699399</v>
      </c>
      <c r="K5">
        <v>-0.87531285960743199</v>
      </c>
      <c r="M5">
        <f>+M4+1</f>
        <v>1</v>
      </c>
      <c r="N5">
        <v>0.13522118415805001</v>
      </c>
      <c r="O5">
        <v>-8.2578517767498097E-2</v>
      </c>
      <c r="P5">
        <v>-0.193456964917956</v>
      </c>
      <c r="Q5">
        <v>-0.14451808792440801</v>
      </c>
      <c r="S5">
        <f>+S4+1</f>
        <v>1</v>
      </c>
      <c r="T5">
        <v>0.41544982878610698</v>
      </c>
      <c r="U5">
        <v>9.3422270817813596E-2</v>
      </c>
      <c r="V5">
        <v>-0.17168571858624301</v>
      </c>
      <c r="W5">
        <v>5.0318489918958001E-2</v>
      </c>
      <c r="Y5">
        <f>+Y4+1</f>
        <v>1</v>
      </c>
      <c r="Z5">
        <v>0.88514401555849598</v>
      </c>
      <c r="AA5">
        <v>0.67502102437541001</v>
      </c>
      <c r="AB5">
        <v>0.41798033698929199</v>
      </c>
      <c r="AC5">
        <v>0.65025321811897097</v>
      </c>
      <c r="AE5">
        <f>+AE4+1</f>
        <v>1</v>
      </c>
      <c r="AF5">
        <v>0.27152453919689801</v>
      </c>
      <c r="AG5">
        <v>6.1828412397237402E-2</v>
      </c>
      <c r="AH5">
        <v>-0.14415302991805101</v>
      </c>
      <c r="AI5">
        <v>0.10361822228532599</v>
      </c>
      <c r="AK5">
        <f>+AK4+1</f>
        <v>1</v>
      </c>
      <c r="AL5">
        <v>0.18534613402727701</v>
      </c>
      <c r="AM5">
        <v>-0.150599437987298</v>
      </c>
      <c r="AN5">
        <v>-0.401323631575769</v>
      </c>
      <c r="AO5">
        <v>-4.6057128870422501E-3</v>
      </c>
      <c r="AQ5">
        <f>+AQ4+1</f>
        <v>1</v>
      </c>
      <c r="AR5">
        <v>0.32474845706868399</v>
      </c>
      <c r="AS5">
        <v>9.4853059040467896E-2</v>
      </c>
      <c r="AT5">
        <v>-2.2462092346441E-2</v>
      </c>
      <c r="AU5">
        <v>8.2333171718987699E-2</v>
      </c>
      <c r="AW5">
        <f>+AW4+1</f>
        <v>1</v>
      </c>
      <c r="AX5">
        <v>0.90554302536036702</v>
      </c>
      <c r="AY5">
        <v>0.83802836661625002</v>
      </c>
      <c r="AZ5">
        <v>0.78103648382524604</v>
      </c>
      <c r="BA5">
        <v>0.80505792822885103</v>
      </c>
    </row>
    <row r="6" spans="1:53" x14ac:dyDescent="0.35">
      <c r="A6">
        <f t="shared" ref="A6:A14" si="4">+A5+1</f>
        <v>2</v>
      </c>
      <c r="B6">
        <v>0.25984351102092001</v>
      </c>
      <c r="C6">
        <v>0.18003375458335699</v>
      </c>
      <c r="D6">
        <v>5.8294574867096702E-2</v>
      </c>
      <c r="E6">
        <v>0.15306084388741001</v>
      </c>
      <c r="G6">
        <f t="shared" ref="G6:G14" si="5">+G5+1</f>
        <v>2</v>
      </c>
      <c r="H6">
        <v>-0.26789657429182701</v>
      </c>
      <c r="I6">
        <v>-0.42286224798066802</v>
      </c>
      <c r="J6">
        <v>-1.04414432609171</v>
      </c>
      <c r="K6">
        <v>-0.65475940162105295</v>
      </c>
      <c r="M6">
        <f t="shared" ref="M6:M14" si="6">+M5+1</f>
        <v>2</v>
      </c>
      <c r="N6">
        <v>0.220624916695384</v>
      </c>
      <c r="O6">
        <v>-3.3791448009758397E-2</v>
      </c>
      <c r="P6">
        <v>-9.8628228438546198E-2</v>
      </c>
      <c r="Q6">
        <v>-4.59861343711086E-2</v>
      </c>
      <c r="S6">
        <f t="shared" ref="S6:S14" si="7">+S5+1</f>
        <v>2</v>
      </c>
      <c r="T6">
        <v>0.43124223291251701</v>
      </c>
      <c r="U6">
        <v>8.0738125844812894E-2</v>
      </c>
      <c r="V6">
        <v>-7.5395457918679104E-2</v>
      </c>
      <c r="W6">
        <v>8.7662784806828001E-2</v>
      </c>
      <c r="Y6">
        <f t="shared" ref="Y6:Y14" si="8">+Y5+1</f>
        <v>2</v>
      </c>
      <c r="Z6">
        <v>0.73018848806951597</v>
      </c>
      <c r="AA6">
        <v>0.50330847403655199</v>
      </c>
      <c r="AB6">
        <v>0.214857950600811</v>
      </c>
      <c r="AC6">
        <v>0.461475295453044</v>
      </c>
      <c r="AE6">
        <f t="shared" ref="AE6:AE14" si="9">+AE5+1</f>
        <v>2</v>
      </c>
      <c r="AF6">
        <v>0.23591774254167999</v>
      </c>
      <c r="AG6">
        <v>4.0555574046803503E-2</v>
      </c>
      <c r="AH6">
        <v>-0.164209586047383</v>
      </c>
      <c r="AI6">
        <v>7.0959108394180306E-2</v>
      </c>
      <c r="AK6">
        <f t="shared" ref="AK6:AK14" si="10">+AK5+1</f>
        <v>2</v>
      </c>
      <c r="AL6">
        <v>0.44955738331707501</v>
      </c>
      <c r="AM6">
        <v>-0.187006405730749</v>
      </c>
      <c r="AN6">
        <v>-0.460012502455381</v>
      </c>
      <c r="AO6">
        <v>-1.00841414169799E-2</v>
      </c>
      <c r="AQ6">
        <f t="shared" ref="AQ6:AQ14" si="11">+AQ5+1</f>
        <v>2</v>
      </c>
      <c r="AR6">
        <v>0.475271827038449</v>
      </c>
      <c r="AS6">
        <v>0.14355662368337599</v>
      </c>
      <c r="AT6">
        <v>-5.4389353139256497E-2</v>
      </c>
      <c r="AU6">
        <v>0.155419188623305</v>
      </c>
      <c r="AW6">
        <f t="shared" ref="AW6:AW14" si="12">+AW5+1</f>
        <v>2</v>
      </c>
      <c r="AX6">
        <v>0.76370706395641796</v>
      </c>
      <c r="AY6">
        <v>0.66888810804898702</v>
      </c>
      <c r="AZ6">
        <v>0.59442092952926096</v>
      </c>
      <c r="BA6">
        <v>0.68650575855166596</v>
      </c>
    </row>
    <row r="7" spans="1:53" x14ac:dyDescent="0.35">
      <c r="A7">
        <f t="shared" si="4"/>
        <v>3</v>
      </c>
      <c r="B7">
        <v>0.124003604937235</v>
      </c>
      <c r="C7">
        <v>4.0658995139150202E-2</v>
      </c>
      <c r="D7">
        <v>-8.6991594915029197E-3</v>
      </c>
      <c r="E7">
        <v>4.9967828172809897E-2</v>
      </c>
      <c r="G7">
        <f t="shared" si="5"/>
        <v>3</v>
      </c>
      <c r="H7">
        <v>-0.23274173356737199</v>
      </c>
      <c r="I7">
        <v>-0.29716923387854799</v>
      </c>
      <c r="J7">
        <v>-0.59202714303947301</v>
      </c>
      <c r="K7">
        <v>-0.455123158862761</v>
      </c>
      <c r="M7">
        <f t="shared" si="6"/>
        <v>3</v>
      </c>
      <c r="N7">
        <v>0.26733814436046699</v>
      </c>
      <c r="O7">
        <v>3.2685273471458401E-2</v>
      </c>
      <c r="P7">
        <v>-9.9225886716342901E-2</v>
      </c>
      <c r="Q7">
        <v>2.1051519398951699E-2</v>
      </c>
      <c r="S7">
        <f t="shared" si="7"/>
        <v>3</v>
      </c>
      <c r="T7">
        <v>0.32840478950358098</v>
      </c>
      <c r="U7">
        <v>6.1503316234781197E-2</v>
      </c>
      <c r="V7">
        <v>-7.6693457586442706E-2</v>
      </c>
      <c r="W7">
        <v>8.1610194300225605E-2</v>
      </c>
      <c r="Y7">
        <f t="shared" si="8"/>
        <v>3</v>
      </c>
      <c r="Z7">
        <v>0.59713822459777699</v>
      </c>
      <c r="AA7">
        <v>0.36417043458787302</v>
      </c>
      <c r="AB7">
        <v>0.10735833393029499</v>
      </c>
      <c r="AC7">
        <v>0.34225748104249798</v>
      </c>
      <c r="AE7">
        <f t="shared" si="9"/>
        <v>3</v>
      </c>
      <c r="AF7">
        <v>0.20419517317920699</v>
      </c>
      <c r="AG7">
        <v>3.9491047543842098E-2</v>
      </c>
      <c r="AH7">
        <v>-0.17912160802316399</v>
      </c>
      <c r="AI7">
        <v>5.7760056061968497E-2</v>
      </c>
      <c r="AK7">
        <f t="shared" si="10"/>
        <v>3</v>
      </c>
      <c r="AL7">
        <v>0.44786336590624398</v>
      </c>
      <c r="AM7">
        <v>-0.18430029614857399</v>
      </c>
      <c r="AN7">
        <v>-0.39503820422598601</v>
      </c>
      <c r="AO7">
        <v>3.7047829074620897E-2</v>
      </c>
      <c r="AQ7">
        <f t="shared" si="11"/>
        <v>3</v>
      </c>
      <c r="AR7">
        <v>0.52995298803283697</v>
      </c>
      <c r="AS7">
        <v>0.150694788068098</v>
      </c>
      <c r="AT7">
        <v>-2.75483766048428E-2</v>
      </c>
      <c r="AU7">
        <v>0.18233287992820399</v>
      </c>
      <c r="AW7">
        <f t="shared" si="12"/>
        <v>3</v>
      </c>
      <c r="AX7">
        <v>0.68799031054551996</v>
      </c>
      <c r="AY7">
        <v>0.55638020149362599</v>
      </c>
      <c r="AZ7">
        <v>0.43507037712312102</v>
      </c>
      <c r="BA7">
        <v>0.58158322455443001</v>
      </c>
    </row>
    <row r="8" spans="1:53" x14ac:dyDescent="0.35">
      <c r="A8">
        <f t="shared" si="4"/>
        <v>4</v>
      </c>
      <c r="B8">
        <v>6.4633456719049895E-2</v>
      </c>
      <c r="C8">
        <v>2.14714807317406E-2</v>
      </c>
      <c r="D8">
        <v>-6.0536367516631703E-2</v>
      </c>
      <c r="E8">
        <v>4.6545130288288003E-3</v>
      </c>
      <c r="G8">
        <f t="shared" si="5"/>
        <v>4</v>
      </c>
      <c r="H8">
        <v>-0.123182985546651</v>
      </c>
      <c r="I8">
        <v>-0.21773395419048799</v>
      </c>
      <c r="J8">
        <v>-0.386226577953243</v>
      </c>
      <c r="K8">
        <v>-0.30378698054737202</v>
      </c>
      <c r="M8">
        <f t="shared" si="6"/>
        <v>4</v>
      </c>
      <c r="N8">
        <v>0.22102059406424401</v>
      </c>
      <c r="O8">
        <v>5.7394892415810798E-2</v>
      </c>
      <c r="P8">
        <v>-0.10591093914184101</v>
      </c>
      <c r="Q8">
        <v>6.4825452089289207E-2</v>
      </c>
      <c r="S8">
        <f t="shared" si="7"/>
        <v>4</v>
      </c>
      <c r="T8">
        <v>0.24010825897307</v>
      </c>
      <c r="U8">
        <v>8.3208232736232901E-2</v>
      </c>
      <c r="V8">
        <v>-4.2860144177220699E-2</v>
      </c>
      <c r="W8">
        <v>6.0924426414598103E-2</v>
      </c>
      <c r="Y8">
        <f t="shared" si="8"/>
        <v>4</v>
      </c>
      <c r="Z8">
        <v>0.48496555845611999</v>
      </c>
      <c r="AA8">
        <v>0.26337856776538199</v>
      </c>
      <c r="AB8">
        <v>5.8484391561157298E-2</v>
      </c>
      <c r="AC8">
        <v>0.27366422380431699</v>
      </c>
      <c r="AE8">
        <f t="shared" si="9"/>
        <v>4</v>
      </c>
      <c r="AF8">
        <v>0.176632253939942</v>
      </c>
      <c r="AG8">
        <v>3.4567671684533501E-2</v>
      </c>
      <c r="AH8">
        <v>-7.9570321988611803E-2</v>
      </c>
      <c r="AI8">
        <v>5.29183764355379E-2</v>
      </c>
      <c r="AK8">
        <f t="shared" si="10"/>
        <v>4</v>
      </c>
      <c r="AL8">
        <v>0.39804176723692603</v>
      </c>
      <c r="AM8">
        <v>-0.12841901387202001</v>
      </c>
      <c r="AN8">
        <v>-0.320303725887297</v>
      </c>
      <c r="AO8">
        <v>7.4641299297591002E-2</v>
      </c>
      <c r="AQ8">
        <f t="shared" si="11"/>
        <v>4</v>
      </c>
      <c r="AR8">
        <v>0.53859417193411296</v>
      </c>
      <c r="AS8">
        <v>0.14053379814154801</v>
      </c>
      <c r="AT8">
        <v>-3.8669534557109003E-2</v>
      </c>
      <c r="AU8">
        <v>0.17704073883968499</v>
      </c>
      <c r="AW8">
        <f t="shared" si="12"/>
        <v>4</v>
      </c>
      <c r="AX8">
        <v>0.635377564560483</v>
      </c>
      <c r="AY8">
        <v>0.46789170599262098</v>
      </c>
      <c r="AZ8">
        <v>0.33572769747880199</v>
      </c>
      <c r="BA8">
        <v>0.49506617409185599</v>
      </c>
    </row>
    <row r="9" spans="1:53" x14ac:dyDescent="0.35">
      <c r="A9">
        <f t="shared" si="4"/>
        <v>5</v>
      </c>
      <c r="B9">
        <v>3.6148320552617998E-2</v>
      </c>
      <c r="C9">
        <v>1.4333334291089199E-2</v>
      </c>
      <c r="D9">
        <v>-6.4460642611227498E-2</v>
      </c>
      <c r="E9">
        <v>-1.3437223294589601E-2</v>
      </c>
      <c r="G9">
        <f t="shared" si="5"/>
        <v>5</v>
      </c>
      <c r="H9">
        <v>-6.8725390409108397E-2</v>
      </c>
      <c r="I9">
        <v>-0.162612789073171</v>
      </c>
      <c r="J9">
        <v>-0.356872666914964</v>
      </c>
      <c r="K9">
        <v>-0.200377492351485</v>
      </c>
      <c r="M9">
        <f t="shared" si="6"/>
        <v>5</v>
      </c>
      <c r="N9">
        <v>0.180206780548925</v>
      </c>
      <c r="O9">
        <v>4.9945386220463302E-2</v>
      </c>
      <c r="P9">
        <v>-8.6778999628875794E-2</v>
      </c>
      <c r="Q9">
        <v>8.9513261144557099E-2</v>
      </c>
      <c r="S9">
        <f t="shared" si="7"/>
        <v>5</v>
      </c>
      <c r="T9">
        <v>0.23402440809536201</v>
      </c>
      <c r="U9">
        <v>5.0518063314345399E-2</v>
      </c>
      <c r="V9">
        <v>-3.3734141543240399E-2</v>
      </c>
      <c r="W9">
        <v>3.82499557066628E-2</v>
      </c>
      <c r="Y9">
        <f t="shared" si="8"/>
        <v>5</v>
      </c>
      <c r="Z9">
        <v>0.389210704675097</v>
      </c>
      <c r="AA9">
        <v>0.20633089843723401</v>
      </c>
      <c r="AB9">
        <v>3.5534366682484199E-2</v>
      </c>
      <c r="AC9">
        <v>0.234768065700209</v>
      </c>
      <c r="AE9">
        <f t="shared" si="9"/>
        <v>5</v>
      </c>
      <c r="AF9">
        <v>0.17914636084971999</v>
      </c>
      <c r="AG9">
        <v>4.1994934286480101E-2</v>
      </c>
      <c r="AH9">
        <v>-9.3897026279188694E-2</v>
      </c>
      <c r="AI9">
        <v>5.1218117972837797E-2</v>
      </c>
      <c r="AK9">
        <f t="shared" si="10"/>
        <v>5</v>
      </c>
      <c r="AL9">
        <v>0.31519101030871099</v>
      </c>
      <c r="AM9">
        <v>-9.77088956217287E-2</v>
      </c>
      <c r="AN9">
        <v>-0.26513554824040197</v>
      </c>
      <c r="AO9">
        <v>9.6038046590561296E-2</v>
      </c>
      <c r="AQ9">
        <f t="shared" si="11"/>
        <v>5</v>
      </c>
      <c r="AR9">
        <v>0.52490666882913695</v>
      </c>
      <c r="AS9">
        <v>0.125204590924997</v>
      </c>
      <c r="AT9">
        <v>-4.5809445128167502E-2</v>
      </c>
      <c r="AU9">
        <v>0.155718440738814</v>
      </c>
      <c r="AW9">
        <f t="shared" si="12"/>
        <v>5</v>
      </c>
      <c r="AX9">
        <v>0.57334385636472096</v>
      </c>
      <c r="AY9">
        <v>0.38689201544108398</v>
      </c>
      <c r="AZ9">
        <v>0.25066457849404</v>
      </c>
      <c r="BA9">
        <v>0.424774869425185</v>
      </c>
    </row>
    <row r="10" spans="1:53" x14ac:dyDescent="0.35">
      <c r="A10">
        <f t="shared" si="4"/>
        <v>6</v>
      </c>
      <c r="B10">
        <v>1.95806836304592E-2</v>
      </c>
      <c r="C10">
        <v>-3.2150104087913598E-4</v>
      </c>
      <c r="D10">
        <v>-2.83378024265518E-2</v>
      </c>
      <c r="E10">
        <v>-1.7643377814965101E-2</v>
      </c>
      <c r="G10">
        <f t="shared" si="5"/>
        <v>6</v>
      </c>
      <c r="H10">
        <v>-1.28449330035459E-3</v>
      </c>
      <c r="I10">
        <v>-0.121410895094579</v>
      </c>
      <c r="J10">
        <v>-0.26733571592057198</v>
      </c>
      <c r="K10">
        <v>-0.135811925569847</v>
      </c>
      <c r="M10">
        <f t="shared" si="6"/>
        <v>6</v>
      </c>
      <c r="N10">
        <v>0.14609457028082501</v>
      </c>
      <c r="O10">
        <v>2.2623632947732199E-2</v>
      </c>
      <c r="P10">
        <v>-7.2102656300517903E-2</v>
      </c>
      <c r="Q10">
        <v>9.9308997973736102E-2</v>
      </c>
      <c r="S10">
        <f t="shared" si="7"/>
        <v>6</v>
      </c>
      <c r="T10">
        <v>0.156155510645625</v>
      </c>
      <c r="U10">
        <v>1.35660169751002E-2</v>
      </c>
      <c r="V10">
        <v>-5.8905588140184102E-2</v>
      </c>
      <c r="W10">
        <v>2.1203291844639299E-2</v>
      </c>
      <c r="Y10">
        <f t="shared" si="8"/>
        <v>6</v>
      </c>
      <c r="Z10">
        <v>0.30358130244655102</v>
      </c>
      <c r="AA10">
        <v>0.16176389713375799</v>
      </c>
      <c r="AB10">
        <v>4.00981376506271E-2</v>
      </c>
      <c r="AC10">
        <v>0.21185370202762999</v>
      </c>
      <c r="AE10">
        <f t="shared" si="9"/>
        <v>6</v>
      </c>
      <c r="AF10">
        <v>0.148268244442052</v>
      </c>
      <c r="AG10">
        <v>3.8641925241493298E-2</v>
      </c>
      <c r="AH10">
        <v>-0.103796979377575</v>
      </c>
      <c r="AI10">
        <v>4.89619209293463E-2</v>
      </c>
      <c r="AK10">
        <f t="shared" si="10"/>
        <v>6</v>
      </c>
      <c r="AL10">
        <v>0.242919755939148</v>
      </c>
      <c r="AM10">
        <v>-6.2668916655067394E-2</v>
      </c>
      <c r="AN10">
        <v>-0.13935988137657199</v>
      </c>
      <c r="AO10">
        <v>0.103312672856351</v>
      </c>
      <c r="AQ10">
        <f t="shared" si="11"/>
        <v>6</v>
      </c>
      <c r="AR10">
        <v>0.50098408828677499</v>
      </c>
      <c r="AS10">
        <v>0.10916717644087701</v>
      </c>
      <c r="AT10">
        <v>-4.95392291306559E-2</v>
      </c>
      <c r="AU10">
        <v>0.12942131472618101</v>
      </c>
      <c r="AW10">
        <f t="shared" si="12"/>
        <v>6</v>
      </c>
      <c r="AX10">
        <v>0.52695365571296204</v>
      </c>
      <c r="AY10">
        <v>0.32481991248034597</v>
      </c>
      <c r="AZ10">
        <v>0.17978140641273299</v>
      </c>
      <c r="BA10">
        <v>0.36846023347719598</v>
      </c>
    </row>
    <row r="11" spans="1:53" x14ac:dyDescent="0.35">
      <c r="A11">
        <f t="shared" si="4"/>
        <v>7</v>
      </c>
      <c r="B11">
        <v>2.2495720076374699E-2</v>
      </c>
      <c r="C11">
        <v>-5.4084591421896299E-3</v>
      </c>
      <c r="D11">
        <v>-4.2388141017129899E-2</v>
      </c>
      <c r="E11">
        <v>-1.51478106762622E-2</v>
      </c>
      <c r="G11">
        <f t="shared" si="5"/>
        <v>7</v>
      </c>
      <c r="H11">
        <v>6.3914504416964996E-3</v>
      </c>
      <c r="I11">
        <v>-9.3123800435793394E-2</v>
      </c>
      <c r="J11">
        <v>-0.23181402738284501</v>
      </c>
      <c r="K11">
        <v>-9.9962840601484901E-2</v>
      </c>
      <c r="M11">
        <f t="shared" si="6"/>
        <v>7</v>
      </c>
      <c r="N11">
        <v>0.136695534508502</v>
      </c>
      <c r="O11">
        <v>9.2176922337350795E-3</v>
      </c>
      <c r="P11">
        <v>-6.1975920233099301E-2</v>
      </c>
      <c r="Q11">
        <v>9.9469873375402307E-2</v>
      </c>
      <c r="S11">
        <f t="shared" si="7"/>
        <v>7</v>
      </c>
      <c r="T11">
        <v>0.150061063443403</v>
      </c>
      <c r="U11">
        <v>1.30172177308362E-2</v>
      </c>
      <c r="V11">
        <v>-8.3552485607055305E-2</v>
      </c>
      <c r="W11">
        <v>1.25545490761447E-2</v>
      </c>
      <c r="Y11">
        <f t="shared" si="8"/>
        <v>7</v>
      </c>
      <c r="Z11">
        <v>0.23512401167807401</v>
      </c>
      <c r="AA11">
        <v>0.118914833595582</v>
      </c>
      <c r="AB11">
        <v>5.1524120521979001E-2</v>
      </c>
      <c r="AC11">
        <v>0.195826821122731</v>
      </c>
      <c r="AE11">
        <f t="shared" si="9"/>
        <v>7</v>
      </c>
      <c r="AF11">
        <v>0.11474912735644401</v>
      </c>
      <c r="AG11">
        <v>3.4408613295960899E-2</v>
      </c>
      <c r="AH11">
        <v>-9.5418628561060898E-2</v>
      </c>
      <c r="AI11">
        <v>4.4310513520479801E-2</v>
      </c>
      <c r="AK11">
        <f t="shared" si="10"/>
        <v>7</v>
      </c>
      <c r="AL11">
        <v>0.215272866248161</v>
      </c>
      <c r="AM11">
        <v>-1.23889037362169E-2</v>
      </c>
      <c r="AN11">
        <v>-0.123990617705834</v>
      </c>
      <c r="AO11">
        <v>0.100058052281514</v>
      </c>
      <c r="AQ11">
        <f t="shared" si="11"/>
        <v>7</v>
      </c>
      <c r="AR11">
        <v>0.41184024687389498</v>
      </c>
      <c r="AS11">
        <v>0.108556040508622</v>
      </c>
      <c r="AT11">
        <v>-5.0711602583326902E-2</v>
      </c>
      <c r="AU11">
        <v>0.104542700863218</v>
      </c>
      <c r="AW11">
        <f t="shared" si="12"/>
        <v>7</v>
      </c>
      <c r="AX11">
        <v>0.48435094094138098</v>
      </c>
      <c r="AY11">
        <v>0.27768644928324998</v>
      </c>
      <c r="AZ11">
        <v>0.125570313143224</v>
      </c>
      <c r="BA11">
        <v>0.32388528578704801</v>
      </c>
    </row>
    <row r="12" spans="1:53" x14ac:dyDescent="0.35">
      <c r="A12">
        <f t="shared" si="4"/>
        <v>8</v>
      </c>
      <c r="B12">
        <v>1.6547382026908201E-2</v>
      </c>
      <c r="C12">
        <v>-4.2514338830365803E-3</v>
      </c>
      <c r="D12">
        <v>-3.7409661570171601E-2</v>
      </c>
      <c r="E12">
        <v>-1.03590675771386E-2</v>
      </c>
      <c r="G12">
        <f t="shared" si="5"/>
        <v>8</v>
      </c>
      <c r="H12">
        <v>1.8376991764546099E-2</v>
      </c>
      <c r="I12">
        <v>-8.1565027117543501E-2</v>
      </c>
      <c r="J12">
        <v>-0.21502087459403799</v>
      </c>
      <c r="K12">
        <v>-8.3013225056912596E-2</v>
      </c>
      <c r="M12">
        <f t="shared" si="6"/>
        <v>8</v>
      </c>
      <c r="N12">
        <v>0.12479172251866</v>
      </c>
      <c r="O12">
        <v>3.5860516316849802E-3</v>
      </c>
      <c r="P12">
        <v>-5.2941084589131E-2</v>
      </c>
      <c r="Q12">
        <v>9.5201432707243794E-2</v>
      </c>
      <c r="S12">
        <f t="shared" si="7"/>
        <v>8</v>
      </c>
      <c r="T12">
        <v>0.11228416217333601</v>
      </c>
      <c r="U12">
        <v>5.7797305273957099E-3</v>
      </c>
      <c r="V12">
        <v>-8.6027662691324502E-2</v>
      </c>
      <c r="W12">
        <v>1.19047019608934E-2</v>
      </c>
      <c r="Y12">
        <f t="shared" si="8"/>
        <v>8</v>
      </c>
      <c r="Z12">
        <v>0.209090246946807</v>
      </c>
      <c r="AA12">
        <v>0.11220935249729801</v>
      </c>
      <c r="AB12">
        <v>3.5367968886051399E-2</v>
      </c>
      <c r="AC12">
        <v>0.18152242158521201</v>
      </c>
      <c r="AE12">
        <f t="shared" si="9"/>
        <v>8</v>
      </c>
      <c r="AF12">
        <v>9.9503989224417402E-2</v>
      </c>
      <c r="AG12">
        <v>2.78458215913969E-2</v>
      </c>
      <c r="AH12">
        <v>-7.8282952025179001E-2</v>
      </c>
      <c r="AI12">
        <v>3.7019215978703002E-2</v>
      </c>
      <c r="AK12">
        <f t="shared" si="10"/>
        <v>8</v>
      </c>
      <c r="AL12">
        <v>0.18746289471040101</v>
      </c>
      <c r="AM12">
        <v>-2.4687302137681698E-4</v>
      </c>
      <c r="AN12">
        <v>-0.10924973171054</v>
      </c>
      <c r="AO12">
        <v>8.9598669883642706E-2</v>
      </c>
      <c r="AQ12">
        <f t="shared" si="11"/>
        <v>8</v>
      </c>
      <c r="AR12">
        <v>0.32865867373818197</v>
      </c>
      <c r="AS12">
        <v>0.110546851268566</v>
      </c>
      <c r="AT12">
        <v>-5.00984936882896E-2</v>
      </c>
      <c r="AU12">
        <v>8.4140412363572795E-2</v>
      </c>
      <c r="AW12">
        <f t="shared" si="12"/>
        <v>8</v>
      </c>
      <c r="AX12">
        <v>0.44484801807994101</v>
      </c>
      <c r="AY12">
        <v>0.23768088166232201</v>
      </c>
      <c r="AZ12">
        <v>8.4223113544705006E-2</v>
      </c>
      <c r="BA12">
        <v>0.288844893162304</v>
      </c>
    </row>
    <row r="13" spans="1:53" x14ac:dyDescent="0.35">
      <c r="A13">
        <f t="shared" si="4"/>
        <v>9</v>
      </c>
      <c r="B13">
        <v>1.45076327217755E-2</v>
      </c>
      <c r="C13">
        <v>-2.8372602038431098E-3</v>
      </c>
      <c r="D13">
        <v>-2.7672633524421598E-2</v>
      </c>
      <c r="E13">
        <v>-5.9996362618253201E-3</v>
      </c>
      <c r="G13">
        <f t="shared" si="5"/>
        <v>9</v>
      </c>
      <c r="H13">
        <v>2.1964348458365798E-2</v>
      </c>
      <c r="I13">
        <v>-7.1195210803195796E-2</v>
      </c>
      <c r="J13">
        <v>-0.16429121142563</v>
      </c>
      <c r="K13">
        <v>-7.6419579520117006E-2</v>
      </c>
      <c r="M13">
        <f t="shared" si="6"/>
        <v>9</v>
      </c>
      <c r="N13">
        <v>0.110784169469891</v>
      </c>
      <c r="O13">
        <v>1.64664679556897E-3</v>
      </c>
      <c r="P13">
        <v>-4.5072403563141301E-2</v>
      </c>
      <c r="Q13">
        <v>9.0541206200925997E-2</v>
      </c>
      <c r="S13">
        <f t="shared" si="7"/>
        <v>9</v>
      </c>
      <c r="T13">
        <v>8.3240299045542296E-2</v>
      </c>
      <c r="U13">
        <v>2.13651574073539E-3</v>
      </c>
      <c r="V13">
        <v>-7.7868698794128499E-2</v>
      </c>
      <c r="W13">
        <v>1.69767211753672E-2</v>
      </c>
      <c r="Y13">
        <f t="shared" si="8"/>
        <v>9</v>
      </c>
      <c r="Z13">
        <v>0.16969174556323599</v>
      </c>
      <c r="AA13">
        <v>8.7146714692180105E-2</v>
      </c>
      <c r="AB13">
        <v>2.6667529929699001E-2</v>
      </c>
      <c r="AC13">
        <v>0.166723817569778</v>
      </c>
      <c r="AE13">
        <f t="shared" si="9"/>
        <v>9</v>
      </c>
      <c r="AF13">
        <v>8.6316450042029702E-2</v>
      </c>
      <c r="AG13">
        <v>2.2622134693091701E-2</v>
      </c>
      <c r="AH13">
        <v>-6.4956254735325694E-2</v>
      </c>
      <c r="AI13">
        <v>2.7960110170898701E-2</v>
      </c>
      <c r="AK13">
        <f t="shared" si="10"/>
        <v>9</v>
      </c>
      <c r="AL13">
        <v>0.15687932075050101</v>
      </c>
      <c r="AM13">
        <v>-2.01486642513546E-3</v>
      </c>
      <c r="AN13">
        <v>-9.5700428487585601E-2</v>
      </c>
      <c r="AO13">
        <v>7.4881955379056703E-2</v>
      </c>
      <c r="AQ13">
        <f t="shared" si="11"/>
        <v>9</v>
      </c>
      <c r="AR13">
        <v>0.26102857221749998</v>
      </c>
      <c r="AS13">
        <v>0.111007350580083</v>
      </c>
      <c r="AT13">
        <v>-4.8310104503472902E-2</v>
      </c>
      <c r="AU13">
        <v>6.9057380240762301E-2</v>
      </c>
      <c r="AW13">
        <f t="shared" si="12"/>
        <v>9</v>
      </c>
      <c r="AX13">
        <v>0.40821158275587799</v>
      </c>
      <c r="AY13">
        <v>0.20355346831277299</v>
      </c>
      <c r="AZ13">
        <v>5.2782076805386401E-2</v>
      </c>
      <c r="BA13">
        <v>0.26118943516822701</v>
      </c>
    </row>
    <row r="14" spans="1:53" x14ac:dyDescent="0.35">
      <c r="A14">
        <f t="shared" si="4"/>
        <v>10</v>
      </c>
      <c r="B14">
        <v>1.6353798151611799E-2</v>
      </c>
      <c r="C14">
        <v>8.5034764358946698E-4</v>
      </c>
      <c r="D14">
        <v>-1.2699931305330999E-2</v>
      </c>
      <c r="E14">
        <v>-3.4618544161638901E-3</v>
      </c>
      <c r="G14">
        <f t="shared" si="5"/>
        <v>10</v>
      </c>
      <c r="H14">
        <v>1.7309640587044602E-2</v>
      </c>
      <c r="I14">
        <v>-6.1592230217792303E-2</v>
      </c>
      <c r="J14">
        <v>-0.10447067830988201</v>
      </c>
      <c r="K14">
        <v>-7.36606841887672E-2</v>
      </c>
      <c r="M14">
        <f t="shared" si="6"/>
        <v>10</v>
      </c>
      <c r="N14">
        <v>9.6852119655569904E-2</v>
      </c>
      <c r="O14">
        <v>1.18395570864069E-3</v>
      </c>
      <c r="P14">
        <v>-3.8304547355679397E-2</v>
      </c>
      <c r="Q14">
        <v>8.7799816636226005E-2</v>
      </c>
      <c r="S14">
        <f t="shared" si="7"/>
        <v>10</v>
      </c>
      <c r="T14">
        <v>6.1125813172502798E-2</v>
      </c>
      <c r="U14">
        <v>5.9291577452387305E-4</v>
      </c>
      <c r="V14">
        <v>-6.7422370602794907E-2</v>
      </c>
      <c r="W14">
        <v>2.4808667217236999E-2</v>
      </c>
      <c r="Y14">
        <f t="shared" si="8"/>
        <v>10</v>
      </c>
      <c r="Z14">
        <v>0.13785911680044899</v>
      </c>
      <c r="AA14">
        <v>6.6025429382558398E-2</v>
      </c>
      <c r="AB14">
        <v>2.0243743726354999E-2</v>
      </c>
      <c r="AC14">
        <v>0.151196636115661</v>
      </c>
      <c r="AE14">
        <f t="shared" si="9"/>
        <v>10</v>
      </c>
      <c r="AF14">
        <v>7.4895727824389996E-2</v>
      </c>
      <c r="AG14">
        <v>1.8456954245622E-2</v>
      </c>
      <c r="AH14">
        <v>-5.4642840775521798E-2</v>
      </c>
      <c r="AI14">
        <v>1.8488423156548601E-2</v>
      </c>
      <c r="AK14">
        <f t="shared" si="10"/>
        <v>10</v>
      </c>
      <c r="AL14">
        <v>0.114054541557896</v>
      </c>
      <c r="AM14">
        <v>-4.2512334826209303E-3</v>
      </c>
      <c r="AN14">
        <v>-8.3535141219603801E-2</v>
      </c>
      <c r="AO14">
        <v>5.8479845328016297E-2</v>
      </c>
      <c r="AQ14">
        <f t="shared" si="11"/>
        <v>10</v>
      </c>
      <c r="AR14">
        <v>0.23059641937135</v>
      </c>
      <c r="AS14">
        <v>9.7926802261608298E-2</v>
      </c>
      <c r="AT14">
        <v>-4.5798514706512403E-2</v>
      </c>
      <c r="AU14">
        <v>5.8783182246703002E-2</v>
      </c>
      <c r="AW14">
        <f t="shared" si="12"/>
        <v>10</v>
      </c>
      <c r="AX14">
        <v>0.37434450403769998</v>
      </c>
      <c r="AY14">
        <v>0.17437608762561399</v>
      </c>
      <c r="AZ14">
        <v>3.5080621063164903E-2</v>
      </c>
      <c r="BA14">
        <v>0.23894376416201701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showGridLines="0" showRowColHeaders="0" topLeftCell="A7" zoomScale="70" zoomScaleNormal="70" workbookViewId="0">
      <selection activeCell="IO58" sqref="IO58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12"/>
  <sheetViews>
    <sheetView showGridLines="0" zoomScale="96" zoomScaleNormal="96" workbookViewId="0">
      <selection activeCell="C13" sqref="C13"/>
    </sheetView>
  </sheetViews>
  <sheetFormatPr defaultRowHeight="14.5" x14ac:dyDescent="0.35"/>
  <sheetData>
    <row r="2" spans="1:19" x14ac:dyDescent="0.35">
      <c r="A2">
        <v>-7.9378007498240893E-2</v>
      </c>
      <c r="B2">
        <v>-0.208070299165272</v>
      </c>
      <c r="C2">
        <v>-0.20992575027389901</v>
      </c>
      <c r="D2">
        <v>-8.3929449306417006E-2</v>
      </c>
      <c r="E2">
        <v>-5.0746968657877603E-2</v>
      </c>
      <c r="F2">
        <v>-0.20596588985359601</v>
      </c>
      <c r="G2">
        <v>-6.9474788194488504E-2</v>
      </c>
      <c r="H2">
        <v>-9.2867327230876395E-4</v>
      </c>
      <c r="I2">
        <v>-0.37580392643160698</v>
      </c>
      <c r="J2">
        <v>-9.7902622867812206E-2</v>
      </c>
      <c r="K2">
        <v>7.9807603902705401E-2</v>
      </c>
      <c r="L2">
        <v>-0.56732431967158103</v>
      </c>
      <c r="M2">
        <v>-5.0880903431782896E-3</v>
      </c>
      <c r="N2">
        <v>0.309611661855767</v>
      </c>
      <c r="O2">
        <v>-6.4266451051692403E-2</v>
      </c>
      <c r="P2">
        <v>-7.4253711359229799E-2</v>
      </c>
      <c r="Q2">
        <v>-0.10462456207749</v>
      </c>
      <c r="R2">
        <v>0.17267218367229001</v>
      </c>
      <c r="S2">
        <v>-0.45211446948101403</v>
      </c>
    </row>
    <row r="3" spans="1:19" x14ac:dyDescent="0.35">
      <c r="A3">
        <v>-1.9589470805712599E-2</v>
      </c>
      <c r="B3">
        <v>-0.33480402765481498</v>
      </c>
      <c r="C3">
        <v>-0.23936150914093099</v>
      </c>
      <c r="D3">
        <v>-0.223240762559203</v>
      </c>
      <c r="E3">
        <v>-0.149139583499867</v>
      </c>
      <c r="F3">
        <v>-0.27929630022032098</v>
      </c>
      <c r="G3">
        <v>-0.12694996376381801</v>
      </c>
      <c r="H3">
        <v>-3.1584245088435201E-2</v>
      </c>
      <c r="I3">
        <v>-0.27624482243373399</v>
      </c>
      <c r="J3">
        <v>-0.17871489047563599</v>
      </c>
      <c r="K3">
        <v>0.35839067411332398</v>
      </c>
      <c r="L3">
        <v>-0.17939899223747699</v>
      </c>
      <c r="M3">
        <v>-2.30102771017789E-2</v>
      </c>
      <c r="N3">
        <v>0.335582261006102</v>
      </c>
      <c r="O3">
        <v>-0.21511687087426701</v>
      </c>
      <c r="P3">
        <v>-5.6067186628122399E-2</v>
      </c>
      <c r="Q3">
        <v>-0.20534604808592699</v>
      </c>
      <c r="R3">
        <v>-0.39770738183599003</v>
      </c>
      <c r="S3">
        <v>-0.57279697956486997</v>
      </c>
    </row>
    <row r="4" spans="1:19" x14ac:dyDescent="0.35">
      <c r="A4">
        <v>-6.8185055857721303E-3</v>
      </c>
      <c r="B4">
        <v>-0.33151230962524297</v>
      </c>
      <c r="C4">
        <v>-0.23838314301605701</v>
      </c>
      <c r="D4">
        <v>-0.25111016649211798</v>
      </c>
      <c r="E4">
        <v>-0.11594355714004601</v>
      </c>
      <c r="F4">
        <v>-0.21115093830297099</v>
      </c>
      <c r="G4">
        <v>-0.17522917928527801</v>
      </c>
      <c r="H4">
        <v>1.46842719766228E-2</v>
      </c>
      <c r="I4">
        <v>-0.26898048038425598</v>
      </c>
      <c r="J4">
        <v>-0.20025999347252901</v>
      </c>
      <c r="K4">
        <v>0.39770933979773199</v>
      </c>
      <c r="L4">
        <v>-0.10257237968306999</v>
      </c>
      <c r="M4">
        <v>-2.8660919476928601E-2</v>
      </c>
      <c r="N4">
        <v>0.32552642843445201</v>
      </c>
      <c r="O4">
        <v>-0.16744987102481401</v>
      </c>
      <c r="P4">
        <v>-5.18046769359976E-2</v>
      </c>
      <c r="Q4">
        <v>-0.172686097606744</v>
      </c>
      <c r="R4">
        <v>-0.485952011015093</v>
      </c>
      <c r="S4">
        <v>-0.57679593142692898</v>
      </c>
    </row>
    <row r="5" spans="1:19" x14ac:dyDescent="0.35">
      <c r="A5">
        <v>-3.8611456025864502E-3</v>
      </c>
      <c r="B5">
        <v>-0.32115151634024303</v>
      </c>
      <c r="C5">
        <v>-0.20653259623186301</v>
      </c>
      <c r="D5">
        <v>-0.23138217819162299</v>
      </c>
      <c r="E5">
        <v>-1.8257687760284701E-2</v>
      </c>
      <c r="F5">
        <v>-0.14271309496794701</v>
      </c>
      <c r="G5">
        <v>-0.158756665034188</v>
      </c>
      <c r="H5">
        <v>0.14464766959202699</v>
      </c>
      <c r="I5">
        <v>-0.26426917166184899</v>
      </c>
      <c r="J5">
        <v>-0.191184429303522</v>
      </c>
      <c r="K5">
        <v>0.34413026638677702</v>
      </c>
      <c r="L5">
        <v>-6.8647769426376404E-2</v>
      </c>
      <c r="M5">
        <v>-2.9091641699191699E-2</v>
      </c>
      <c r="N5">
        <v>0.304813582550851</v>
      </c>
      <c r="O5">
        <v>-0.16802191515343401</v>
      </c>
      <c r="P5">
        <v>-5.0569204879008303E-2</v>
      </c>
      <c r="Q5">
        <v>-9.2901864609740703E-2</v>
      </c>
      <c r="R5">
        <v>-0.45470022344891903</v>
      </c>
      <c r="S5">
        <v>-0.56083217224414195</v>
      </c>
    </row>
    <row r="6" spans="1:19" x14ac:dyDescent="0.35">
      <c r="A6">
        <v>-2.9775175993440399E-3</v>
      </c>
      <c r="B6">
        <v>-0.31071903860391897</v>
      </c>
      <c r="C6">
        <v>-0.166176796404954</v>
      </c>
      <c r="D6">
        <v>-0.158895248058192</v>
      </c>
      <c r="E6">
        <v>6.1698765623785401E-2</v>
      </c>
      <c r="F6">
        <v>-7.7177307002256806E-2</v>
      </c>
      <c r="G6">
        <v>-0.10941420438978</v>
      </c>
      <c r="H6">
        <v>0.18198094186041999</v>
      </c>
      <c r="I6">
        <v>-0.25970427684512098</v>
      </c>
      <c r="J6">
        <v>-0.16825075988150401</v>
      </c>
      <c r="K6">
        <v>0.26620919751710698</v>
      </c>
      <c r="L6">
        <v>-4.7150112553826902E-2</v>
      </c>
      <c r="M6">
        <v>-2.7426478703116E-2</v>
      </c>
      <c r="N6">
        <v>0.28190658359375897</v>
      </c>
      <c r="O6">
        <v>-0.14363293616608699</v>
      </c>
      <c r="P6">
        <v>-4.9993689869964601E-2</v>
      </c>
      <c r="Q6">
        <v>-1.26725077182651E-2</v>
      </c>
      <c r="R6">
        <v>-0.39945191028521898</v>
      </c>
      <c r="S6">
        <v>-0.54193349948791503</v>
      </c>
    </row>
    <row r="7" spans="1:19" x14ac:dyDescent="0.35">
      <c r="A7">
        <v>-2.5546287542882102E-3</v>
      </c>
      <c r="B7">
        <v>-0.30060294305165502</v>
      </c>
      <c r="C7">
        <v>-0.13180339768077801</v>
      </c>
      <c r="D7">
        <v>-6.5229340977553105E-2</v>
      </c>
      <c r="E7">
        <v>0.100877045050992</v>
      </c>
      <c r="F7">
        <v>-3.0379793358411299E-2</v>
      </c>
      <c r="G7">
        <v>-7.5643734319081599E-2</v>
      </c>
      <c r="H7">
        <v>0.148900633306809</v>
      </c>
      <c r="I7">
        <v>-0.25521994734758602</v>
      </c>
      <c r="J7">
        <v>-0.140873420730842</v>
      </c>
      <c r="K7">
        <v>0.19279120098652699</v>
      </c>
      <c r="L7">
        <v>-3.2509035238087E-2</v>
      </c>
      <c r="M7">
        <v>-2.5035778540033301E-2</v>
      </c>
      <c r="N7">
        <v>0.25955499477292399</v>
      </c>
      <c r="O7">
        <v>-0.12151891588099301</v>
      </c>
      <c r="P7">
        <v>-4.95639314019291E-2</v>
      </c>
      <c r="Q7">
        <v>3.8450259013702102E-2</v>
      </c>
      <c r="R7">
        <v>-0.34456611145319299</v>
      </c>
      <c r="S7">
        <v>-0.52308094999076904</v>
      </c>
    </row>
    <row r="8" spans="1:19" x14ac:dyDescent="0.35">
      <c r="A8">
        <v>-2.25384181749142E-3</v>
      </c>
      <c r="B8">
        <v>-0.29081491461290498</v>
      </c>
      <c r="C8">
        <v>-0.108867636612068</v>
      </c>
      <c r="D8">
        <v>2.8774658334785E-2</v>
      </c>
      <c r="E8">
        <v>9.63077272007829E-2</v>
      </c>
      <c r="F8">
        <v>2.13446144934734E-3</v>
      </c>
      <c r="G8">
        <v>-5.7208613553392802E-2</v>
      </c>
      <c r="H8">
        <v>0.176191822313922</v>
      </c>
      <c r="I8">
        <v>-0.25081309494860599</v>
      </c>
      <c r="J8">
        <v>-0.11401559821709099</v>
      </c>
      <c r="K8">
        <v>0.133501315995701</v>
      </c>
      <c r="L8">
        <v>-2.2426807795615001E-2</v>
      </c>
      <c r="M8">
        <v>-2.2508409048669499E-2</v>
      </c>
      <c r="N8">
        <v>0.23858362347532699</v>
      </c>
      <c r="O8">
        <v>-9.5812032620617493E-2</v>
      </c>
      <c r="P8">
        <v>-4.9168215146742897E-2</v>
      </c>
      <c r="Q8">
        <v>5.4730672775168403E-2</v>
      </c>
      <c r="R8">
        <v>-0.295570119317974</v>
      </c>
      <c r="S8">
        <v>-0.50478025299719098</v>
      </c>
    </row>
    <row r="9" spans="1:19" x14ac:dyDescent="0.35">
      <c r="A9">
        <v>-2.0018519757831498E-3</v>
      </c>
      <c r="B9">
        <v>-0.281345524156347</v>
      </c>
      <c r="C9">
        <v>-9.5916116812972199E-2</v>
      </c>
      <c r="D9">
        <v>0.102331424061732</v>
      </c>
      <c r="E9">
        <v>5.3405156735282698E-2</v>
      </c>
      <c r="F9">
        <v>2.2675379800485899E-2</v>
      </c>
      <c r="G9">
        <v>-4.58271826248033E-2</v>
      </c>
      <c r="H9">
        <v>0.20581470426729401</v>
      </c>
      <c r="I9">
        <v>-0.24648233637498901</v>
      </c>
      <c r="J9">
        <v>-9.0015896175836205E-2</v>
      </c>
      <c r="K9">
        <v>8.9400641202220799E-2</v>
      </c>
      <c r="L9">
        <v>-1.5472693922192899E-2</v>
      </c>
      <c r="M9">
        <v>-2.0086368831110601E-2</v>
      </c>
      <c r="N9">
        <v>0.219174328270511</v>
      </c>
      <c r="O9">
        <v>-7.08985263936278E-2</v>
      </c>
      <c r="P9">
        <v>-4.8782255713372497E-2</v>
      </c>
      <c r="Q9">
        <v>4.53030171938857E-2</v>
      </c>
      <c r="R9">
        <v>-0.253103682775836</v>
      </c>
      <c r="S9">
        <v>-0.48710150644689998</v>
      </c>
    </row>
    <row r="10" spans="1:19" x14ac:dyDescent="0.35">
      <c r="A10">
        <v>-1.78084272400509E-3</v>
      </c>
      <c r="B10">
        <v>-0.27218446775949601</v>
      </c>
      <c r="C10">
        <v>-8.8629839398012097E-2</v>
      </c>
      <c r="D10">
        <v>0.14382410504221399</v>
      </c>
      <c r="E10">
        <v>-7.38155673085957E-3</v>
      </c>
      <c r="F10">
        <v>3.5217890245698102E-2</v>
      </c>
      <c r="G10">
        <v>-4.2085107086516901E-2</v>
      </c>
      <c r="H10">
        <v>0.15819115829675101</v>
      </c>
      <c r="I10">
        <v>-0.24222635650500501</v>
      </c>
      <c r="J10">
        <v>-6.9722472076329603E-2</v>
      </c>
      <c r="K10">
        <v>5.8284181022298799E-2</v>
      </c>
      <c r="L10">
        <v>-1.06750395943877E-2</v>
      </c>
      <c r="M10">
        <v>-1.78589173063191E-2</v>
      </c>
      <c r="N10">
        <v>0.20129925604457899</v>
      </c>
      <c r="O10">
        <v>-4.7309289736330001E-2</v>
      </c>
      <c r="P10">
        <v>-4.8400759331181903E-2</v>
      </c>
      <c r="Q10">
        <v>2.4537781632460499E-2</v>
      </c>
      <c r="R10">
        <v>-0.21662213992476301</v>
      </c>
      <c r="S10">
        <v>-0.47003868673006999</v>
      </c>
    </row>
    <row r="11" spans="1:19" x14ac:dyDescent="0.35">
      <c r="A11">
        <v>-1.58481827561507E-3</v>
      </c>
      <c r="B11">
        <v>-0.26332170964800899</v>
      </c>
      <c r="C11">
        <v>-8.30120432949705E-2</v>
      </c>
      <c r="D11">
        <v>0.14975810752879101</v>
      </c>
      <c r="E11">
        <v>-5.80840008437946E-2</v>
      </c>
      <c r="F11">
        <v>4.2411291945503901E-2</v>
      </c>
      <c r="G11">
        <v>-4.24010086357526E-2</v>
      </c>
      <c r="H11">
        <v>0.126941457263024</v>
      </c>
      <c r="I11">
        <v>-0.238043864111397</v>
      </c>
      <c r="J11">
        <v>-5.3183689422779297E-2</v>
      </c>
      <c r="K11">
        <v>3.71458484048642E-2</v>
      </c>
      <c r="L11">
        <v>-7.3650176471085202E-3</v>
      </c>
      <c r="M11">
        <v>-1.5849149082063502E-2</v>
      </c>
      <c r="N11">
        <v>0.18486686105143699</v>
      </c>
      <c r="O11">
        <v>-2.6307436642925602E-2</v>
      </c>
      <c r="P11">
        <v>-4.8022557768533099E-2</v>
      </c>
      <c r="Q11">
        <v>4.6207721094666298E-3</v>
      </c>
      <c r="R11">
        <v>-0.185367835974939</v>
      </c>
      <c r="S11">
        <v>-0.45357299614036001</v>
      </c>
    </row>
    <row r="12" spans="1:19" x14ac:dyDescent="0.35">
      <c r="A12">
        <v>-1.4104926848940299E-3</v>
      </c>
      <c r="B12">
        <v>-0.25474753698852398</v>
      </c>
      <c r="C12">
        <v>-7.6836887174124305E-2</v>
      </c>
      <c r="D12">
        <v>0.12476850893469001</v>
      </c>
      <c r="E12">
        <v>-7.8184080055676702E-2</v>
      </c>
      <c r="F12">
        <v>4.6312819352960603E-2</v>
      </c>
      <c r="G12">
        <v>-4.1806791143206998E-2</v>
      </c>
      <c r="H12">
        <v>0.16179322349990199</v>
      </c>
      <c r="I12">
        <v>-0.23393359029416799</v>
      </c>
      <c r="J12">
        <v>-4.0058230954495497E-2</v>
      </c>
      <c r="K12">
        <v>2.3202992225838E-2</v>
      </c>
      <c r="L12">
        <v>-5.0813393063361603E-3</v>
      </c>
      <c r="M12">
        <v>-1.40524796099506E-2</v>
      </c>
      <c r="N12">
        <v>0.169770741865787</v>
      </c>
      <c r="O12">
        <v>-8.4321789428999597E-3</v>
      </c>
      <c r="P12">
        <v>-4.7647379094016999E-2</v>
      </c>
      <c r="Q12">
        <v>-7.8386226266831602E-3</v>
      </c>
      <c r="R12">
        <v>-0.15861461141755201</v>
      </c>
      <c r="S12">
        <v>-0.43768400658303702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top1_cum</vt:lpstr>
      <vt:lpstr>top1</vt:lpstr>
      <vt:lpstr>Panel1</vt:lpstr>
      <vt:lpstr>k</vt:lpstr>
      <vt:lpstr>Panel2</vt:lpstr>
      <vt:lpstr>ksavings</vt:lpstr>
      <vt:lpstr>Panel3</vt:lpstr>
      <vt:lpstr>heterogeneity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A Bezerra De Goes</cp:lastModifiedBy>
  <cp:lastPrinted>2016-06-16T20:31:43Z</cp:lastPrinted>
  <dcterms:created xsi:type="dcterms:W3CDTF">2015-06-08T07:23:25Z</dcterms:created>
  <dcterms:modified xsi:type="dcterms:W3CDTF">2024-03-22T05:43:53Z</dcterms:modified>
</cp:coreProperties>
</file>