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charts/"/>
    </mc:Choice>
  </mc:AlternateContent>
  <xr:revisionPtr revIDLastSave="13" documentId="11_507DC20D9853E112F847DA85763B6BA1B5489B06" xr6:coauthVersionLast="47" xr6:coauthVersionMax="47" xr10:uidLastSave="{8F281078-FFE1-42B5-BE9E-536A67D167EE}"/>
  <bookViews>
    <workbookView xWindow="28680" yWindow="-120" windowWidth="29040" windowHeight="15840" activeTab="3" xr2:uid="{00000000-000D-0000-FFFF-FFFF00000000}"/>
  </bookViews>
  <sheets>
    <sheet name="rob1 (2)" sheetId="17" r:id="rId1"/>
    <sheet name="Panel1 (2)" sheetId="18" r:id="rId2"/>
    <sheet name="rob1 (3)" sheetId="21" r:id="rId3"/>
    <sheet name="Panel1 (3)" sheetId="22" r:id="rId4"/>
  </sheets>
  <definedNames>
    <definedName name="_xlnm.Print_Area" localSheetId="1">'Panel1 (2)'!$D$20:$DL$128</definedName>
    <definedName name="_xlnm.Print_Area" localSheetId="3">'Panel1 (3)'!$D$20:$DL$128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1" l="1"/>
  <c r="L29" i="21"/>
  <c r="K29" i="21"/>
  <c r="J29" i="21"/>
  <c r="I29" i="21"/>
  <c r="M28" i="21"/>
  <c r="L28" i="21"/>
  <c r="K28" i="21"/>
  <c r="J28" i="21"/>
  <c r="I28" i="21"/>
  <c r="M27" i="21"/>
  <c r="L27" i="21"/>
  <c r="K27" i="21"/>
  <c r="J27" i="21"/>
  <c r="I27" i="21"/>
  <c r="M26" i="21"/>
  <c r="L26" i="21"/>
  <c r="K26" i="21"/>
  <c r="J26" i="21"/>
  <c r="I26" i="21"/>
  <c r="M25" i="21"/>
  <c r="L25" i="21"/>
  <c r="K25" i="21"/>
  <c r="J25" i="21"/>
  <c r="I25" i="21"/>
  <c r="M24" i="21"/>
  <c r="L24" i="21"/>
  <c r="K24" i="21"/>
  <c r="J24" i="21"/>
  <c r="I24" i="21"/>
  <c r="M23" i="21"/>
  <c r="L23" i="21"/>
  <c r="K23" i="21"/>
  <c r="J23" i="21"/>
  <c r="I23" i="21"/>
  <c r="M22" i="21"/>
  <c r="L22" i="21"/>
  <c r="K22" i="21"/>
  <c r="J22" i="21"/>
  <c r="I22" i="21"/>
  <c r="M21" i="21"/>
  <c r="L21" i="21"/>
  <c r="K21" i="21"/>
  <c r="J21" i="21"/>
  <c r="I21" i="21"/>
  <c r="M20" i="21"/>
  <c r="L20" i="21"/>
  <c r="K20" i="21"/>
  <c r="J20" i="21"/>
  <c r="I20" i="21"/>
  <c r="H20" i="21"/>
  <c r="H21" i="21" s="1"/>
  <c r="H22" i="21" s="1"/>
  <c r="H23" i="21" s="1"/>
  <c r="H24" i="21" s="1"/>
  <c r="H25" i="21" s="1"/>
  <c r="H26" i="21" s="1"/>
  <c r="H27" i="21" s="1"/>
  <c r="H28" i="21" s="1"/>
  <c r="H29" i="21" s="1"/>
  <c r="M19" i="21"/>
  <c r="L19" i="21"/>
  <c r="K19" i="21"/>
  <c r="J19" i="21"/>
  <c r="I19" i="21"/>
  <c r="J18" i="21"/>
  <c r="K18" i="21" s="1"/>
  <c r="L18" i="21" s="1"/>
  <c r="F29" i="21"/>
  <c r="F28" i="21"/>
  <c r="F27" i="21"/>
  <c r="F26" i="21"/>
  <c r="F25" i="21"/>
  <c r="F24" i="21"/>
  <c r="F23" i="21"/>
  <c r="F22" i="21"/>
  <c r="F21" i="21"/>
  <c r="F20" i="21"/>
  <c r="F19" i="21"/>
  <c r="E29" i="21"/>
  <c r="E28" i="21"/>
  <c r="E27" i="21"/>
  <c r="E26" i="21"/>
  <c r="E25" i="21"/>
  <c r="E24" i="21"/>
  <c r="E23" i="21"/>
  <c r="E22" i="21"/>
  <c r="E21" i="21"/>
  <c r="E20" i="21"/>
  <c r="E19" i="21"/>
  <c r="D29" i="21"/>
  <c r="D28" i="21"/>
  <c r="D27" i="21"/>
  <c r="D26" i="21"/>
  <c r="D25" i="21"/>
  <c r="D24" i="21"/>
  <c r="D23" i="21"/>
  <c r="D22" i="21"/>
  <c r="D21" i="21"/>
  <c r="D20" i="21"/>
  <c r="D19" i="21"/>
  <c r="C29" i="21"/>
  <c r="C28" i="21"/>
  <c r="C27" i="21"/>
  <c r="C26" i="21"/>
  <c r="C25" i="21"/>
  <c r="C24" i="21"/>
  <c r="C23" i="21"/>
  <c r="C22" i="21"/>
  <c r="C21" i="21"/>
  <c r="C20" i="21"/>
  <c r="C19" i="21"/>
  <c r="B29" i="21"/>
  <c r="B28" i="21"/>
  <c r="B27" i="21"/>
  <c r="B26" i="21"/>
  <c r="B25" i="21"/>
  <c r="B24" i="21"/>
  <c r="B23" i="21"/>
  <c r="B22" i="21"/>
  <c r="B21" i="21"/>
  <c r="B20" i="21"/>
  <c r="B19" i="21"/>
  <c r="A20" i="21"/>
  <c r="A21" i="21" s="1"/>
  <c r="A22" i="21" s="1"/>
  <c r="A23" i="21" s="1"/>
  <c r="A24" i="21" s="1"/>
  <c r="A25" i="21" s="1"/>
  <c r="A26" i="21" s="1"/>
  <c r="A27" i="21" s="1"/>
  <c r="A28" i="21" s="1"/>
  <c r="A29" i="21" s="1"/>
  <c r="D18" i="21"/>
  <c r="E18" i="21" s="1"/>
  <c r="C18" i="21"/>
  <c r="O14" i="21"/>
  <c r="R13" i="21"/>
  <c r="Q13" i="21"/>
  <c r="P13" i="21"/>
  <c r="O13" i="21"/>
  <c r="R12" i="21"/>
  <c r="Q12" i="21"/>
  <c r="P12" i="21"/>
  <c r="O12" i="21"/>
  <c r="R11" i="21"/>
  <c r="Q11" i="21"/>
  <c r="P11" i="21"/>
  <c r="O11" i="21"/>
  <c r="R10" i="21"/>
  <c r="Q10" i="21"/>
  <c r="P10" i="21"/>
  <c r="O10" i="21"/>
  <c r="R9" i="21"/>
  <c r="Q9" i="21"/>
  <c r="P9" i="21"/>
  <c r="O9" i="21"/>
  <c r="R8" i="21"/>
  <c r="Q8" i="21"/>
  <c r="P8" i="21"/>
  <c r="O8" i="21"/>
  <c r="R7" i="21"/>
  <c r="Q7" i="21"/>
  <c r="P7" i="21"/>
  <c r="O7" i="21"/>
  <c r="R6" i="21"/>
  <c r="Q6" i="21"/>
  <c r="P6" i="21"/>
  <c r="O6" i="21"/>
  <c r="R5" i="21"/>
  <c r="Q5" i="21"/>
  <c r="P5" i="21"/>
  <c r="O5" i="21"/>
  <c r="R4" i="21"/>
  <c r="Q4" i="21"/>
  <c r="P4" i="21"/>
  <c r="O4" i="21"/>
  <c r="R14" i="21"/>
  <c r="Q14" i="21"/>
  <c r="P14" i="21"/>
  <c r="C3" i="21"/>
  <c r="D3" i="21" s="1"/>
  <c r="E3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J3" i="21"/>
  <c r="K3" i="21"/>
  <c r="F5" i="17"/>
  <c r="F6" i="17" s="1"/>
  <c r="F7" i="17" s="1"/>
  <c r="F8" i="17" s="1"/>
  <c r="F9" i="17" s="1"/>
  <c r="F10" i="17" s="1"/>
  <c r="F11" i="17" s="1"/>
  <c r="F12" i="17" s="1"/>
  <c r="F13" i="17" s="1"/>
  <c r="F14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H3" i="17"/>
  <c r="I3" i="17" s="1"/>
  <c r="C3" i="17"/>
  <c r="D3" i="17" s="1"/>
</calcChain>
</file>

<file path=xl/sharedStrings.xml><?xml version="1.0" encoding="utf-8"?>
<sst xmlns="http://schemas.openxmlformats.org/spreadsheetml/2006/main" count="54" uniqueCount="8">
  <si>
    <t>TOP TO (R-G)</t>
  </si>
  <si>
    <t>t</t>
  </si>
  <si>
    <t>Median</t>
  </si>
  <si>
    <t>w/o tax</t>
  </si>
  <si>
    <t>w/ tax</t>
  </si>
  <si>
    <t>st rates</t>
  </si>
  <si>
    <t>implied r</t>
  </si>
  <si>
    <t>inverted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</si>
</sst>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 (heterogeneous lag-lengths)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(2)'!$B$4:$B$14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-0.17939899223747699</c:v>
                </c:pt>
                <c:pt idx="2">
                  <c:v>-0.172686097606744</c:v>
                </c:pt>
                <c:pt idx="3">
                  <c:v>-0.158756665034188</c:v>
                </c:pt>
                <c:pt idx="4">
                  <c:v>-0.10941420438978</c:v>
                </c:pt>
                <c:pt idx="5">
                  <c:v>-6.5229340977553105E-2</c:v>
                </c:pt>
                <c:pt idx="6">
                  <c:v>-4.9168215146742897E-2</c:v>
                </c:pt>
                <c:pt idx="7">
                  <c:v>-4.58271826248033E-2</c:v>
                </c:pt>
                <c:pt idx="8">
                  <c:v>-4.2085107086516901E-2</c:v>
                </c:pt>
                <c:pt idx="9">
                  <c:v>-4.24010086357526E-2</c:v>
                </c:pt>
                <c:pt idx="10">
                  <c:v>-4.0058230954495497E-2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9-4678-8F8D-266926EBE376}"/>
            </c:ext>
          </c:extLst>
        </c:ser>
        <c:ser>
          <c:idx val="0"/>
          <c:order val="1"/>
          <c:tx>
            <c:v>Alternative (one lag)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(2)'!$C$4:$C$14</c:f>
              <c:numCache>
                <c:formatCode>General</c:formatCode>
                <c:ptCount val="11"/>
                <c:pt idx="0">
                  <c:v>-8.3271236707043894E-2</c:v>
                </c:pt>
                <c:pt idx="1">
                  <c:v>-4.7022307427702602E-2</c:v>
                </c:pt>
                <c:pt idx="2">
                  <c:v>-2.9264905584376801E-2</c:v>
                </c:pt>
                <c:pt idx="3">
                  <c:v>-1.2435687640040501E-2</c:v>
                </c:pt>
                <c:pt idx="4">
                  <c:v>-5.5963733911848796E-3</c:v>
                </c:pt>
                <c:pt idx="5">
                  <c:v>-2.0426777463962002E-3</c:v>
                </c:pt>
                <c:pt idx="6">
                  <c:v>5.3442091476991495E-4</c:v>
                </c:pt>
                <c:pt idx="7">
                  <c:v>2.2386953744184899E-3</c:v>
                </c:pt>
                <c:pt idx="8">
                  <c:v>3.3393921085752201E-3</c:v>
                </c:pt>
                <c:pt idx="9">
                  <c:v>4.02227108963226E-3</c:v>
                </c:pt>
                <c:pt idx="10">
                  <c:v>4.4170612284499498E-3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9-4678-8F8D-266926EB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32784"/>
        <c:axId val="1029633176"/>
      </c:lineChart>
      <c:catAx>
        <c:axId val="1029632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29633176"/>
        <c:crosses val="autoZero"/>
        <c:auto val="1"/>
        <c:lblAlgn val="ctr"/>
        <c:lblOffset val="100"/>
        <c:noMultiLvlLbl val="0"/>
      </c:catAx>
      <c:valAx>
        <c:axId val="1029633176"/>
        <c:scaling>
          <c:orientation val="minMax"/>
          <c:min val="-0.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029632784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4590964590964592"/>
          <c:y val="0.74096636520539627"/>
          <c:w val="0.82316056646765312"/>
          <c:h val="0.12410084110954035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 (heterogeneous lag-lenghts)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(2)'!$G$4:$G$14</c:f>
              <c:numCache>
                <c:formatCode>General</c:formatCode>
                <c:ptCount val="11"/>
                <c:pt idx="0">
                  <c:v>-0.23593513809927399</c:v>
                </c:pt>
                <c:pt idx="1">
                  <c:v>-5.5980136837312802E-2</c:v>
                </c:pt>
                <c:pt idx="2">
                  <c:v>6.4402802415429103E-2</c:v>
                </c:pt>
                <c:pt idx="3">
                  <c:v>8.1555625096067896E-2</c:v>
                </c:pt>
                <c:pt idx="4">
                  <c:v>0.121693753906844</c:v>
                </c:pt>
                <c:pt idx="5">
                  <c:v>0.115310730302544</c:v>
                </c:pt>
                <c:pt idx="6">
                  <c:v>6.1630934834692501E-2</c:v>
                </c:pt>
                <c:pt idx="7">
                  <c:v>1.5297130719858301E-2</c:v>
                </c:pt>
                <c:pt idx="8">
                  <c:v>-1.5801821428217299E-2</c:v>
                </c:pt>
                <c:pt idx="9">
                  <c:v>-1.47554194538068E-2</c:v>
                </c:pt>
                <c:pt idx="10">
                  <c:v>-1.16817397071415E-2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C-43A0-A453-60429D40D592}"/>
            </c:ext>
          </c:extLst>
        </c:ser>
        <c:ser>
          <c:idx val="0"/>
          <c:order val="1"/>
          <c:tx>
            <c:v>Alternative (one lag)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(2)'!$A$4:$A$14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(2)'!$H$4:$H$14</c:f>
              <c:numCache>
                <c:formatCode>General</c:formatCode>
                <c:ptCount val="11"/>
                <c:pt idx="0">
                  <c:v>-0.100810603726909</c:v>
                </c:pt>
                <c:pt idx="1">
                  <c:v>-4.4792305998438897E-3</c:v>
                </c:pt>
                <c:pt idx="2">
                  <c:v>5.3129098568894403E-2</c:v>
                </c:pt>
                <c:pt idx="3">
                  <c:v>9.7208451398700102E-2</c:v>
                </c:pt>
                <c:pt idx="4">
                  <c:v>9.2353097045548699E-2</c:v>
                </c:pt>
                <c:pt idx="5">
                  <c:v>8.8001950383745198E-2</c:v>
                </c:pt>
                <c:pt idx="6">
                  <c:v>7.7482116790122998E-2</c:v>
                </c:pt>
                <c:pt idx="7">
                  <c:v>6.6336950072544296E-2</c:v>
                </c:pt>
                <c:pt idx="8">
                  <c:v>5.1743631727810997E-2</c:v>
                </c:pt>
                <c:pt idx="9">
                  <c:v>3.9261308012534503E-2</c:v>
                </c:pt>
                <c:pt idx="10">
                  <c:v>3.1509726497014799E-2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C-43A0-A453-60429D40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05704"/>
        <c:axId val="970706096"/>
      </c:lineChart>
      <c:catAx>
        <c:axId val="970705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6096"/>
        <c:crosses val="autoZero"/>
        <c:auto val="1"/>
        <c:lblAlgn val="ctr"/>
        <c:lblOffset val="100"/>
        <c:noMultiLvlLbl val="0"/>
      </c:catAx>
      <c:valAx>
        <c:axId val="970706096"/>
        <c:scaling>
          <c:orientation val="minMax"/>
          <c:max val="0.2"/>
          <c:min val="-0.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5704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873015873015872"/>
          <c:y val="0.75835994185341027"/>
          <c:w val="0.83537057867766529"/>
          <c:h val="0.12062212577993754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(3)'!$B$19:$B$29</c:f>
              <c:numCache>
                <c:formatCode>General</c:formatCode>
                <c:ptCount val="11"/>
                <c:pt idx="0">
                  <c:v>-7.9378007498240893E-2</c:v>
                </c:pt>
                <c:pt idx="1">
                  <c:v>-0.25877699973571788</c:v>
                </c:pt>
                <c:pt idx="2">
                  <c:v>-0.43146309734246191</c:v>
                </c:pt>
                <c:pt idx="3">
                  <c:v>-0.59021976237664986</c:v>
                </c:pt>
                <c:pt idx="4">
                  <c:v>-0.69963396676642986</c:v>
                </c:pt>
                <c:pt idx="5">
                  <c:v>-0.76486330774398292</c:v>
                </c:pt>
                <c:pt idx="6">
                  <c:v>-0.81403152289072578</c:v>
                </c:pt>
                <c:pt idx="7">
                  <c:v>-0.85985870551552912</c:v>
                </c:pt>
                <c:pt idx="8">
                  <c:v>-0.90194381260204604</c:v>
                </c:pt>
                <c:pt idx="9">
                  <c:v>-0.94434482123779862</c:v>
                </c:pt>
                <c:pt idx="10">
                  <c:v>-0.98440305219229407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E-4E70-9405-FE7860564918}"/>
            </c:ext>
          </c:extLst>
        </c:ser>
        <c:ser>
          <c:idx val="0"/>
          <c:order val="1"/>
          <c:tx>
            <c:v>Without taxes (alternative)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(3)'!$C$19:$C$29</c:f>
              <c:numCache>
                <c:formatCode>General</c:formatCode>
                <c:ptCount val="11"/>
                <c:pt idx="0">
                  <c:v>-5.88372566722156E-2</c:v>
                </c:pt>
                <c:pt idx="1">
                  <c:v>-0.15676801318839029</c:v>
                </c:pt>
                <c:pt idx="2">
                  <c:v>-0.25120764627351438</c:v>
                </c:pt>
                <c:pt idx="3">
                  <c:v>-0.34705623963297338</c:v>
                </c:pt>
                <c:pt idx="4">
                  <c:v>-0.3989967729054309</c:v>
                </c:pt>
                <c:pt idx="5">
                  <c:v>-0.41934606235104999</c:v>
                </c:pt>
                <c:pt idx="6">
                  <c:v>-0.41762914483164609</c:v>
                </c:pt>
                <c:pt idx="7">
                  <c:v>-0.42076506295251204</c:v>
                </c:pt>
                <c:pt idx="8">
                  <c:v>-0.4162611068339831</c:v>
                </c:pt>
                <c:pt idx="9">
                  <c:v>-0.42538496249704011</c:v>
                </c:pt>
                <c:pt idx="10">
                  <c:v>-0.43631714694176033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4E70-9405-FE7860564918}"/>
            </c:ext>
          </c:extLst>
        </c:ser>
        <c:ser>
          <c:idx val="1"/>
          <c:order val="2"/>
          <c:tx>
            <c:v>Short term yields (alternative)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25400"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(3)'!$D$19:$D$29</c:f>
              <c:numCache>
                <c:formatCode>General</c:formatCode>
                <c:ptCount val="11"/>
                <c:pt idx="0">
                  <c:v>-9.8363827615248603E-2</c:v>
                </c:pt>
                <c:pt idx="1">
                  <c:v>-0.26416882619428461</c:v>
                </c:pt>
                <c:pt idx="2">
                  <c:v>-0.36201867382650532</c:v>
                </c:pt>
                <c:pt idx="3">
                  <c:v>-0.40875132954919813</c:v>
                </c:pt>
                <c:pt idx="4">
                  <c:v>-0.45610302439819345</c:v>
                </c:pt>
                <c:pt idx="5">
                  <c:v>-0.47104313438105816</c:v>
                </c:pt>
                <c:pt idx="6">
                  <c:v>-0.48450626076977266</c:v>
                </c:pt>
                <c:pt idx="7">
                  <c:v>-0.49714800998952513</c:v>
                </c:pt>
                <c:pt idx="8">
                  <c:v>-0.51115255105839486</c:v>
                </c:pt>
                <c:pt idx="9">
                  <c:v>-0.53307965703336802</c:v>
                </c:pt>
                <c:pt idx="10">
                  <c:v>-0.55023348102354674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E-4E70-9405-FE7860564918}"/>
            </c:ext>
          </c:extLst>
        </c:ser>
        <c:ser>
          <c:idx val="3"/>
          <c:order val="3"/>
          <c:tx>
            <c:v>Implied r (alternative)</c:v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8575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'rob1 (3)'!$E$19:$E$29</c:f>
              <c:numCache>
                <c:formatCode>General</c:formatCode>
                <c:ptCount val="11"/>
                <c:pt idx="0">
                  <c:v>-9.1330074346815199E-2</c:v>
                </c:pt>
                <c:pt idx="1">
                  <c:v>-0.20461980978810018</c:v>
                </c:pt>
                <c:pt idx="2">
                  <c:v>-0.24367309578631219</c:v>
                </c:pt>
                <c:pt idx="3">
                  <c:v>-0.24445551651033615</c:v>
                </c:pt>
                <c:pt idx="4">
                  <c:v>-0.23619354274837132</c:v>
                </c:pt>
                <c:pt idx="5">
                  <c:v>-0.22049983090420572</c:v>
                </c:pt>
                <c:pt idx="6">
                  <c:v>-0.20302959488551542</c:v>
                </c:pt>
                <c:pt idx="7">
                  <c:v>-0.19806799040585599</c:v>
                </c:pt>
                <c:pt idx="8">
                  <c:v>-0.19316655583102404</c:v>
                </c:pt>
                <c:pt idx="9">
                  <c:v>-0.18833246888070612</c:v>
                </c:pt>
                <c:pt idx="10">
                  <c:v>-0.18357399568290658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E-4E70-9405-FE7860564918}"/>
            </c:ext>
          </c:extLst>
        </c:ser>
        <c:ser>
          <c:idx val="4"/>
          <c:order val="4"/>
          <c:tx>
            <c:v>Inverted cholesky ordering (alternative)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'rob1 (3)'!$F$19:$F$29</c:f>
              <c:numCache>
                <c:formatCode>General</c:formatCode>
                <c:ptCount val="11"/>
                <c:pt idx="0">
                  <c:v>0</c:v>
                </c:pt>
                <c:pt idx="1">
                  <c:v>-8.4928111866249805E-3</c:v>
                </c:pt>
                <c:pt idx="2">
                  <c:v>-1.1585388388794011E-2</c:v>
                </c:pt>
                <c:pt idx="3">
                  <c:v>-1.2293062067869334E-2</c:v>
                </c:pt>
                <c:pt idx="4">
                  <c:v>-1.5338669528758444E-2</c:v>
                </c:pt>
                <c:pt idx="5">
                  <c:v>-1.4274614748569664E-2</c:v>
                </c:pt>
                <c:pt idx="6">
                  <c:v>-1.0337036477034975E-2</c:v>
                </c:pt>
                <c:pt idx="7">
                  <c:v>-7.4884340653537948E-3</c:v>
                </c:pt>
                <c:pt idx="8">
                  <c:v>-5.5230982947966347E-3</c:v>
                </c:pt>
                <c:pt idx="9">
                  <c:v>-3.8201358851028848E-3</c:v>
                </c:pt>
                <c:pt idx="10">
                  <c:v>-2.8846318051254788E-3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E-4E70-9405-FE786056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06880"/>
        <c:axId val="970707272"/>
      </c:lineChart>
      <c:catAx>
        <c:axId val="97070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7272"/>
        <c:crosses val="autoZero"/>
        <c:auto val="1"/>
        <c:lblAlgn val="ctr"/>
        <c:lblOffset val="100"/>
        <c:noMultiLvlLbl val="0"/>
      </c:catAx>
      <c:valAx>
        <c:axId val="970707272"/>
        <c:scaling>
          <c:orientation val="minMax"/>
          <c:max val="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970706880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1334961334961335"/>
          <c:y val="0.16349962049133157"/>
          <c:w val="0.84351058681767344"/>
          <c:h val="0.221909168277512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48012908642842E-2"/>
          <c:y val="2.9410209837752176E-2"/>
          <c:w val="0.85821131332942358"/>
          <c:h val="0.84475315227761361"/>
        </c:manualLayout>
      </c:layout>
      <c:lineChart>
        <c:grouping val="standard"/>
        <c:varyColors val="0"/>
        <c:ser>
          <c:idx val="2"/>
          <c:order val="0"/>
          <c:tx>
            <c:v>Baseline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FFFFFF"/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(3)'!$I$19:$I$29</c:f>
              <c:numCache>
                <c:formatCode>General</c:formatCode>
                <c:ptCount val="11"/>
                <c:pt idx="0">
                  <c:v>-0.27187481101140898</c:v>
                </c:pt>
                <c:pt idx="1">
                  <c:v>-0.35445332877890706</c:v>
                </c:pt>
                <c:pt idx="2">
                  <c:v>-0.38824477678866548</c:v>
                </c:pt>
                <c:pt idx="3">
                  <c:v>-0.35555950331720709</c:v>
                </c:pt>
                <c:pt idx="4">
                  <c:v>-0.29816461090139629</c:v>
                </c:pt>
                <c:pt idx="5">
                  <c:v>-0.24821922468093299</c:v>
                </c:pt>
                <c:pt idx="6">
                  <c:v>-0.22559559173320079</c:v>
                </c:pt>
                <c:pt idx="7">
                  <c:v>-0.2163778994994657</c:v>
                </c:pt>
                <c:pt idx="8">
                  <c:v>-0.21279184786778071</c:v>
                </c:pt>
                <c:pt idx="9">
                  <c:v>-0.21114520107221174</c:v>
                </c:pt>
                <c:pt idx="10">
                  <c:v>-0.20996124536357105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8-463F-A46C-4E745F5D878C}"/>
            </c:ext>
          </c:extLst>
        </c:ser>
        <c:ser>
          <c:idx val="0"/>
          <c:order val="1"/>
          <c:tx>
            <c:v>Without taxes (alternative)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(3)'!$J$19:$J$29</c:f>
              <c:numCache>
                <c:formatCode>General</c:formatCode>
                <c:ptCount val="11"/>
                <c:pt idx="0">
                  <c:v>-0.31014302720965797</c:v>
                </c:pt>
                <c:pt idx="1">
                  <c:v>-0.37659426183922079</c:v>
                </c:pt>
                <c:pt idx="2">
                  <c:v>-0.34643876868426748</c:v>
                </c:pt>
                <c:pt idx="3">
                  <c:v>-0.25978057937886007</c:v>
                </c:pt>
                <c:pt idx="4">
                  <c:v>-0.14076330708108808</c:v>
                </c:pt>
                <c:pt idx="5">
                  <c:v>-9.7860940984260958E-3</c:v>
                </c:pt>
                <c:pt idx="6">
                  <c:v>0.11789851381680491</c:v>
                </c:pt>
                <c:pt idx="7">
                  <c:v>0.23375577389061392</c:v>
                </c:pt>
                <c:pt idx="8">
                  <c:v>0.3354725648891459</c:v>
                </c:pt>
                <c:pt idx="9">
                  <c:v>0.42501314192704598</c:v>
                </c:pt>
                <c:pt idx="10">
                  <c:v>0.50628344944801018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8-463F-A46C-4E745F5D878C}"/>
            </c:ext>
          </c:extLst>
        </c:ser>
        <c:ser>
          <c:idx val="1"/>
          <c:order val="2"/>
          <c:tx>
            <c:v>Short term yields (alternative)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/>
              </a:solidFill>
              <a:ln w="25400"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'rob1 (3)'!$A$4:$A$14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'rob1 (3)'!$K$19:$K$29</c:f>
              <c:numCache>
                <c:formatCode>General</c:formatCode>
                <c:ptCount val="11"/>
                <c:pt idx="0">
                  <c:v>-0.213449836520575</c:v>
                </c:pt>
                <c:pt idx="1">
                  <c:v>-0.32475388250445503</c:v>
                </c:pt>
                <c:pt idx="2">
                  <c:v>-0.37444372788315611</c:v>
                </c:pt>
                <c:pt idx="3">
                  <c:v>-0.37709114174944147</c:v>
                </c:pt>
                <c:pt idx="4">
                  <c:v>-0.37199747431567182</c:v>
                </c:pt>
                <c:pt idx="5">
                  <c:v>-0.3435032629527629</c:v>
                </c:pt>
                <c:pt idx="6">
                  <c:v>-0.32406885527507839</c:v>
                </c:pt>
                <c:pt idx="7">
                  <c:v>-0.31392556415254247</c:v>
                </c:pt>
                <c:pt idx="8">
                  <c:v>-0.30811728610851413</c:v>
                </c:pt>
                <c:pt idx="9">
                  <c:v>-0.30425720307593079</c:v>
                </c:pt>
                <c:pt idx="10">
                  <c:v>-0.30127085007540766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8-463F-A46C-4E745F5D878C}"/>
            </c:ext>
          </c:extLst>
        </c:ser>
        <c:ser>
          <c:idx val="3"/>
          <c:order val="3"/>
          <c:tx>
            <c:v>Implied r (alternative)</c:v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/>
              </a:solidFill>
              <a:ln w="28575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'rob1 (3)'!$L$19:$L$29</c:f>
              <c:numCache>
                <c:formatCode>General</c:formatCode>
                <c:ptCount val="11"/>
                <c:pt idx="0">
                  <c:v>-0.109464368767796</c:v>
                </c:pt>
                <c:pt idx="1">
                  <c:v>-9.6997697897234503E-2</c:v>
                </c:pt>
                <c:pt idx="2">
                  <c:v>1.0765562130001502E-2</c:v>
                </c:pt>
                <c:pt idx="3">
                  <c:v>0.1271881415490515</c:v>
                </c:pt>
                <c:pt idx="4">
                  <c:v>0.29593225363057751</c:v>
                </c:pt>
                <c:pt idx="5">
                  <c:v>0.50312736640128053</c:v>
                </c:pt>
                <c:pt idx="6">
                  <c:v>0.66933786690001151</c:v>
                </c:pt>
                <c:pt idx="7">
                  <c:v>0.77506211020851956</c:v>
                </c:pt>
                <c:pt idx="8">
                  <c:v>0.86015962682255265</c:v>
                </c:pt>
                <c:pt idx="9">
                  <c:v>0.94280308574717409</c:v>
                </c:pt>
                <c:pt idx="10">
                  <c:v>1.0007860129897863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8-463F-A46C-4E745F5D878C}"/>
            </c:ext>
          </c:extLst>
        </c:ser>
        <c:ser>
          <c:idx val="4"/>
          <c:order val="4"/>
          <c:tx>
            <c:v>Inverted cholesky ordering (alternative)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'rob1 (3)'!$M$19:$M$29</c:f>
              <c:numCache>
                <c:formatCode>General</c:formatCode>
                <c:ptCount val="11"/>
                <c:pt idx="0">
                  <c:v>0</c:v>
                </c:pt>
                <c:pt idx="1">
                  <c:v>4.5039450138596501E-3</c:v>
                </c:pt>
                <c:pt idx="2">
                  <c:v>5.3943363153499107E-3</c:v>
                </c:pt>
                <c:pt idx="3">
                  <c:v>6.2099798272099915E-3</c:v>
                </c:pt>
                <c:pt idx="4">
                  <c:v>6.6695753588716274E-3</c:v>
                </c:pt>
                <c:pt idx="5">
                  <c:v>7.3244793637554746E-3</c:v>
                </c:pt>
                <c:pt idx="6">
                  <c:v>7.3956092844060439E-3</c:v>
                </c:pt>
                <c:pt idx="7">
                  <c:v>7.2879150473124403E-3</c:v>
                </c:pt>
                <c:pt idx="8">
                  <c:v>7.1444792220084919E-3</c:v>
                </c:pt>
                <c:pt idx="9">
                  <c:v>7.0083153895968047E-3</c:v>
                </c:pt>
                <c:pt idx="10">
                  <c:v>7.2676278825314859E-3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8-463F-A46C-4E745F5D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99376"/>
        <c:axId val="1212599768"/>
      </c:lineChart>
      <c:catAx>
        <c:axId val="1212599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12599768"/>
        <c:crosses val="autoZero"/>
        <c:auto val="1"/>
        <c:lblAlgn val="ctr"/>
        <c:lblOffset val="100"/>
        <c:noMultiLvlLbl val="0"/>
      </c:catAx>
      <c:valAx>
        <c:axId val="1212599768"/>
        <c:scaling>
          <c:orientation val="minMax"/>
          <c:max val="1.5"/>
          <c:min val="-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1212599376"/>
        <c:crosses val="autoZero"/>
        <c:crossBetween val="between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3369963369963372"/>
          <c:y val="0.65051976663572342"/>
          <c:w val="0.84351058681767344"/>
          <c:h val="0.2219091682775127"/>
        </c:manualLayout>
      </c:layout>
      <c:overlay val="0"/>
      <c:spPr>
        <a:noFill/>
      </c:spPr>
      <c:txPr>
        <a:bodyPr/>
        <a:lstStyle/>
        <a:p>
          <a:pPr>
            <a:defRPr sz="1100">
              <a:latin typeface="Times New Roman" pitchFamily="18" charset="0"/>
              <a:ea typeface="Segoe U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266700" y="89535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419475" y="876300"/>
    <xdr:ext cx="3120390" cy="3650773"/>
    <xdr:graphicFrame macro="">
      <xdr:nvGraphicFramePr>
        <xdr:cNvPr id="5" name="Panel1 Chart 3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9" y="82106"/>
          <a:ext cx="2266936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0.13431</cdr:x>
      <cdr:y>0.01466</cdr:y>
    </cdr:from>
    <cdr:to>
      <cdr:x>0.8608</cdr:x>
      <cdr:y>0.15124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7" y="53531"/>
          <a:ext cx="226693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44450</xdr:colOff>
      <xdr:row>10</xdr:row>
      <xdr:rowOff>19050</xdr:rowOff>
    </xdr:to>
    <xdr:sp macro="" textlink="">
      <xdr:nvSpPr>
        <xdr:cNvPr id="2" name="Heade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25400</xdr:colOff>
      <xdr:row>210</xdr:row>
      <xdr:rowOff>0</xdr:rowOff>
    </xdr:from>
    <xdr:to>
      <xdr:col>93</xdr:col>
      <xdr:colOff>25400</xdr:colOff>
      <xdr:row>231</xdr:row>
      <xdr:rowOff>0</xdr:rowOff>
    </xdr:to>
    <xdr:sp macro="" textlink="">
      <xdr:nvSpPr>
        <xdr:cNvPr id="3" name="Foot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266700" y="895350"/>
    <xdr:ext cx="3120390" cy="3650773"/>
    <xdr:graphicFrame macro="">
      <xdr:nvGraphicFramePr>
        <xdr:cNvPr id="4" name="Panel1 Chart 3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419475" y="876300"/>
    <xdr:ext cx="3120390" cy="3650773"/>
    <xdr:graphicFrame macro="">
      <xdr:nvGraphicFramePr>
        <xdr:cNvPr id="5" name="Panel1 Chart 3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2" y="82106"/>
          <a:ext cx="2266932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(share of top 1%)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0.14347</cdr:x>
      <cdr:y>0.02249</cdr:y>
    </cdr:from>
    <cdr:to>
      <cdr:x>0.86996</cdr:x>
      <cdr:y>0.15907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689" y="82106"/>
          <a:ext cx="2266936" cy="49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Response of (capital share)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to a (r - g)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4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  <cdr:relSizeAnchor xmlns:cdr="http://schemas.openxmlformats.org/drawingml/2006/chartDrawing">
    <cdr:from>
      <cdr:x>0.64408</cdr:x>
      <cdr:y>0.93391</cdr:y>
    </cdr:from>
    <cdr:to>
      <cdr:x>0.97253</cdr:x>
      <cdr:y>1</cdr:y>
    </cdr:to>
    <cdr:sp macro="" textlink="">
      <cdr:nvSpPr>
        <cdr:cNvPr id="6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9775" y="3409493"/>
          <a:ext cx="1024898" cy="241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Years after shock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M6" sqref="M6"/>
    </sheetView>
  </sheetViews>
  <sheetFormatPr defaultRowHeight="14.5" x14ac:dyDescent="0.35"/>
  <sheetData>
    <row r="1" spans="1:9" x14ac:dyDescent="0.35">
      <c r="A1" t="s">
        <v>3</v>
      </c>
      <c r="C1" t="s">
        <v>4</v>
      </c>
      <c r="D1" t="s">
        <v>5</v>
      </c>
      <c r="F1" t="s">
        <v>3</v>
      </c>
      <c r="H1" t="s">
        <v>4</v>
      </c>
      <c r="I1" t="s">
        <v>5</v>
      </c>
    </row>
    <row r="2" spans="1:9" x14ac:dyDescent="0.35">
      <c r="A2" t="s">
        <v>0</v>
      </c>
      <c r="C2" t="s">
        <v>0</v>
      </c>
      <c r="D2" t="s">
        <v>0</v>
      </c>
      <c r="F2" t="s">
        <v>0</v>
      </c>
      <c r="H2" t="s">
        <v>0</v>
      </c>
      <c r="I2" t="s">
        <v>0</v>
      </c>
    </row>
    <row r="3" spans="1:9" x14ac:dyDescent="0.35">
      <c r="A3" t="s">
        <v>1</v>
      </c>
      <c r="B3" t="s">
        <v>2</v>
      </c>
      <c r="C3" t="str">
        <f>B3</f>
        <v>Median</v>
      </c>
      <c r="D3" t="str">
        <f>C3</f>
        <v>Median</v>
      </c>
      <c r="F3" t="s">
        <v>1</v>
      </c>
      <c r="G3" t="s">
        <v>2</v>
      </c>
      <c r="H3" t="str">
        <f>G3</f>
        <v>Median</v>
      </c>
      <c r="I3" t="str">
        <f>H3</f>
        <v>Median</v>
      </c>
    </row>
    <row r="4" spans="1:9" x14ac:dyDescent="0.35">
      <c r="A4">
        <v>0</v>
      </c>
      <c r="B4">
        <v>-7.9378007498240893E-2</v>
      </c>
      <c r="C4">
        <v>-8.3271236707043894E-2</v>
      </c>
      <c r="F4">
        <v>0</v>
      </c>
      <c r="G4">
        <v>-0.23593513809927399</v>
      </c>
      <c r="H4">
        <v>-0.100810603726909</v>
      </c>
    </row>
    <row r="5" spans="1:9" x14ac:dyDescent="0.35">
      <c r="A5">
        <f>+A4+1</f>
        <v>1</v>
      </c>
      <c r="B5">
        <v>-0.17939899223747699</v>
      </c>
      <c r="C5">
        <v>-4.7022307427702602E-2</v>
      </c>
      <c r="F5">
        <f>+F4+1</f>
        <v>1</v>
      </c>
      <c r="G5">
        <v>-5.5980136837312802E-2</v>
      </c>
      <c r="H5">
        <v>-4.4792305998438897E-3</v>
      </c>
    </row>
    <row r="6" spans="1:9" x14ac:dyDescent="0.35">
      <c r="A6">
        <f t="shared" ref="A6:A14" si="0">+A5+1</f>
        <v>2</v>
      </c>
      <c r="B6">
        <v>-0.172686097606744</v>
      </c>
      <c r="C6">
        <v>-2.9264905584376801E-2</v>
      </c>
      <c r="F6">
        <f t="shared" ref="F6:F14" si="1">+F5+1</f>
        <v>2</v>
      </c>
      <c r="G6">
        <v>6.4402802415429103E-2</v>
      </c>
      <c r="H6">
        <v>5.3129098568894403E-2</v>
      </c>
    </row>
    <row r="7" spans="1:9" x14ac:dyDescent="0.35">
      <c r="A7">
        <f t="shared" si="0"/>
        <v>3</v>
      </c>
      <c r="B7">
        <v>-0.158756665034188</v>
      </c>
      <c r="C7">
        <v>-1.2435687640040501E-2</v>
      </c>
      <c r="F7">
        <f t="shared" si="1"/>
        <v>3</v>
      </c>
      <c r="G7">
        <v>8.1555625096067896E-2</v>
      </c>
      <c r="H7">
        <v>9.7208451398700102E-2</v>
      </c>
    </row>
    <row r="8" spans="1:9" x14ac:dyDescent="0.35">
      <c r="A8">
        <f t="shared" si="0"/>
        <v>4</v>
      </c>
      <c r="B8">
        <v>-0.10941420438978</v>
      </c>
      <c r="C8">
        <v>-5.5963733911848796E-3</v>
      </c>
      <c r="F8">
        <f t="shared" si="1"/>
        <v>4</v>
      </c>
      <c r="G8">
        <v>0.121693753906844</v>
      </c>
      <c r="H8">
        <v>9.2353097045548699E-2</v>
      </c>
    </row>
    <row r="9" spans="1:9" x14ac:dyDescent="0.35">
      <c r="A9">
        <f t="shared" si="0"/>
        <v>5</v>
      </c>
      <c r="B9">
        <v>-6.5229340977553105E-2</v>
      </c>
      <c r="C9">
        <v>-2.0426777463962002E-3</v>
      </c>
      <c r="F9">
        <f t="shared" si="1"/>
        <v>5</v>
      </c>
      <c r="G9">
        <v>0.115310730302544</v>
      </c>
      <c r="H9">
        <v>8.8001950383745198E-2</v>
      </c>
    </row>
    <row r="10" spans="1:9" x14ac:dyDescent="0.35">
      <c r="A10">
        <f t="shared" si="0"/>
        <v>6</v>
      </c>
      <c r="B10">
        <v>-4.9168215146742897E-2</v>
      </c>
      <c r="C10">
        <v>5.3442091476991495E-4</v>
      </c>
      <c r="F10">
        <f t="shared" si="1"/>
        <v>6</v>
      </c>
      <c r="G10">
        <v>6.1630934834692501E-2</v>
      </c>
      <c r="H10">
        <v>7.7482116790122998E-2</v>
      </c>
    </row>
    <row r="11" spans="1:9" x14ac:dyDescent="0.35">
      <c r="A11">
        <f t="shared" si="0"/>
        <v>7</v>
      </c>
      <c r="B11">
        <v>-4.58271826248033E-2</v>
      </c>
      <c r="C11">
        <v>2.2386953744184899E-3</v>
      </c>
      <c r="F11">
        <f t="shared" si="1"/>
        <v>7</v>
      </c>
      <c r="G11">
        <v>1.5297130719858301E-2</v>
      </c>
      <c r="H11">
        <v>6.6336950072544296E-2</v>
      </c>
    </row>
    <row r="12" spans="1:9" x14ac:dyDescent="0.35">
      <c r="A12">
        <f t="shared" si="0"/>
        <v>8</v>
      </c>
      <c r="B12">
        <v>-4.2085107086516901E-2</v>
      </c>
      <c r="C12">
        <v>3.3393921085752201E-3</v>
      </c>
      <c r="F12">
        <f t="shared" si="1"/>
        <v>8</v>
      </c>
      <c r="G12">
        <v>-1.5801821428217299E-2</v>
      </c>
      <c r="H12">
        <v>5.1743631727810997E-2</v>
      </c>
    </row>
    <row r="13" spans="1:9" x14ac:dyDescent="0.35">
      <c r="A13">
        <f t="shared" si="0"/>
        <v>9</v>
      </c>
      <c r="B13">
        <v>-4.24010086357526E-2</v>
      </c>
      <c r="C13">
        <v>4.02227108963226E-3</v>
      </c>
      <c r="F13">
        <f t="shared" si="1"/>
        <v>9</v>
      </c>
      <c r="G13">
        <v>-1.47554194538068E-2</v>
      </c>
      <c r="H13">
        <v>3.9261308012534503E-2</v>
      </c>
    </row>
    <row r="14" spans="1:9" x14ac:dyDescent="0.35">
      <c r="A14">
        <f t="shared" si="0"/>
        <v>10</v>
      </c>
      <c r="B14">
        <v>-4.0058230954495497E-2</v>
      </c>
      <c r="C14">
        <v>4.4170612284499498E-3</v>
      </c>
      <c r="F14">
        <f t="shared" si="1"/>
        <v>10</v>
      </c>
      <c r="G14">
        <v>-1.16817397071415E-2</v>
      </c>
      <c r="H14">
        <v>3.1509726497014799E-2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showRowColHeaders="0" workbookViewId="0">
      <selection activeCell="M6" sqref="M6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workbookViewId="0">
      <selection activeCell="H16" sqref="H16:M29"/>
    </sheetView>
  </sheetViews>
  <sheetFormatPr defaultRowHeight="14.5" x14ac:dyDescent="0.35"/>
  <sheetData>
    <row r="1" spans="1:18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3</v>
      </c>
      <c r="J1" t="s">
        <v>4</v>
      </c>
      <c r="K1" t="s">
        <v>5</v>
      </c>
    </row>
    <row r="2" spans="1:18" x14ac:dyDescent="0.35">
      <c r="A2" t="s">
        <v>0</v>
      </c>
      <c r="C2" t="s">
        <v>0</v>
      </c>
      <c r="D2" t="s">
        <v>0</v>
      </c>
      <c r="H2" t="s">
        <v>0</v>
      </c>
      <c r="J2" t="s">
        <v>0</v>
      </c>
      <c r="K2" t="s">
        <v>0</v>
      </c>
    </row>
    <row r="3" spans="1:18" x14ac:dyDescent="0.35">
      <c r="A3" t="s">
        <v>1</v>
      </c>
      <c r="B3" t="s">
        <v>2</v>
      </c>
      <c r="C3" t="str">
        <f>B3</f>
        <v>Median</v>
      </c>
      <c r="D3" t="str">
        <f>C3</f>
        <v>Median</v>
      </c>
      <c r="E3" t="str">
        <f>D3</f>
        <v>Median</v>
      </c>
      <c r="H3" t="s">
        <v>1</v>
      </c>
      <c r="I3" t="s">
        <v>2</v>
      </c>
      <c r="J3" t="str">
        <f>I3</f>
        <v>Median</v>
      </c>
      <c r="K3" t="str">
        <f>J3</f>
        <v>Median</v>
      </c>
    </row>
    <row r="4" spans="1:18" x14ac:dyDescent="0.35">
      <c r="A4">
        <v>0</v>
      </c>
      <c r="B4">
        <v>-7.9378007498240893E-2</v>
      </c>
      <c r="C4">
        <v>-5.88372566722156E-2</v>
      </c>
      <c r="D4">
        <v>-9.8363827615248603E-2</v>
      </c>
      <c r="E4">
        <v>-9.1330074346815199E-2</v>
      </c>
      <c r="F4">
        <v>0</v>
      </c>
      <c r="H4">
        <v>0</v>
      </c>
      <c r="I4">
        <v>-0.27187481101140898</v>
      </c>
      <c r="J4">
        <v>-0.31014302720965797</v>
      </c>
      <c r="K4">
        <v>-0.213449836520575</v>
      </c>
      <c r="L4">
        <v>-0.109464368767796</v>
      </c>
      <c r="M4">
        <v>0</v>
      </c>
      <c r="O4">
        <f>SUM(I$4:I4)</f>
        <v>-0.27187481101140898</v>
      </c>
      <c r="P4">
        <f>SUM(J$4:J4)</f>
        <v>-0.31014302720965797</v>
      </c>
      <c r="Q4">
        <f>SUM(K$4:K4)</f>
        <v>-0.213449836520575</v>
      </c>
      <c r="R4">
        <f>SUM(L$4:L4)</f>
        <v>-0.109464368767796</v>
      </c>
    </row>
    <row r="5" spans="1:18" x14ac:dyDescent="0.35">
      <c r="A5">
        <f>+A4+1</f>
        <v>1</v>
      </c>
      <c r="B5">
        <v>-0.17939899223747699</v>
      </c>
      <c r="C5">
        <v>-9.7930756516174694E-2</v>
      </c>
      <c r="D5">
        <v>-0.16580499857903599</v>
      </c>
      <c r="E5">
        <v>-0.113289735441285</v>
      </c>
      <c r="F5">
        <v>-8.4928111866249805E-3</v>
      </c>
      <c r="H5">
        <f>+H4+1</f>
        <v>1</v>
      </c>
      <c r="I5">
        <v>-8.2578517767498097E-2</v>
      </c>
      <c r="J5">
        <v>-6.6451234629562803E-2</v>
      </c>
      <c r="K5">
        <v>-0.11130404598388</v>
      </c>
      <c r="L5">
        <v>1.2466670870561501E-2</v>
      </c>
      <c r="M5">
        <v>4.5039450138596501E-3</v>
      </c>
      <c r="O5">
        <f>SUM(I$4:I5)</f>
        <v>-0.35445332877890706</v>
      </c>
      <c r="P5">
        <f>SUM(J$4:J5)</f>
        <v>-0.37659426183922079</v>
      </c>
      <c r="Q5">
        <f>SUM(K$4:K5)</f>
        <v>-0.32475388250445503</v>
      </c>
      <c r="R5">
        <f>SUM(L$4:L5)</f>
        <v>-9.6997697897234503E-2</v>
      </c>
    </row>
    <row r="6" spans="1:18" x14ac:dyDescent="0.35">
      <c r="A6">
        <f t="shared" ref="A6:A14" si="0">+A5+1</f>
        <v>2</v>
      </c>
      <c r="B6">
        <v>-0.172686097606744</v>
      </c>
      <c r="C6">
        <v>-9.4439633085124097E-2</v>
      </c>
      <c r="D6">
        <v>-9.7849847632220696E-2</v>
      </c>
      <c r="E6">
        <v>-3.9053285998211999E-2</v>
      </c>
      <c r="F6">
        <v>-3.0925772021690302E-3</v>
      </c>
      <c r="H6">
        <f t="shared" ref="H6:H14" si="1">+H5+1</f>
        <v>2</v>
      </c>
      <c r="I6">
        <v>-3.3791448009758397E-2</v>
      </c>
      <c r="J6">
        <v>3.0155493154953299E-2</v>
      </c>
      <c r="K6">
        <v>-4.9689845378701102E-2</v>
      </c>
      <c r="L6">
        <v>0.107763260027236</v>
      </c>
      <c r="M6">
        <v>8.9039130149026096E-4</v>
      </c>
      <c r="O6">
        <f>SUM(I$4:I6)</f>
        <v>-0.38824477678866548</v>
      </c>
      <c r="P6">
        <f>SUM(J$4:J6)</f>
        <v>-0.34643876868426748</v>
      </c>
      <c r="Q6">
        <f>SUM(K$4:K6)</f>
        <v>-0.37444372788315611</v>
      </c>
      <c r="R6">
        <f>SUM(L$4:L6)</f>
        <v>1.0765562130001502E-2</v>
      </c>
    </row>
    <row r="7" spans="1:18" x14ac:dyDescent="0.35">
      <c r="A7">
        <f t="shared" si="0"/>
        <v>3</v>
      </c>
      <c r="B7">
        <v>-0.158756665034188</v>
      </c>
      <c r="C7">
        <v>-9.5848593359459E-2</v>
      </c>
      <c r="D7">
        <v>-4.6732655722692799E-2</v>
      </c>
      <c r="E7">
        <v>-7.8242072402397102E-4</v>
      </c>
      <c r="F7">
        <v>-7.0767367907532204E-4</v>
      </c>
      <c r="H7">
        <f t="shared" si="1"/>
        <v>3</v>
      </c>
      <c r="I7">
        <v>3.2685273471458401E-2</v>
      </c>
      <c r="J7">
        <v>8.6658189305407404E-2</v>
      </c>
      <c r="K7">
        <v>-2.6474138662853702E-3</v>
      </c>
      <c r="L7">
        <v>0.11642257941905</v>
      </c>
      <c r="M7">
        <v>8.1564351186008102E-4</v>
      </c>
      <c r="O7">
        <f>SUM(I$4:I7)</f>
        <v>-0.35555950331720709</v>
      </c>
      <c r="P7">
        <f>SUM(J$4:J7)</f>
        <v>-0.25978057937886007</v>
      </c>
      <c r="Q7">
        <f>SUM(K$4:K7)</f>
        <v>-0.37709114174944147</v>
      </c>
      <c r="R7">
        <f>SUM(L$4:L7)</f>
        <v>0.1271881415490515</v>
      </c>
    </row>
    <row r="8" spans="1:18" x14ac:dyDescent="0.35">
      <c r="A8">
        <f t="shared" si="0"/>
        <v>4</v>
      </c>
      <c r="B8">
        <v>-0.10941420438978</v>
      </c>
      <c r="C8">
        <v>-5.1940533272457498E-2</v>
      </c>
      <c r="D8">
        <v>-4.7351694848995297E-2</v>
      </c>
      <c r="E8">
        <v>8.2619737619648199E-3</v>
      </c>
      <c r="F8">
        <v>-3.04560746088911E-3</v>
      </c>
      <c r="H8">
        <f t="shared" si="1"/>
        <v>4</v>
      </c>
      <c r="I8">
        <v>5.7394892415810798E-2</v>
      </c>
      <c r="J8">
        <v>0.11901727229777199</v>
      </c>
      <c r="K8">
        <v>5.0936674337696301E-3</v>
      </c>
      <c r="L8">
        <v>0.16874411208152601</v>
      </c>
      <c r="M8">
        <v>4.5959553166163597E-4</v>
      </c>
      <c r="O8">
        <f>SUM(I$4:I8)</f>
        <v>-0.29816461090139629</v>
      </c>
      <c r="P8">
        <f>SUM(J$4:J8)</f>
        <v>-0.14076330708108808</v>
      </c>
      <c r="Q8">
        <f>SUM(K$4:K8)</f>
        <v>-0.37199747431567182</v>
      </c>
      <c r="R8">
        <f>SUM(L$4:L8)</f>
        <v>0.29593225363057751</v>
      </c>
    </row>
    <row r="9" spans="1:18" x14ac:dyDescent="0.35">
      <c r="A9">
        <f t="shared" si="0"/>
        <v>5</v>
      </c>
      <c r="B9">
        <v>-6.5229340977553105E-2</v>
      </c>
      <c r="C9">
        <v>-2.03492894456191E-2</v>
      </c>
      <c r="D9">
        <v>-1.4940109982864699E-2</v>
      </c>
      <c r="E9">
        <v>1.5693711844165601E-2</v>
      </c>
      <c r="F9">
        <v>1.0640547801887799E-3</v>
      </c>
      <c r="H9">
        <f t="shared" si="1"/>
        <v>5</v>
      </c>
      <c r="I9">
        <v>4.9945386220463302E-2</v>
      </c>
      <c r="J9">
        <v>0.13097721298266199</v>
      </c>
      <c r="K9">
        <v>2.8494211362908899E-2</v>
      </c>
      <c r="L9">
        <v>0.20719511277070299</v>
      </c>
      <c r="M9">
        <v>6.5490400488384701E-4</v>
      </c>
      <c r="O9">
        <f>SUM(I$4:I9)</f>
        <v>-0.24821922468093299</v>
      </c>
      <c r="P9">
        <f>SUM(J$4:J9)</f>
        <v>-9.7860940984260958E-3</v>
      </c>
      <c r="Q9">
        <f>SUM(K$4:K9)</f>
        <v>-0.3435032629527629</v>
      </c>
      <c r="R9">
        <f>SUM(L$4:L9)</f>
        <v>0.50312736640128053</v>
      </c>
    </row>
    <row r="10" spans="1:18" x14ac:dyDescent="0.35">
      <c r="A10">
        <f t="shared" si="0"/>
        <v>6</v>
      </c>
      <c r="B10">
        <v>-4.9168215146742897E-2</v>
      </c>
      <c r="C10">
        <v>1.7169175194039199E-3</v>
      </c>
      <c r="D10">
        <v>-1.34631263887145E-2</v>
      </c>
      <c r="E10">
        <v>1.7470236018690299E-2</v>
      </c>
      <c r="F10">
        <v>3.9375782715346903E-3</v>
      </c>
      <c r="H10">
        <f t="shared" si="1"/>
        <v>6</v>
      </c>
      <c r="I10">
        <v>2.2623632947732199E-2</v>
      </c>
      <c r="J10">
        <v>0.12768460791523101</v>
      </c>
      <c r="K10">
        <v>1.94344076776845E-2</v>
      </c>
      <c r="L10">
        <v>0.16621050049873101</v>
      </c>
      <c r="M10" s="2">
        <v>7.1129920650569604E-5</v>
      </c>
      <c r="N10" s="2"/>
      <c r="O10">
        <f>SUM(I$4:I10)</f>
        <v>-0.22559559173320079</v>
      </c>
      <c r="P10">
        <f>SUM(J$4:J10)</f>
        <v>0.11789851381680491</v>
      </c>
      <c r="Q10">
        <f>SUM(K$4:K10)</f>
        <v>-0.32406885527507839</v>
      </c>
      <c r="R10">
        <f>SUM(L$4:L10)</f>
        <v>0.66933786690001151</v>
      </c>
    </row>
    <row r="11" spans="1:18" x14ac:dyDescent="0.35">
      <c r="A11">
        <f t="shared" si="0"/>
        <v>7</v>
      </c>
      <c r="B11">
        <v>-4.58271826248033E-2</v>
      </c>
      <c r="C11">
        <v>-3.1359181208659198E-3</v>
      </c>
      <c r="D11">
        <v>-1.26417492197525E-2</v>
      </c>
      <c r="E11">
        <v>4.9616044796594204E-3</v>
      </c>
      <c r="F11">
        <v>2.84860241168118E-3</v>
      </c>
      <c r="H11">
        <f t="shared" si="1"/>
        <v>7</v>
      </c>
      <c r="I11">
        <v>9.2176922337350795E-3</v>
      </c>
      <c r="J11">
        <v>0.115857260073809</v>
      </c>
      <c r="K11">
        <v>1.01432911225359E-2</v>
      </c>
      <c r="L11">
        <v>0.10572424330850801</v>
      </c>
      <c r="M11">
        <v>-1.07694237093604E-4</v>
      </c>
      <c r="O11">
        <f>SUM(I$4:I11)</f>
        <v>-0.2163778994994657</v>
      </c>
      <c r="P11">
        <f>SUM(J$4:J11)</f>
        <v>0.23375577389061392</v>
      </c>
      <c r="Q11">
        <f>SUM(K$4:K11)</f>
        <v>-0.31392556415254247</v>
      </c>
      <c r="R11">
        <f>SUM(L$4:L11)</f>
        <v>0.77506211020851956</v>
      </c>
    </row>
    <row r="12" spans="1:18" x14ac:dyDescent="0.35">
      <c r="A12">
        <f t="shared" si="0"/>
        <v>8</v>
      </c>
      <c r="B12">
        <v>-4.2085107086516901E-2</v>
      </c>
      <c r="C12">
        <v>4.5039561185289201E-3</v>
      </c>
      <c r="D12">
        <v>-1.40045410688697E-2</v>
      </c>
      <c r="E12">
        <v>4.90143457483193E-3</v>
      </c>
      <c r="F12">
        <v>1.9653357705571601E-3</v>
      </c>
      <c r="H12">
        <f t="shared" si="1"/>
        <v>8</v>
      </c>
      <c r="I12">
        <v>3.5860516316849802E-3</v>
      </c>
      <c r="J12">
        <v>0.10171679099853199</v>
      </c>
      <c r="K12">
        <v>5.8082780440283401E-3</v>
      </c>
      <c r="L12">
        <v>8.50975166140331E-2</v>
      </c>
      <c r="M12">
        <v>-1.4343582530394801E-4</v>
      </c>
      <c r="O12">
        <f>SUM(I$4:I12)</f>
        <v>-0.21279184786778071</v>
      </c>
      <c r="P12">
        <f>SUM(J$4:J12)</f>
        <v>0.3354725648891459</v>
      </c>
      <c r="Q12">
        <f>SUM(K$4:K12)</f>
        <v>-0.30811728610851413</v>
      </c>
      <c r="R12">
        <f>SUM(L$4:L12)</f>
        <v>0.86015962682255265</v>
      </c>
    </row>
    <row r="13" spans="1:18" x14ac:dyDescent="0.35">
      <c r="A13">
        <f t="shared" si="0"/>
        <v>9</v>
      </c>
      <c r="B13">
        <v>-4.24010086357526E-2</v>
      </c>
      <c r="C13">
        <v>-9.1238556630569897E-3</v>
      </c>
      <c r="D13">
        <v>-2.1927105974973202E-2</v>
      </c>
      <c r="E13">
        <v>4.8340869503179099E-3</v>
      </c>
      <c r="F13">
        <v>1.70296240969375E-3</v>
      </c>
      <c r="H13">
        <f t="shared" si="1"/>
        <v>9</v>
      </c>
      <c r="I13">
        <v>1.64664679556897E-3</v>
      </c>
      <c r="J13">
        <v>8.9540577037900096E-2</v>
      </c>
      <c r="K13">
        <v>3.86008303258332E-3</v>
      </c>
      <c r="L13">
        <v>8.2643458924621493E-2</v>
      </c>
      <c r="M13">
        <v>-1.3616383241168699E-4</v>
      </c>
      <c r="O13">
        <f>SUM(I$4:I13)</f>
        <v>-0.21114520107221174</v>
      </c>
      <c r="P13">
        <f>SUM(J$4:J13)</f>
        <v>0.42501314192704598</v>
      </c>
      <c r="Q13">
        <f>SUM(K$4:K13)</f>
        <v>-0.30425720307593079</v>
      </c>
      <c r="R13">
        <f>SUM(L$4:L13)</f>
        <v>0.94280308574717409</v>
      </c>
    </row>
    <row r="14" spans="1:18" x14ac:dyDescent="0.35">
      <c r="A14">
        <f t="shared" si="0"/>
        <v>10</v>
      </c>
      <c r="B14">
        <v>-4.0058230954495497E-2</v>
      </c>
      <c r="C14">
        <v>-1.0932184444720199E-2</v>
      </c>
      <c r="D14">
        <v>-1.7153823990178702E-2</v>
      </c>
      <c r="E14">
        <v>4.7584731977995398E-3</v>
      </c>
      <c r="F14">
        <v>9.3550407997740597E-4</v>
      </c>
      <c r="H14">
        <f t="shared" si="1"/>
        <v>10</v>
      </c>
      <c r="I14">
        <v>1.18395570864069E-3</v>
      </c>
      <c r="J14">
        <v>8.1270307520964202E-2</v>
      </c>
      <c r="K14">
        <v>2.98635300052311E-3</v>
      </c>
      <c r="L14">
        <v>5.7982927242612198E-2</v>
      </c>
      <c r="M14">
        <v>2.5931249293468102E-4</v>
      </c>
      <c r="O14">
        <f>SUM(I$4:I14)</f>
        <v>-0.20996124536357105</v>
      </c>
      <c r="P14">
        <f>SUM(J$4:J14)</f>
        <v>0.50628344944801018</v>
      </c>
      <c r="Q14">
        <f>SUM(K$4:K14)</f>
        <v>-0.30127085007540766</v>
      </c>
      <c r="R14">
        <f>SUM(L$4:L14)</f>
        <v>1.0007860129897863</v>
      </c>
    </row>
    <row r="16" spans="1:18" x14ac:dyDescent="0.35">
      <c r="B16" t="s">
        <v>3</v>
      </c>
      <c r="C16" t="s">
        <v>4</v>
      </c>
      <c r="D16" t="s">
        <v>5</v>
      </c>
      <c r="E16" t="s">
        <v>6</v>
      </c>
      <c r="F16" t="s">
        <v>7</v>
      </c>
      <c r="I16" t="s">
        <v>3</v>
      </c>
      <c r="J16" t="s">
        <v>4</v>
      </c>
      <c r="K16" t="s">
        <v>5</v>
      </c>
      <c r="L16" t="s">
        <v>6</v>
      </c>
      <c r="M16" t="s">
        <v>7</v>
      </c>
    </row>
    <row r="17" spans="1:13" x14ac:dyDescent="0.35">
      <c r="A17" t="s">
        <v>0</v>
      </c>
      <c r="C17" t="s">
        <v>0</v>
      </c>
      <c r="D17" t="s">
        <v>0</v>
      </c>
      <c r="H17" t="s">
        <v>0</v>
      </c>
      <c r="J17" t="s">
        <v>0</v>
      </c>
      <c r="K17" t="s">
        <v>0</v>
      </c>
    </row>
    <row r="18" spans="1:13" x14ac:dyDescent="0.35">
      <c r="A18" t="s">
        <v>1</v>
      </c>
      <c r="B18" t="s">
        <v>2</v>
      </c>
      <c r="C18" t="str">
        <f>B18</f>
        <v>Median</v>
      </c>
      <c r="D18" t="str">
        <f>C18</f>
        <v>Median</v>
      </c>
      <c r="E18" t="str">
        <f>D18</f>
        <v>Median</v>
      </c>
      <c r="H18" t="s">
        <v>1</v>
      </c>
      <c r="I18" t="s">
        <v>2</v>
      </c>
      <c r="J18" t="str">
        <f>I18</f>
        <v>Median</v>
      </c>
      <c r="K18" t="str">
        <f>J18</f>
        <v>Median</v>
      </c>
      <c r="L18" t="str">
        <f>K18</f>
        <v>Median</v>
      </c>
    </row>
    <row r="19" spans="1:13" x14ac:dyDescent="0.35">
      <c r="A19">
        <v>0</v>
      </c>
      <c r="B19">
        <f>SUM(B$4:B4)</f>
        <v>-7.9378007498240893E-2</v>
      </c>
      <c r="C19">
        <f>SUM(C$4:C4)</f>
        <v>-5.88372566722156E-2</v>
      </c>
      <c r="D19">
        <f>SUM(D$4:D4)</f>
        <v>-9.8363827615248603E-2</v>
      </c>
      <c r="E19">
        <f>SUM(E$4:E4)</f>
        <v>-9.1330074346815199E-2</v>
      </c>
      <c r="F19">
        <f>SUM(F$4:F4)</f>
        <v>0</v>
      </c>
      <c r="H19">
        <v>0</v>
      </c>
      <c r="I19">
        <f>SUM(I$4:I4)</f>
        <v>-0.27187481101140898</v>
      </c>
      <c r="J19">
        <f>SUM(J$4:J4)</f>
        <v>-0.31014302720965797</v>
      </c>
      <c r="K19">
        <f>SUM(K$4:K4)</f>
        <v>-0.213449836520575</v>
      </c>
      <c r="L19">
        <f>SUM(L$4:L4)</f>
        <v>-0.109464368767796</v>
      </c>
      <c r="M19">
        <f>SUM(M$4:M4)</f>
        <v>0</v>
      </c>
    </row>
    <row r="20" spans="1:13" x14ac:dyDescent="0.35">
      <c r="A20">
        <f>+A19+1</f>
        <v>1</v>
      </c>
      <c r="B20">
        <f>SUM(B$4:B5)</f>
        <v>-0.25877699973571788</v>
      </c>
      <c r="C20">
        <f>SUM(C$4:C5)</f>
        <v>-0.15676801318839029</v>
      </c>
      <c r="D20">
        <f>SUM(D$4:D5)</f>
        <v>-0.26416882619428461</v>
      </c>
      <c r="E20">
        <f>SUM(E$4:E5)</f>
        <v>-0.20461980978810018</v>
      </c>
      <c r="F20">
        <f>SUM(F$4:F5)</f>
        <v>-8.4928111866249805E-3</v>
      </c>
      <c r="H20">
        <f>+H19+1</f>
        <v>1</v>
      </c>
      <c r="I20">
        <f>SUM(I$4:I5)</f>
        <v>-0.35445332877890706</v>
      </c>
      <c r="J20">
        <f>SUM(J$4:J5)</f>
        <v>-0.37659426183922079</v>
      </c>
      <c r="K20">
        <f>SUM(K$4:K5)</f>
        <v>-0.32475388250445503</v>
      </c>
      <c r="L20">
        <f>SUM(L$4:L5)</f>
        <v>-9.6997697897234503E-2</v>
      </c>
      <c r="M20">
        <f>SUM(M$4:M5)</f>
        <v>4.5039450138596501E-3</v>
      </c>
    </row>
    <row r="21" spans="1:13" x14ac:dyDescent="0.35">
      <c r="A21">
        <f t="shared" ref="A21:A29" si="2">+A20+1</f>
        <v>2</v>
      </c>
      <c r="B21">
        <f>SUM(B$4:B6)</f>
        <v>-0.43146309734246191</v>
      </c>
      <c r="C21">
        <f>SUM(C$4:C6)</f>
        <v>-0.25120764627351438</v>
      </c>
      <c r="D21">
        <f>SUM(D$4:D6)</f>
        <v>-0.36201867382650532</v>
      </c>
      <c r="E21">
        <f>SUM(E$4:E6)</f>
        <v>-0.24367309578631219</v>
      </c>
      <c r="F21">
        <f>SUM(F$4:F6)</f>
        <v>-1.1585388388794011E-2</v>
      </c>
      <c r="H21">
        <f t="shared" ref="H21:H29" si="3">+H20+1</f>
        <v>2</v>
      </c>
      <c r="I21">
        <f>SUM(I$4:I6)</f>
        <v>-0.38824477678866548</v>
      </c>
      <c r="J21">
        <f>SUM(J$4:J6)</f>
        <v>-0.34643876868426748</v>
      </c>
      <c r="K21">
        <f>SUM(K$4:K6)</f>
        <v>-0.37444372788315611</v>
      </c>
      <c r="L21">
        <f>SUM(L$4:L6)</f>
        <v>1.0765562130001502E-2</v>
      </c>
      <c r="M21">
        <f>SUM(M$4:M6)</f>
        <v>5.3943363153499107E-3</v>
      </c>
    </row>
    <row r="22" spans="1:13" x14ac:dyDescent="0.35">
      <c r="A22">
        <f t="shared" si="2"/>
        <v>3</v>
      </c>
      <c r="B22">
        <f>SUM(B$4:B7)</f>
        <v>-0.59021976237664986</v>
      </c>
      <c r="C22">
        <f>SUM(C$4:C7)</f>
        <v>-0.34705623963297338</v>
      </c>
      <c r="D22">
        <f>SUM(D$4:D7)</f>
        <v>-0.40875132954919813</v>
      </c>
      <c r="E22">
        <f>SUM(E$4:E7)</f>
        <v>-0.24445551651033615</v>
      </c>
      <c r="F22">
        <f>SUM(F$4:F7)</f>
        <v>-1.2293062067869334E-2</v>
      </c>
      <c r="H22">
        <f t="shared" si="3"/>
        <v>3</v>
      </c>
      <c r="I22">
        <f>SUM(I$4:I7)</f>
        <v>-0.35555950331720709</v>
      </c>
      <c r="J22">
        <f>SUM(J$4:J7)</f>
        <v>-0.25978057937886007</v>
      </c>
      <c r="K22">
        <f>SUM(K$4:K7)</f>
        <v>-0.37709114174944147</v>
      </c>
      <c r="L22">
        <f>SUM(L$4:L7)</f>
        <v>0.1271881415490515</v>
      </c>
      <c r="M22">
        <f>SUM(M$4:M7)</f>
        <v>6.2099798272099915E-3</v>
      </c>
    </row>
    <row r="23" spans="1:13" x14ac:dyDescent="0.35">
      <c r="A23">
        <f t="shared" si="2"/>
        <v>4</v>
      </c>
      <c r="B23">
        <f>SUM(B$4:B8)</f>
        <v>-0.69963396676642986</v>
      </c>
      <c r="C23">
        <f>SUM(C$4:C8)</f>
        <v>-0.3989967729054309</v>
      </c>
      <c r="D23">
        <f>SUM(D$4:D8)</f>
        <v>-0.45610302439819345</v>
      </c>
      <c r="E23">
        <f>SUM(E$4:E8)</f>
        <v>-0.23619354274837132</v>
      </c>
      <c r="F23">
        <f>SUM(F$4:F8)</f>
        <v>-1.5338669528758444E-2</v>
      </c>
      <c r="H23">
        <f t="shared" si="3"/>
        <v>4</v>
      </c>
      <c r="I23">
        <f>SUM(I$4:I8)</f>
        <v>-0.29816461090139629</v>
      </c>
      <c r="J23">
        <f>SUM(J$4:J8)</f>
        <v>-0.14076330708108808</v>
      </c>
      <c r="K23">
        <f>SUM(K$4:K8)</f>
        <v>-0.37199747431567182</v>
      </c>
      <c r="L23">
        <f>SUM(L$4:L8)</f>
        <v>0.29593225363057751</v>
      </c>
      <c r="M23">
        <f>SUM(M$4:M8)</f>
        <v>6.6695753588716274E-3</v>
      </c>
    </row>
    <row r="24" spans="1:13" x14ac:dyDescent="0.35">
      <c r="A24">
        <f t="shared" si="2"/>
        <v>5</v>
      </c>
      <c r="B24">
        <f>SUM(B$4:B9)</f>
        <v>-0.76486330774398292</v>
      </c>
      <c r="C24">
        <f>SUM(C$4:C9)</f>
        <v>-0.41934606235104999</v>
      </c>
      <c r="D24">
        <f>SUM(D$4:D9)</f>
        <v>-0.47104313438105816</v>
      </c>
      <c r="E24">
        <f>SUM(E$4:E9)</f>
        <v>-0.22049983090420572</v>
      </c>
      <c r="F24">
        <f>SUM(F$4:F9)</f>
        <v>-1.4274614748569664E-2</v>
      </c>
      <c r="H24">
        <f t="shared" si="3"/>
        <v>5</v>
      </c>
      <c r="I24">
        <f>SUM(I$4:I9)</f>
        <v>-0.24821922468093299</v>
      </c>
      <c r="J24">
        <f>SUM(J$4:J9)</f>
        <v>-9.7860940984260958E-3</v>
      </c>
      <c r="K24">
        <f>SUM(K$4:K9)</f>
        <v>-0.3435032629527629</v>
      </c>
      <c r="L24">
        <f>SUM(L$4:L9)</f>
        <v>0.50312736640128053</v>
      </c>
      <c r="M24">
        <f>SUM(M$4:M9)</f>
        <v>7.3244793637554746E-3</v>
      </c>
    </row>
    <row r="25" spans="1:13" x14ac:dyDescent="0.35">
      <c r="A25">
        <f t="shared" si="2"/>
        <v>6</v>
      </c>
      <c r="B25">
        <f>SUM(B$4:B10)</f>
        <v>-0.81403152289072578</v>
      </c>
      <c r="C25">
        <f>SUM(C$4:C10)</f>
        <v>-0.41762914483164609</v>
      </c>
      <c r="D25">
        <f>SUM(D$4:D10)</f>
        <v>-0.48450626076977266</v>
      </c>
      <c r="E25">
        <f>SUM(E$4:E10)</f>
        <v>-0.20302959488551542</v>
      </c>
      <c r="F25">
        <f>SUM(F$4:F10)</f>
        <v>-1.0337036477034975E-2</v>
      </c>
      <c r="H25">
        <f t="shared" si="3"/>
        <v>6</v>
      </c>
      <c r="I25">
        <f>SUM(I$4:I10)</f>
        <v>-0.22559559173320079</v>
      </c>
      <c r="J25">
        <f>SUM(J$4:J10)</f>
        <v>0.11789851381680491</v>
      </c>
      <c r="K25">
        <f>SUM(K$4:K10)</f>
        <v>-0.32406885527507839</v>
      </c>
      <c r="L25">
        <f>SUM(L$4:L10)</f>
        <v>0.66933786690001151</v>
      </c>
      <c r="M25">
        <f>SUM(M$4:M10)</f>
        <v>7.3956092844060439E-3</v>
      </c>
    </row>
    <row r="26" spans="1:13" x14ac:dyDescent="0.35">
      <c r="A26">
        <f t="shared" si="2"/>
        <v>7</v>
      </c>
      <c r="B26">
        <f>SUM(B$4:B11)</f>
        <v>-0.85985870551552912</v>
      </c>
      <c r="C26">
        <f>SUM(C$4:C11)</f>
        <v>-0.42076506295251204</v>
      </c>
      <c r="D26">
        <f>SUM(D$4:D11)</f>
        <v>-0.49714800998952513</v>
      </c>
      <c r="E26">
        <f>SUM(E$4:E11)</f>
        <v>-0.19806799040585599</v>
      </c>
      <c r="F26">
        <f>SUM(F$4:F11)</f>
        <v>-7.4884340653537948E-3</v>
      </c>
      <c r="H26">
        <f t="shared" si="3"/>
        <v>7</v>
      </c>
      <c r="I26">
        <f>SUM(I$4:I11)</f>
        <v>-0.2163778994994657</v>
      </c>
      <c r="J26">
        <f>SUM(J$4:J11)</f>
        <v>0.23375577389061392</v>
      </c>
      <c r="K26">
        <f>SUM(K$4:K11)</f>
        <v>-0.31392556415254247</v>
      </c>
      <c r="L26">
        <f>SUM(L$4:L11)</f>
        <v>0.77506211020851956</v>
      </c>
      <c r="M26">
        <f>SUM(M$4:M11)</f>
        <v>7.2879150473124403E-3</v>
      </c>
    </row>
    <row r="27" spans="1:13" x14ac:dyDescent="0.35">
      <c r="A27">
        <f t="shared" si="2"/>
        <v>8</v>
      </c>
      <c r="B27">
        <f>SUM(B$4:B12)</f>
        <v>-0.90194381260204604</v>
      </c>
      <c r="C27">
        <f>SUM(C$4:C12)</f>
        <v>-0.4162611068339831</v>
      </c>
      <c r="D27">
        <f>SUM(D$4:D12)</f>
        <v>-0.51115255105839486</v>
      </c>
      <c r="E27">
        <f>SUM(E$4:E12)</f>
        <v>-0.19316655583102404</v>
      </c>
      <c r="F27">
        <f>SUM(F$4:F12)</f>
        <v>-5.5230982947966347E-3</v>
      </c>
      <c r="H27">
        <f t="shared" si="3"/>
        <v>8</v>
      </c>
      <c r="I27">
        <f>SUM(I$4:I12)</f>
        <v>-0.21279184786778071</v>
      </c>
      <c r="J27">
        <f>SUM(J$4:J12)</f>
        <v>0.3354725648891459</v>
      </c>
      <c r="K27">
        <f>SUM(K$4:K12)</f>
        <v>-0.30811728610851413</v>
      </c>
      <c r="L27">
        <f>SUM(L$4:L12)</f>
        <v>0.86015962682255265</v>
      </c>
      <c r="M27">
        <f>SUM(M$4:M12)</f>
        <v>7.1444792220084919E-3</v>
      </c>
    </row>
    <row r="28" spans="1:13" x14ac:dyDescent="0.35">
      <c r="A28">
        <f t="shared" si="2"/>
        <v>9</v>
      </c>
      <c r="B28">
        <f>SUM(B$4:B13)</f>
        <v>-0.94434482123779862</v>
      </c>
      <c r="C28">
        <f>SUM(C$4:C13)</f>
        <v>-0.42538496249704011</v>
      </c>
      <c r="D28">
        <f>SUM(D$4:D13)</f>
        <v>-0.53307965703336802</v>
      </c>
      <c r="E28">
        <f>SUM(E$4:E13)</f>
        <v>-0.18833246888070612</v>
      </c>
      <c r="F28">
        <f>SUM(F$4:F13)</f>
        <v>-3.8201358851028848E-3</v>
      </c>
      <c r="H28">
        <f t="shared" si="3"/>
        <v>9</v>
      </c>
      <c r="I28">
        <f>SUM(I$4:I13)</f>
        <v>-0.21114520107221174</v>
      </c>
      <c r="J28">
        <f>SUM(J$4:J13)</f>
        <v>0.42501314192704598</v>
      </c>
      <c r="K28">
        <f>SUM(K$4:K13)</f>
        <v>-0.30425720307593079</v>
      </c>
      <c r="L28">
        <f>SUM(L$4:L13)</f>
        <v>0.94280308574717409</v>
      </c>
      <c r="M28">
        <f>SUM(M$4:M13)</f>
        <v>7.0083153895968047E-3</v>
      </c>
    </row>
    <row r="29" spans="1:13" x14ac:dyDescent="0.35">
      <c r="A29">
        <f t="shared" si="2"/>
        <v>10</v>
      </c>
      <c r="B29">
        <f>SUM(B$4:B14)</f>
        <v>-0.98440305219229407</v>
      </c>
      <c r="C29">
        <f>SUM(C$4:C14)</f>
        <v>-0.43631714694176033</v>
      </c>
      <c r="D29">
        <f>SUM(D$4:D14)</f>
        <v>-0.55023348102354674</v>
      </c>
      <c r="E29">
        <f>SUM(E$4:E14)</f>
        <v>-0.18357399568290658</v>
      </c>
      <c r="F29">
        <f>SUM(F$4:F14)</f>
        <v>-2.8846318051254788E-3</v>
      </c>
      <c r="H29">
        <f t="shared" si="3"/>
        <v>10</v>
      </c>
      <c r="I29">
        <f>SUM(I$4:I14)</f>
        <v>-0.20996124536357105</v>
      </c>
      <c r="J29">
        <f>SUM(J$4:J14)</f>
        <v>0.50628344944801018</v>
      </c>
      <c r="K29">
        <f>SUM(K$4:K14)</f>
        <v>-0.30127085007540766</v>
      </c>
      <c r="L29">
        <f>SUM(L$4:L14)</f>
        <v>1.0007860129897863</v>
      </c>
      <c r="M29">
        <f>SUM(M$4:M14)</f>
        <v>7.2676278825314859E-3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GridLines="0" showRowColHeaders="0" tabSelected="1" zoomScale="98" zoomScaleNormal="98" workbookViewId="0">
      <selection activeCell="FT44" sqref="FT44"/>
    </sheetView>
  </sheetViews>
  <sheetFormatPr defaultColWidth="0.81640625" defaultRowHeight="3" customHeight="1" x14ac:dyDescent="0.45"/>
  <cols>
    <col min="1" max="16384" width="0.81640625" style="1"/>
  </cols>
  <sheetData/>
  <pageMargins left="0.75" right="0.75" top="1" bottom="0.25" header="0.6" footer="0.25"/>
  <pageSetup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rob1 (2)</vt:lpstr>
      <vt:lpstr>Panel1 (2)</vt:lpstr>
      <vt:lpstr>rob1 (3)</vt:lpstr>
      <vt:lpstr>Panel1 (3)</vt:lpstr>
      <vt:lpstr>'Panel1 (2)'!Print_Area</vt:lpstr>
      <vt:lpstr>'Panel1 (3)'!Print_Area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Carlos A Bezerra De Goes</cp:lastModifiedBy>
  <cp:lastPrinted>2016-06-15T22:27:43Z</cp:lastPrinted>
  <dcterms:created xsi:type="dcterms:W3CDTF">2015-06-08T07:23:25Z</dcterms:created>
  <dcterms:modified xsi:type="dcterms:W3CDTF">2024-03-23T01:01:29Z</dcterms:modified>
</cp:coreProperties>
</file>