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24.xml" ContentType="application/vnd.openxmlformats-officedocument.drawingml.chartshapes+xml"/>
  <Override PartName="/xl/charts/chart20.xml" ContentType="application/vnd.openxmlformats-officedocument.drawingml.chart+xml"/>
  <Override PartName="/xl/drawings/drawing25.xml" ContentType="application/vnd.openxmlformats-officedocument.drawingml.chartshapes+xml"/>
  <Override PartName="/xl/charts/chart21.xml" ContentType="application/vnd.openxmlformats-officedocument.drawingml.chart+xml"/>
  <Override PartName="/xl/drawings/drawing26.xml" ContentType="application/vnd.openxmlformats-officedocument.drawingml.chartshapes+xml"/>
  <Override PartName="/xl/charts/chart22.xml" ContentType="application/vnd.openxmlformats-officedocument.drawingml.chart+xml"/>
  <Override PartName="/xl/drawings/drawing27.xml" ContentType="application/vnd.openxmlformats-officedocument.drawingml.chartshapes+xml"/>
  <Override PartName="/xl/charts/chart23.xml" ContentType="application/vnd.openxmlformats-officedocument.drawingml.chart+xml"/>
  <Override PartName="/xl/drawings/drawing28.xml" ContentType="application/vnd.openxmlformats-officedocument.drawingml.chartshapes+xml"/>
  <Override PartName="/xl/charts/chart24.xml" ContentType="application/vnd.openxmlformats-officedocument.drawingml.chart+xml"/>
  <Override PartName="/xl/drawings/drawing29.xml" ContentType="application/vnd.openxmlformats-officedocument.drawingml.chartshapes+xml"/>
  <Override PartName="/xl/charts/chart2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6.xml" ContentType="application/vnd.openxmlformats-officedocument.drawingml.chart+xml"/>
  <Override PartName="/xl/drawings/drawing32.xml" ContentType="application/vnd.openxmlformats-officedocument.drawingml.chartshapes+xml"/>
  <Override PartName="/xl/charts/chart27.xml" ContentType="application/vnd.openxmlformats-officedocument.drawingml.chart+xml"/>
  <Override PartName="/xl/drawings/drawing33.xml" ContentType="application/vnd.openxmlformats-officedocument.drawingml.chartshapes+xml"/>
  <Override PartName="/xl/charts/chart28.xml" ContentType="application/vnd.openxmlformats-officedocument.drawingml.chart+xml"/>
  <Override PartName="/xl/drawings/drawing34.xml" ContentType="application/vnd.openxmlformats-officedocument.drawingml.chartshapes+xml"/>
  <Override PartName="/xl/charts/chart29.xml" ContentType="application/vnd.openxmlformats-officedocument.drawingml.chart+xml"/>
  <Override PartName="/xl/drawings/drawing35.xml" ContentType="application/vnd.openxmlformats-officedocument.drawingml.chartshapes+xml"/>
  <Override PartName="/xl/charts/chart30.xml" ContentType="application/vnd.openxmlformats-officedocument.drawingml.chart+xml"/>
  <Override PartName="/xl/drawings/drawing36.xml" ContentType="application/vnd.openxmlformats-officedocument.drawingml.chartshapes+xml"/>
  <Override PartName="/xl/charts/chart31.xml" ContentType="application/vnd.openxmlformats-officedocument.drawingml.chart+xml"/>
  <Override PartName="/xl/drawings/drawing37.xml" ContentType="application/vnd.openxmlformats-officedocument.drawingml.chartshapes+xml"/>
  <Override PartName="/xl/charts/chart32.xml" ContentType="application/vnd.openxmlformats-officedocument.drawingml.chart+xml"/>
  <Override PartName="/xl/drawings/drawing38.xml" ContentType="application/vnd.openxmlformats-officedocument.drawingml.chartshapes+xml"/>
  <Override PartName="/xl/charts/chart33.xml" ContentType="application/vnd.openxmlformats-officedocument.drawingml.chart+xml"/>
  <Override PartName="/xl/drawings/drawing39.xml" ContentType="application/vnd.openxmlformats-officedocument.drawingml.chartshapes+xml"/>
  <Override PartName="/xl/charts/chart34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58" documentId="11_5C62AE34E50A30D0B6EA61CE6C41E5880655771C" xr6:coauthVersionLast="47" xr6:coauthVersionMax="47" xr10:uidLastSave="{46FB91CB-E6E1-430D-9E0A-7A07B8BA55A8}"/>
  <bookViews>
    <workbookView xWindow="-90" yWindow="15" windowWidth="18555" windowHeight="8520" firstSheet="2" activeTab="4" xr2:uid="{00000000-000D-0000-FFFF-FFFF00000000}"/>
  </bookViews>
  <sheets>
    <sheet name="top1_cum" sheetId="7" r:id="rId1"/>
    <sheet name="k_cum" sheetId="8" r:id="rId2"/>
    <sheet name="top1" sheetId="4" r:id="rId3"/>
    <sheet name="k" sheetId="5" r:id="rId4"/>
    <sheet name="ksavings_cum" sheetId="9" r:id="rId5"/>
    <sheet name="ksavings" sheetId="6" r:id="rId6"/>
  </sheets>
  <definedNames>
    <definedName name="_xlnm.Print_Area" localSheetId="3">k!$Q$1:$Z$30</definedName>
    <definedName name="_xlnm.Print_Area" localSheetId="1">k_cum!$Q$1:$Z$30</definedName>
    <definedName name="_xlnm.Print_Area" localSheetId="5">ksavings!$B$32:$P$76</definedName>
    <definedName name="_xlnm.Print_Area" localSheetId="4">ksavings_cum!$B$32:$P$76</definedName>
    <definedName name="_xlnm.Print_Area" localSheetId="2">'top1'!$Q$2:$Y$31</definedName>
    <definedName name="_xlnm.Print_Area" localSheetId="0">top1_cum!$Q$2:$Y$31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9" l="1"/>
  <c r="R11" i="9"/>
  <c r="Q11" i="9"/>
  <c r="P11" i="9"/>
  <c r="O11" i="9"/>
  <c r="N11" i="9"/>
  <c r="M11" i="9"/>
  <c r="L11" i="9"/>
  <c r="K11" i="9"/>
  <c r="S10" i="9"/>
  <c r="R10" i="9"/>
  <c r="Q10" i="9"/>
  <c r="P10" i="9"/>
  <c r="O10" i="9"/>
  <c r="N10" i="9"/>
  <c r="M10" i="9"/>
  <c r="L10" i="9"/>
  <c r="K10" i="9"/>
  <c r="S9" i="9"/>
  <c r="R9" i="9"/>
  <c r="Q9" i="9"/>
  <c r="P9" i="9"/>
  <c r="O9" i="9"/>
  <c r="N9" i="9"/>
  <c r="M9" i="9"/>
  <c r="L9" i="9"/>
  <c r="K9" i="9"/>
  <c r="S8" i="9"/>
  <c r="R8" i="9"/>
  <c r="Q8" i="9"/>
  <c r="P8" i="9"/>
  <c r="O8" i="9"/>
  <c r="N8" i="9"/>
  <c r="M8" i="9"/>
  <c r="L8" i="9"/>
  <c r="K8" i="9"/>
  <c r="S7" i="9"/>
  <c r="R7" i="9"/>
  <c r="Q7" i="9"/>
  <c r="P7" i="9"/>
  <c r="O7" i="9"/>
  <c r="N7" i="9"/>
  <c r="M7" i="9"/>
  <c r="L7" i="9"/>
  <c r="K7" i="9"/>
  <c r="S6" i="9"/>
  <c r="R6" i="9"/>
  <c r="Q6" i="9"/>
  <c r="P6" i="9"/>
  <c r="O6" i="9"/>
  <c r="N6" i="9"/>
  <c r="M6" i="9"/>
  <c r="L6" i="9"/>
  <c r="K6" i="9"/>
  <c r="S5" i="9"/>
  <c r="R5" i="9"/>
  <c r="Q5" i="9"/>
  <c r="P5" i="9"/>
  <c r="O5" i="9"/>
  <c r="N5" i="9"/>
  <c r="M5" i="9"/>
  <c r="L5" i="9"/>
  <c r="K5" i="9"/>
  <c r="S4" i="9"/>
  <c r="R4" i="9"/>
  <c r="Q4" i="9"/>
  <c r="P4" i="9"/>
  <c r="O4" i="9"/>
  <c r="N4" i="9"/>
  <c r="M4" i="9"/>
  <c r="L4" i="9"/>
  <c r="K4" i="9"/>
  <c r="S3" i="9"/>
  <c r="R3" i="9"/>
  <c r="Q3" i="9"/>
  <c r="P3" i="9"/>
  <c r="O3" i="9"/>
  <c r="N3" i="9"/>
  <c r="M3" i="9"/>
  <c r="L3" i="9"/>
  <c r="K3" i="9"/>
  <c r="S2" i="9"/>
  <c r="R2" i="9"/>
  <c r="Q2" i="9"/>
  <c r="P2" i="9"/>
  <c r="O2" i="9"/>
  <c r="N2" i="9"/>
  <c r="M2" i="9"/>
  <c r="L2" i="9"/>
  <c r="K2" i="9"/>
  <c r="S1" i="9"/>
  <c r="R1" i="9"/>
  <c r="Q1" i="9"/>
  <c r="P1" i="9"/>
  <c r="O1" i="9"/>
  <c r="N1" i="9"/>
  <c r="M1" i="9"/>
  <c r="L1" i="9"/>
  <c r="K1" i="9"/>
  <c r="I11" i="9"/>
  <c r="H11" i="9"/>
  <c r="G11" i="9"/>
  <c r="F11" i="9"/>
  <c r="E11" i="9"/>
  <c r="D11" i="9"/>
  <c r="C11" i="9"/>
  <c r="B11" i="9"/>
  <c r="A11" i="9"/>
  <c r="I10" i="9"/>
  <c r="H10" i="9"/>
  <c r="G10" i="9"/>
  <c r="F10" i="9"/>
  <c r="E10" i="9"/>
  <c r="D10" i="9"/>
  <c r="C10" i="9"/>
  <c r="B10" i="9"/>
  <c r="A10" i="9"/>
  <c r="I9" i="9"/>
  <c r="H9" i="9"/>
  <c r="AE27" i="9" s="1"/>
  <c r="G9" i="9"/>
  <c r="F9" i="9"/>
  <c r="E9" i="9"/>
  <c r="D9" i="9"/>
  <c r="O27" i="9" s="1"/>
  <c r="C9" i="9"/>
  <c r="B9" i="9"/>
  <c r="A9" i="9"/>
  <c r="I8" i="9"/>
  <c r="AI26" i="9" s="1"/>
  <c r="H8" i="9"/>
  <c r="G8" i="9"/>
  <c r="F8" i="9"/>
  <c r="E8" i="9"/>
  <c r="S26" i="9" s="1"/>
  <c r="D8" i="9"/>
  <c r="C8" i="9"/>
  <c r="B8" i="9"/>
  <c r="A8" i="9"/>
  <c r="C26" i="9" s="1"/>
  <c r="I7" i="9"/>
  <c r="H7" i="9"/>
  <c r="G7" i="9"/>
  <c r="F7" i="9"/>
  <c r="E7" i="9"/>
  <c r="D7" i="9"/>
  <c r="C7" i="9"/>
  <c r="B7" i="9"/>
  <c r="A7" i="9"/>
  <c r="I6" i="9"/>
  <c r="H6" i="9"/>
  <c r="G6" i="9"/>
  <c r="F6" i="9"/>
  <c r="E6" i="9"/>
  <c r="D6" i="9"/>
  <c r="C6" i="9"/>
  <c r="B6" i="9"/>
  <c r="A6" i="9"/>
  <c r="I5" i="9"/>
  <c r="H5" i="9"/>
  <c r="AE23" i="9" s="1"/>
  <c r="G5" i="9"/>
  <c r="F5" i="9"/>
  <c r="E5" i="9"/>
  <c r="D5" i="9"/>
  <c r="O23" i="9" s="1"/>
  <c r="C5" i="9"/>
  <c r="B5" i="9"/>
  <c r="A5" i="9"/>
  <c r="I4" i="9"/>
  <c r="AI22" i="9" s="1"/>
  <c r="H4" i="9"/>
  <c r="G4" i="9"/>
  <c r="F4" i="9"/>
  <c r="E4" i="9"/>
  <c r="S22" i="9" s="1"/>
  <c r="D4" i="9"/>
  <c r="C4" i="9"/>
  <c r="B4" i="9"/>
  <c r="A4" i="9"/>
  <c r="C22" i="9" s="1"/>
  <c r="I3" i="9"/>
  <c r="H3" i="9"/>
  <c r="G3" i="9"/>
  <c r="F3" i="9"/>
  <c r="E3" i="9"/>
  <c r="D3" i="9"/>
  <c r="C3" i="9"/>
  <c r="B3" i="9"/>
  <c r="A3" i="9"/>
  <c r="I2" i="9"/>
  <c r="H2" i="9"/>
  <c r="G2" i="9"/>
  <c r="AA20" i="9" s="1"/>
  <c r="F2" i="9"/>
  <c r="E2" i="9"/>
  <c r="D2" i="9"/>
  <c r="C2" i="9"/>
  <c r="K20" i="9" s="1"/>
  <c r="B2" i="9"/>
  <c r="A2" i="9"/>
  <c r="I1" i="9"/>
  <c r="H1" i="9"/>
  <c r="AE19" i="9" s="1"/>
  <c r="G1" i="9"/>
  <c r="F1" i="9"/>
  <c r="E1" i="9"/>
  <c r="D1" i="9"/>
  <c r="O19" i="9" s="1"/>
  <c r="C1" i="9"/>
  <c r="B1" i="9"/>
  <c r="A1" i="9"/>
  <c r="C19" i="9" s="1"/>
  <c r="D19" i="9" s="1"/>
  <c r="AI29" i="9"/>
  <c r="AJ29" i="9" s="1"/>
  <c r="AF29" i="9"/>
  <c r="AE29" i="9"/>
  <c r="AD29" i="9" s="1"/>
  <c r="AA29" i="9"/>
  <c r="Z29" i="9" s="1"/>
  <c r="W29" i="9"/>
  <c r="S29" i="9"/>
  <c r="R29" i="9" s="1"/>
  <c r="P29" i="9"/>
  <c r="O29" i="9"/>
  <c r="N29" i="9" s="1"/>
  <c r="K29" i="9"/>
  <c r="J29" i="9" s="1"/>
  <c r="G29" i="9"/>
  <c r="F29" i="9" s="1"/>
  <c r="D29" i="9"/>
  <c r="C29" i="9"/>
  <c r="B29" i="9" s="1"/>
  <c r="AJ28" i="9"/>
  <c r="AI28" i="9"/>
  <c r="AH28" i="9" s="1"/>
  <c r="AE28" i="9"/>
  <c r="AD28" i="9" s="1"/>
  <c r="AA28" i="9"/>
  <c r="X28" i="9"/>
  <c r="W28" i="9"/>
  <c r="V28" i="9"/>
  <c r="T28" i="9"/>
  <c r="S28" i="9"/>
  <c r="R28" i="9" s="1"/>
  <c r="O28" i="9"/>
  <c r="N28" i="9" s="1"/>
  <c r="K28" i="9"/>
  <c r="H28" i="9"/>
  <c r="G28" i="9"/>
  <c r="F28" i="9"/>
  <c r="D28" i="9"/>
  <c r="C28" i="9"/>
  <c r="B28" i="9" s="1"/>
  <c r="AI27" i="9"/>
  <c r="AH27" i="9" s="1"/>
  <c r="AA27" i="9"/>
  <c r="Z27" i="9" s="1"/>
  <c r="W27" i="9"/>
  <c r="V27" i="9" s="1"/>
  <c r="S27" i="9"/>
  <c r="K27" i="9"/>
  <c r="J27" i="9" s="1"/>
  <c r="G27" i="9"/>
  <c r="F27" i="9" s="1"/>
  <c r="C27" i="9"/>
  <c r="B27" i="9" s="1"/>
  <c r="AE26" i="9"/>
  <c r="AD26" i="9" s="1"/>
  <c r="AA26" i="9"/>
  <c r="Z26" i="9" s="1"/>
  <c r="X26" i="9"/>
  <c r="W26" i="9"/>
  <c r="V26" i="9"/>
  <c r="O26" i="9"/>
  <c r="N26" i="9" s="1"/>
  <c r="K26" i="9"/>
  <c r="J26" i="9" s="1"/>
  <c r="H26" i="9"/>
  <c r="G26" i="9"/>
  <c r="F26" i="9"/>
  <c r="AI25" i="9"/>
  <c r="AH25" i="9" s="1"/>
  <c r="AF25" i="9"/>
  <c r="AE25" i="9"/>
  <c r="AD25" i="9" s="1"/>
  <c r="AA25" i="9"/>
  <c r="Z25" i="9" s="1"/>
  <c r="W25" i="9"/>
  <c r="V25" i="9" s="1"/>
  <c r="S25" i="9"/>
  <c r="R25" i="9" s="1"/>
  <c r="P25" i="9"/>
  <c r="O25" i="9"/>
  <c r="N25" i="9" s="1"/>
  <c r="K25" i="9"/>
  <c r="J25" i="9" s="1"/>
  <c r="G25" i="9"/>
  <c r="C25" i="9"/>
  <c r="B25" i="9" s="1"/>
  <c r="AJ24" i="9"/>
  <c r="AI24" i="9"/>
  <c r="AH24" i="9" s="1"/>
  <c r="AE24" i="9"/>
  <c r="AD24" i="9" s="1"/>
  <c r="AA24" i="9"/>
  <c r="X24" i="9"/>
  <c r="W24" i="9"/>
  <c r="V24" i="9"/>
  <c r="T24" i="9"/>
  <c r="S24" i="9"/>
  <c r="R24" i="9" s="1"/>
  <c r="O24" i="9"/>
  <c r="N24" i="9" s="1"/>
  <c r="K24" i="9"/>
  <c r="H24" i="9"/>
  <c r="G24" i="9"/>
  <c r="F24" i="9"/>
  <c r="D24" i="9"/>
  <c r="C24" i="9"/>
  <c r="B24" i="9" s="1"/>
  <c r="AI23" i="9"/>
  <c r="AH23" i="9" s="1"/>
  <c r="AA23" i="9"/>
  <c r="Z23" i="9" s="1"/>
  <c r="W23" i="9"/>
  <c r="V23" i="9" s="1"/>
  <c r="S23" i="9"/>
  <c r="K23" i="9"/>
  <c r="J23" i="9" s="1"/>
  <c r="G23" i="9"/>
  <c r="F23" i="9" s="1"/>
  <c r="C23" i="9"/>
  <c r="B23" i="9" s="1"/>
  <c r="AE22" i="9"/>
  <c r="AD22" i="9" s="1"/>
  <c r="AA22" i="9"/>
  <c r="Z22" i="9" s="1"/>
  <c r="X22" i="9"/>
  <c r="W22" i="9"/>
  <c r="V22" i="9"/>
  <c r="O22" i="9"/>
  <c r="N22" i="9" s="1"/>
  <c r="K22" i="9"/>
  <c r="J22" i="9" s="1"/>
  <c r="H22" i="9"/>
  <c r="G22" i="9"/>
  <c r="F22" i="9"/>
  <c r="AI21" i="9"/>
  <c r="AH21" i="9" s="1"/>
  <c r="AF21" i="9"/>
  <c r="AE21" i="9"/>
  <c r="AD21" i="9" s="1"/>
  <c r="AA21" i="9"/>
  <c r="Z21" i="9" s="1"/>
  <c r="W21" i="9"/>
  <c r="V21" i="9" s="1"/>
  <c r="S21" i="9"/>
  <c r="R21" i="9" s="1"/>
  <c r="P21" i="9"/>
  <c r="O21" i="9"/>
  <c r="N21" i="9" s="1"/>
  <c r="K21" i="9"/>
  <c r="J21" i="9" s="1"/>
  <c r="G21" i="9"/>
  <c r="C21" i="9"/>
  <c r="D21" i="9" s="1"/>
  <c r="AI20" i="9"/>
  <c r="AJ20" i="9" s="1"/>
  <c r="AF20" i="9"/>
  <c r="AE20" i="9"/>
  <c r="AD20" i="9" s="1"/>
  <c r="X20" i="9"/>
  <c r="W20" i="9"/>
  <c r="V20" i="9" s="1"/>
  <c r="S20" i="9"/>
  <c r="T20" i="9" s="1"/>
  <c r="P20" i="9"/>
  <c r="O20" i="9"/>
  <c r="N20" i="9" s="1"/>
  <c r="H20" i="9"/>
  <c r="G20" i="9"/>
  <c r="F20" i="9" s="1"/>
  <c r="C20" i="9"/>
  <c r="D20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I19" i="9"/>
  <c r="AJ19" i="9" s="1"/>
  <c r="AA19" i="9"/>
  <c r="Z19" i="9" s="1"/>
  <c r="W19" i="9"/>
  <c r="X19" i="9" s="1"/>
  <c r="V19" i="9"/>
  <c r="S19" i="9"/>
  <c r="K19" i="9"/>
  <c r="J19" i="9" s="1"/>
  <c r="G19" i="9"/>
  <c r="H19" i="9" s="1"/>
  <c r="F19" i="9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I4" i="8"/>
  <c r="H4" i="8"/>
  <c r="G4" i="8"/>
  <c r="F4" i="8"/>
  <c r="I3" i="8"/>
  <c r="H3" i="8"/>
  <c r="G3" i="8"/>
  <c r="F3" i="8"/>
  <c r="I2" i="8"/>
  <c r="H2" i="8"/>
  <c r="G2" i="8"/>
  <c r="F2" i="8"/>
  <c r="I1" i="8"/>
  <c r="H1" i="8"/>
  <c r="G1" i="8"/>
  <c r="F1" i="8"/>
  <c r="D11" i="8"/>
  <c r="C11" i="8"/>
  <c r="B11" i="8"/>
  <c r="A11" i="8"/>
  <c r="C29" i="8" s="1"/>
  <c r="D10" i="8"/>
  <c r="C10" i="8"/>
  <c r="B10" i="8"/>
  <c r="A10" i="8"/>
  <c r="D9" i="8"/>
  <c r="C9" i="8"/>
  <c r="B9" i="8"/>
  <c r="A9" i="8"/>
  <c r="C27" i="8" s="1"/>
  <c r="D8" i="8"/>
  <c r="C8" i="8"/>
  <c r="B8" i="8"/>
  <c r="A8" i="8"/>
  <c r="C26" i="8" s="1"/>
  <c r="D7" i="8"/>
  <c r="C7" i="8"/>
  <c r="B7" i="8"/>
  <c r="A7" i="8"/>
  <c r="C25" i="8" s="1"/>
  <c r="D6" i="8"/>
  <c r="C6" i="8"/>
  <c r="B6" i="8"/>
  <c r="A6" i="8"/>
  <c r="D5" i="8"/>
  <c r="C5" i="8"/>
  <c r="B5" i="8"/>
  <c r="A5" i="8"/>
  <c r="C23" i="8" s="1"/>
  <c r="D4" i="8"/>
  <c r="C4" i="8"/>
  <c r="B4" i="8"/>
  <c r="A4" i="8"/>
  <c r="C22" i="8" s="1"/>
  <c r="D3" i="8"/>
  <c r="C3" i="8"/>
  <c r="B3" i="8"/>
  <c r="A3" i="8"/>
  <c r="C21" i="8" s="1"/>
  <c r="D2" i="8"/>
  <c r="C2" i="8"/>
  <c r="B2" i="8"/>
  <c r="A2" i="8"/>
  <c r="D1" i="8"/>
  <c r="C1" i="8"/>
  <c r="B1" i="8"/>
  <c r="A1" i="8"/>
  <c r="L29" i="8"/>
  <c r="M29" i="8" s="1"/>
  <c r="I29" i="8"/>
  <c r="H29" i="8" s="1"/>
  <c r="F29" i="8"/>
  <c r="E29" i="8" s="1"/>
  <c r="L28" i="8"/>
  <c r="M28" i="8" s="1"/>
  <c r="I28" i="8"/>
  <c r="J28" i="8" s="1"/>
  <c r="H28" i="8"/>
  <c r="G28" i="8"/>
  <c r="F28" i="8"/>
  <c r="E28" i="8" s="1"/>
  <c r="C28" i="8"/>
  <c r="L27" i="8"/>
  <c r="K27" i="8" s="1"/>
  <c r="I27" i="8"/>
  <c r="J27" i="8" s="1"/>
  <c r="F27" i="8"/>
  <c r="G27" i="8" s="1"/>
  <c r="M26" i="8"/>
  <c r="L26" i="8"/>
  <c r="K26" i="8" s="1"/>
  <c r="I26" i="8"/>
  <c r="H26" i="8" s="1"/>
  <c r="F26" i="8"/>
  <c r="G26" i="8" s="1"/>
  <c r="L25" i="8"/>
  <c r="M25" i="8" s="1"/>
  <c r="I25" i="8"/>
  <c r="H25" i="8" s="1"/>
  <c r="F25" i="8"/>
  <c r="E25" i="8" s="1"/>
  <c r="L24" i="8"/>
  <c r="M24" i="8" s="1"/>
  <c r="I24" i="8"/>
  <c r="J24" i="8" s="1"/>
  <c r="H24" i="8"/>
  <c r="G24" i="8"/>
  <c r="F24" i="8"/>
  <c r="E24" i="8" s="1"/>
  <c r="C24" i="8"/>
  <c r="L23" i="8"/>
  <c r="K23" i="8" s="1"/>
  <c r="I23" i="8"/>
  <c r="J23" i="8" s="1"/>
  <c r="H23" i="8"/>
  <c r="F23" i="8"/>
  <c r="G23" i="8" s="1"/>
  <c r="M22" i="8"/>
  <c r="L22" i="8"/>
  <c r="K22" i="8" s="1"/>
  <c r="I22" i="8"/>
  <c r="H22" i="8" s="1"/>
  <c r="F22" i="8"/>
  <c r="G22" i="8" s="1"/>
  <c r="L21" i="8"/>
  <c r="M21" i="8" s="1"/>
  <c r="I21" i="8"/>
  <c r="H21" i="8" s="1"/>
  <c r="F21" i="8"/>
  <c r="E21" i="8" s="1"/>
  <c r="L20" i="8"/>
  <c r="M20" i="8" s="1"/>
  <c r="I20" i="8"/>
  <c r="J20" i="8" s="1"/>
  <c r="H20" i="8"/>
  <c r="G20" i="8"/>
  <c r="F20" i="8"/>
  <c r="E20" i="8"/>
  <c r="C20" i="8"/>
  <c r="A20" i="8"/>
  <c r="A21" i="8" s="1"/>
  <c r="A22" i="8" s="1"/>
  <c r="A23" i="8" s="1"/>
  <c r="A24" i="8" s="1"/>
  <c r="A25" i="8" s="1"/>
  <c r="A26" i="8" s="1"/>
  <c r="A27" i="8" s="1"/>
  <c r="A28" i="8" s="1"/>
  <c r="A29" i="8" s="1"/>
  <c r="L19" i="8"/>
  <c r="K19" i="8" s="1"/>
  <c r="I19" i="8"/>
  <c r="J19" i="8" s="1"/>
  <c r="H19" i="8"/>
  <c r="F19" i="8"/>
  <c r="G19" i="8" s="1"/>
  <c r="C19" i="8"/>
  <c r="I11" i="7"/>
  <c r="H11" i="7"/>
  <c r="G11" i="7"/>
  <c r="F11" i="7"/>
  <c r="I10" i="7"/>
  <c r="H10" i="7"/>
  <c r="G10" i="7"/>
  <c r="E28" i="7" s="1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G24" i="7" s="1"/>
  <c r="F6" i="7"/>
  <c r="I5" i="7"/>
  <c r="H5" i="7"/>
  <c r="G5" i="7"/>
  <c r="F5" i="7"/>
  <c r="I4" i="7"/>
  <c r="H4" i="7"/>
  <c r="G4" i="7"/>
  <c r="F4" i="7"/>
  <c r="I3" i="7"/>
  <c r="H3" i="7"/>
  <c r="G3" i="7"/>
  <c r="F3" i="7"/>
  <c r="I2" i="7"/>
  <c r="H2" i="7"/>
  <c r="G2" i="7"/>
  <c r="F2" i="7"/>
  <c r="I1" i="7"/>
  <c r="H1" i="7"/>
  <c r="G1" i="7"/>
  <c r="F1" i="7"/>
  <c r="D11" i="7"/>
  <c r="C11" i="7"/>
  <c r="B11" i="7"/>
  <c r="A11" i="7"/>
  <c r="C29" i="7" s="1"/>
  <c r="D10" i="7"/>
  <c r="C10" i="7"/>
  <c r="B10" i="7"/>
  <c r="A10" i="7"/>
  <c r="D9" i="7"/>
  <c r="C9" i="7"/>
  <c r="B9" i="7"/>
  <c r="A9" i="7"/>
  <c r="C27" i="7" s="1"/>
  <c r="D8" i="7"/>
  <c r="C8" i="7"/>
  <c r="B8" i="7"/>
  <c r="A8" i="7"/>
  <c r="C26" i="7" s="1"/>
  <c r="D7" i="7"/>
  <c r="C7" i="7"/>
  <c r="B7" i="7"/>
  <c r="A7" i="7"/>
  <c r="C25" i="7" s="1"/>
  <c r="D6" i="7"/>
  <c r="C6" i="7"/>
  <c r="B6" i="7"/>
  <c r="A6" i="7"/>
  <c r="D5" i="7"/>
  <c r="C5" i="7"/>
  <c r="B5" i="7"/>
  <c r="A5" i="7"/>
  <c r="C23" i="7" s="1"/>
  <c r="D4" i="7"/>
  <c r="C4" i="7"/>
  <c r="B4" i="7"/>
  <c r="A4" i="7"/>
  <c r="C22" i="7" s="1"/>
  <c r="D3" i="7"/>
  <c r="C3" i="7"/>
  <c r="B3" i="7"/>
  <c r="A3" i="7"/>
  <c r="C21" i="7" s="1"/>
  <c r="D2" i="7"/>
  <c r="C2" i="7"/>
  <c r="B2" i="7"/>
  <c r="A2" i="7"/>
  <c r="D1" i="7"/>
  <c r="C1" i="7"/>
  <c r="B1" i="7"/>
  <c r="A1" i="7"/>
  <c r="C19" i="7"/>
  <c r="L29" i="7"/>
  <c r="M29" i="7" s="1"/>
  <c r="K29" i="7"/>
  <c r="J29" i="7"/>
  <c r="I29" i="7"/>
  <c r="H29" i="7" s="1"/>
  <c r="F29" i="7"/>
  <c r="L28" i="7"/>
  <c r="M28" i="7" s="1"/>
  <c r="K28" i="7"/>
  <c r="I28" i="7"/>
  <c r="J28" i="7" s="1"/>
  <c r="H28" i="7"/>
  <c r="G28" i="7"/>
  <c r="F28" i="7"/>
  <c r="C28" i="7"/>
  <c r="L27" i="7"/>
  <c r="K27" i="7" s="1"/>
  <c r="I27" i="7"/>
  <c r="J27" i="7" s="1"/>
  <c r="H27" i="7"/>
  <c r="F27" i="7"/>
  <c r="L26" i="7"/>
  <c r="M26" i="7" s="1"/>
  <c r="K26" i="7"/>
  <c r="I26" i="7"/>
  <c r="H26" i="7" s="1"/>
  <c r="F26" i="7"/>
  <c r="L25" i="7"/>
  <c r="M25" i="7" s="1"/>
  <c r="I25" i="7"/>
  <c r="H25" i="7" s="1"/>
  <c r="F25" i="7"/>
  <c r="L24" i="7"/>
  <c r="M24" i="7" s="1"/>
  <c r="I24" i="7"/>
  <c r="J24" i="7" s="1"/>
  <c r="H24" i="7"/>
  <c r="F24" i="7"/>
  <c r="E24" i="7"/>
  <c r="C24" i="7"/>
  <c r="B24" i="7" s="1"/>
  <c r="L23" i="7"/>
  <c r="K23" i="7" s="1"/>
  <c r="I23" i="7"/>
  <c r="J23" i="7" s="1"/>
  <c r="H23" i="7"/>
  <c r="F23" i="7"/>
  <c r="G23" i="7" s="1"/>
  <c r="M22" i="7"/>
  <c r="L22" i="7"/>
  <c r="K22" i="7"/>
  <c r="I22" i="7"/>
  <c r="H22" i="7" s="1"/>
  <c r="F22" i="7"/>
  <c r="L21" i="7"/>
  <c r="M21" i="7" s="1"/>
  <c r="I21" i="7"/>
  <c r="H21" i="7" s="1"/>
  <c r="F21" i="7"/>
  <c r="E21" i="7" s="1"/>
  <c r="L20" i="7"/>
  <c r="M20" i="7" s="1"/>
  <c r="I20" i="7"/>
  <c r="J20" i="7" s="1"/>
  <c r="H20" i="7"/>
  <c r="G20" i="7"/>
  <c r="F20" i="7"/>
  <c r="C20" i="7"/>
  <c r="A20" i="7"/>
  <c r="A21" i="7" s="1"/>
  <c r="A22" i="7" s="1"/>
  <c r="A23" i="7" s="1"/>
  <c r="A24" i="7" s="1"/>
  <c r="A25" i="7" s="1"/>
  <c r="A26" i="7" s="1"/>
  <c r="A27" i="7" s="1"/>
  <c r="A28" i="7" s="1"/>
  <c r="A29" i="7" s="1"/>
  <c r="L19" i="7"/>
  <c r="K19" i="7" s="1"/>
  <c r="I19" i="7"/>
  <c r="J19" i="7" s="1"/>
  <c r="H19" i="7"/>
  <c r="F19" i="7"/>
  <c r="G19" i="7" s="1"/>
  <c r="C19" i="4"/>
  <c r="B19" i="4" s="1"/>
  <c r="T19" i="9" l="1"/>
  <c r="X29" i="9"/>
  <c r="J20" i="9"/>
  <c r="Z20" i="9"/>
  <c r="R23" i="9"/>
  <c r="Z24" i="9"/>
  <c r="R27" i="9"/>
  <c r="Z28" i="9"/>
  <c r="F21" i="9"/>
  <c r="J24" i="9"/>
  <c r="F25" i="9"/>
  <c r="J28" i="9"/>
  <c r="R22" i="9"/>
  <c r="T22" i="9"/>
  <c r="N23" i="9"/>
  <c r="P23" i="9"/>
  <c r="R26" i="9"/>
  <c r="T26" i="9"/>
  <c r="AD27" i="9"/>
  <c r="AF27" i="9"/>
  <c r="AH22" i="9"/>
  <c r="AJ22" i="9"/>
  <c r="AH26" i="9"/>
  <c r="AJ26" i="9"/>
  <c r="P19" i="9"/>
  <c r="N19" i="9"/>
  <c r="AF19" i="9"/>
  <c r="AD19" i="9"/>
  <c r="B22" i="9"/>
  <c r="D22" i="9"/>
  <c r="AD23" i="9"/>
  <c r="AF23" i="9"/>
  <c r="B26" i="9"/>
  <c r="D26" i="9"/>
  <c r="N27" i="9"/>
  <c r="P27" i="9"/>
  <c r="H21" i="9"/>
  <c r="X21" i="9"/>
  <c r="H23" i="9"/>
  <c r="X23" i="9"/>
  <c r="H25" i="9"/>
  <c r="X25" i="9"/>
  <c r="H27" i="9"/>
  <c r="X27" i="9"/>
  <c r="H29" i="9"/>
  <c r="T21" i="9"/>
  <c r="AJ21" i="9"/>
  <c r="P22" i="9"/>
  <c r="AF22" i="9"/>
  <c r="D23" i="9"/>
  <c r="T23" i="9"/>
  <c r="AJ23" i="9"/>
  <c r="P24" i="9"/>
  <c r="AF24" i="9"/>
  <c r="D25" i="9"/>
  <c r="T25" i="9"/>
  <c r="AJ25" i="9"/>
  <c r="P26" i="9"/>
  <c r="AF26" i="9"/>
  <c r="D27" i="9"/>
  <c r="T27" i="9"/>
  <c r="AJ27" i="9"/>
  <c r="P28" i="9"/>
  <c r="AF28" i="9"/>
  <c r="T29" i="9"/>
  <c r="V29" i="9"/>
  <c r="B19" i="9"/>
  <c r="L19" i="9"/>
  <c r="R19" i="9"/>
  <c r="AB19" i="9"/>
  <c r="AH19" i="9"/>
  <c r="B20" i="9"/>
  <c r="L20" i="9"/>
  <c r="R20" i="9"/>
  <c r="AB20" i="9"/>
  <c r="AH20" i="9"/>
  <c r="B21" i="9"/>
  <c r="L21" i="9"/>
  <c r="AB21" i="9"/>
  <c r="L22" i="9"/>
  <c r="AB22" i="9"/>
  <c r="L23" i="9"/>
  <c r="AB23" i="9"/>
  <c r="L24" i="9"/>
  <c r="AB24" i="9"/>
  <c r="L25" i="9"/>
  <c r="AB25" i="9"/>
  <c r="L26" i="9"/>
  <c r="AB26" i="9"/>
  <c r="L27" i="9"/>
  <c r="AB27" i="9"/>
  <c r="L28" i="9"/>
  <c r="AB28" i="9"/>
  <c r="L29" i="9"/>
  <c r="AB29" i="9"/>
  <c r="AH29" i="9"/>
  <c r="B20" i="8"/>
  <c r="B19" i="8"/>
  <c r="B24" i="8"/>
  <c r="B28" i="8"/>
  <c r="D27" i="8"/>
  <c r="B27" i="8"/>
  <c r="D21" i="8"/>
  <c r="B21" i="8"/>
  <c r="D23" i="8"/>
  <c r="B23" i="8"/>
  <c r="D29" i="8"/>
  <c r="B29" i="8"/>
  <c r="D22" i="8"/>
  <c r="B22" i="8"/>
  <c r="D25" i="8"/>
  <c r="B25" i="8"/>
  <c r="D26" i="8"/>
  <c r="B26" i="8"/>
  <c r="J21" i="8"/>
  <c r="J25" i="8"/>
  <c r="H27" i="8"/>
  <c r="J29" i="8"/>
  <c r="E19" i="8"/>
  <c r="K20" i="8"/>
  <c r="K21" i="8"/>
  <c r="E22" i="8"/>
  <c r="K24" i="8"/>
  <c r="K25" i="8"/>
  <c r="E26" i="8"/>
  <c r="K28" i="8"/>
  <c r="K29" i="8"/>
  <c r="E23" i="8"/>
  <c r="E27" i="8"/>
  <c r="D19" i="8"/>
  <c r="D20" i="8"/>
  <c r="G21" i="8"/>
  <c r="J22" i="8"/>
  <c r="M27" i="8"/>
  <c r="D28" i="8"/>
  <c r="M19" i="8"/>
  <c r="M23" i="8"/>
  <c r="D24" i="8"/>
  <c r="G25" i="8"/>
  <c r="J26" i="8"/>
  <c r="G29" i="8"/>
  <c r="B20" i="7"/>
  <c r="G26" i="7"/>
  <c r="G27" i="7"/>
  <c r="B28" i="7"/>
  <c r="E29" i="7"/>
  <c r="E20" i="7"/>
  <c r="G22" i="7"/>
  <c r="E25" i="7"/>
  <c r="D21" i="7"/>
  <c r="B21" i="7"/>
  <c r="D22" i="7"/>
  <c r="B22" i="7"/>
  <c r="B23" i="7"/>
  <c r="D23" i="7"/>
  <c r="D25" i="7"/>
  <c r="B25" i="7"/>
  <c r="D26" i="7"/>
  <c r="B26" i="7"/>
  <c r="B27" i="7"/>
  <c r="D27" i="7"/>
  <c r="D29" i="7"/>
  <c r="B29" i="7"/>
  <c r="J21" i="7"/>
  <c r="J25" i="7"/>
  <c r="E19" i="7"/>
  <c r="K20" i="7"/>
  <c r="K21" i="7"/>
  <c r="E22" i="7"/>
  <c r="K24" i="7"/>
  <c r="K25" i="7"/>
  <c r="E26" i="7"/>
  <c r="E23" i="7"/>
  <c r="E27" i="7"/>
  <c r="D19" i="7"/>
  <c r="B19" i="7"/>
  <c r="D20" i="7"/>
  <c r="M19" i="7"/>
  <c r="G21" i="7"/>
  <c r="J22" i="7"/>
  <c r="M23" i="7"/>
  <c r="D24" i="7"/>
  <c r="G25" i="7"/>
  <c r="J26" i="7"/>
  <c r="M27" i="7"/>
  <c r="D28" i="7"/>
  <c r="G29" i="7"/>
  <c r="AI29" i="6"/>
  <c r="AJ29" i="6" s="1"/>
  <c r="AH29" i="6"/>
  <c r="AI28" i="6"/>
  <c r="AJ28" i="6" s="1"/>
  <c r="AI27" i="6"/>
  <c r="AJ27" i="6" s="1"/>
  <c r="AI26" i="6"/>
  <c r="AJ26" i="6" s="1"/>
  <c r="AI25" i="6"/>
  <c r="AJ25" i="6" s="1"/>
  <c r="AI24" i="6"/>
  <c r="AH24" i="6" s="1"/>
  <c r="AI23" i="6"/>
  <c r="AJ23" i="6" s="1"/>
  <c r="AI22" i="6"/>
  <c r="AJ22" i="6" s="1"/>
  <c r="AI21" i="6"/>
  <c r="AJ21" i="6" s="1"/>
  <c r="AI20" i="6"/>
  <c r="AJ20" i="6" s="1"/>
  <c r="AH20" i="6"/>
  <c r="AH19" i="6"/>
  <c r="AI19" i="6"/>
  <c r="AJ19" i="6" s="1"/>
  <c r="AE29" i="6"/>
  <c r="AF29" i="6" s="1"/>
  <c r="AE28" i="6"/>
  <c r="AF28" i="6" s="1"/>
  <c r="AE27" i="6"/>
  <c r="AD27" i="6" s="1"/>
  <c r="AE26" i="6"/>
  <c r="AF26" i="6" s="1"/>
  <c r="AD26" i="6"/>
  <c r="AE25" i="6"/>
  <c r="AF25" i="6" s="1"/>
  <c r="AE24" i="6"/>
  <c r="AF24" i="6" s="1"/>
  <c r="AE23" i="6"/>
  <c r="AF23" i="6" s="1"/>
  <c r="AE22" i="6"/>
  <c r="AF22" i="6" s="1"/>
  <c r="AE21" i="6"/>
  <c r="AF21" i="6" s="1"/>
  <c r="AE20" i="6"/>
  <c r="AF20" i="6" s="1"/>
  <c r="AF19" i="6"/>
  <c r="AD19" i="6"/>
  <c r="AE19" i="6"/>
  <c r="AA29" i="6"/>
  <c r="AB29" i="6" s="1"/>
  <c r="Z29" i="6"/>
  <c r="AA28" i="6"/>
  <c r="AB28" i="6" s="1"/>
  <c r="AA27" i="6"/>
  <c r="AB27" i="6" s="1"/>
  <c r="Z27" i="6"/>
  <c r="AA26" i="6"/>
  <c r="AB26" i="6" s="1"/>
  <c r="Z26" i="6"/>
  <c r="AA25" i="6"/>
  <c r="AB25" i="6" s="1"/>
  <c r="Z25" i="6"/>
  <c r="AA24" i="6"/>
  <c r="Z24" i="6" s="1"/>
  <c r="AA23" i="6"/>
  <c r="AB23" i="6" s="1"/>
  <c r="AA22" i="6"/>
  <c r="AB22" i="6" s="1"/>
  <c r="AA21" i="6"/>
  <c r="AB21" i="6" s="1"/>
  <c r="Z21" i="6"/>
  <c r="AA20" i="6"/>
  <c r="AB20" i="6" s="1"/>
  <c r="Z20" i="6"/>
  <c r="AA19" i="6"/>
  <c r="AB19" i="6" s="1"/>
  <c r="W29" i="6"/>
  <c r="X29" i="6" s="1"/>
  <c r="W28" i="6"/>
  <c r="X28" i="6" s="1"/>
  <c r="W27" i="6"/>
  <c r="V27" i="6" s="1"/>
  <c r="W26" i="6"/>
  <c r="X26" i="6" s="1"/>
  <c r="W25" i="6"/>
  <c r="X25" i="6" s="1"/>
  <c r="W24" i="6"/>
  <c r="X24" i="6" s="1"/>
  <c r="W23" i="6"/>
  <c r="X23" i="6" s="1"/>
  <c r="W22" i="6"/>
  <c r="X22" i="6" s="1"/>
  <c r="W21" i="6"/>
  <c r="X21" i="6" s="1"/>
  <c r="W20" i="6"/>
  <c r="X20" i="6" s="1"/>
  <c r="X19" i="6"/>
  <c r="W19" i="6"/>
  <c r="V19" i="6" s="1"/>
  <c r="S29" i="6"/>
  <c r="T29" i="6" s="1"/>
  <c r="S28" i="6"/>
  <c r="T28" i="6" s="1"/>
  <c r="S27" i="6"/>
  <c r="R27" i="6" s="1"/>
  <c r="S26" i="6"/>
  <c r="T26" i="6" s="1"/>
  <c r="S25" i="6"/>
  <c r="T25" i="6" s="1"/>
  <c r="S24" i="6"/>
  <c r="R24" i="6" s="1"/>
  <c r="S23" i="6"/>
  <c r="T23" i="6" s="1"/>
  <c r="S22" i="6"/>
  <c r="T22" i="6" s="1"/>
  <c r="S21" i="6"/>
  <c r="T21" i="6" s="1"/>
  <c r="S20" i="6"/>
  <c r="T20" i="6" s="1"/>
  <c r="S19" i="6"/>
  <c r="T19" i="6" s="1"/>
  <c r="O29" i="6"/>
  <c r="P29" i="6" s="1"/>
  <c r="K29" i="6"/>
  <c r="L29" i="6" s="1"/>
  <c r="G29" i="6"/>
  <c r="F29" i="6" s="1"/>
  <c r="C29" i="6"/>
  <c r="D29" i="6" s="1"/>
  <c r="O28" i="6"/>
  <c r="P28" i="6" s="1"/>
  <c r="K28" i="6"/>
  <c r="L28" i="6" s="1"/>
  <c r="G28" i="6"/>
  <c r="H28" i="6" s="1"/>
  <c r="C28" i="6"/>
  <c r="B28" i="6" s="1"/>
  <c r="O27" i="6"/>
  <c r="N27" i="6" s="1"/>
  <c r="K27" i="6"/>
  <c r="L27" i="6" s="1"/>
  <c r="G27" i="6"/>
  <c r="H27" i="6" s="1"/>
  <c r="C27" i="6"/>
  <c r="D27" i="6" s="1"/>
  <c r="O26" i="6"/>
  <c r="P26" i="6" s="1"/>
  <c r="K26" i="6"/>
  <c r="J26" i="6" s="1"/>
  <c r="G26" i="6"/>
  <c r="H26" i="6" s="1"/>
  <c r="C26" i="6"/>
  <c r="D26" i="6" s="1"/>
  <c r="O25" i="6"/>
  <c r="P25" i="6" s="1"/>
  <c r="K25" i="6"/>
  <c r="J25" i="6" s="1"/>
  <c r="G25" i="6"/>
  <c r="F25" i="6" s="1"/>
  <c r="C25" i="6"/>
  <c r="D25" i="6" s="1"/>
  <c r="O24" i="6"/>
  <c r="P24" i="6" s="1"/>
  <c r="K24" i="6"/>
  <c r="L24" i="6" s="1"/>
  <c r="G24" i="6"/>
  <c r="H24" i="6" s="1"/>
  <c r="C24" i="6"/>
  <c r="B24" i="6" s="1"/>
  <c r="O23" i="6"/>
  <c r="N23" i="6" s="1"/>
  <c r="K23" i="6"/>
  <c r="L23" i="6" s="1"/>
  <c r="G23" i="6"/>
  <c r="H23" i="6" s="1"/>
  <c r="C23" i="6"/>
  <c r="D23" i="6" s="1"/>
  <c r="O22" i="6"/>
  <c r="P22" i="6" s="1"/>
  <c r="K22" i="6"/>
  <c r="J22" i="6" s="1"/>
  <c r="G22" i="6"/>
  <c r="H22" i="6" s="1"/>
  <c r="C22" i="6"/>
  <c r="D22" i="6" s="1"/>
  <c r="O21" i="6"/>
  <c r="P21" i="6" s="1"/>
  <c r="K21" i="6"/>
  <c r="L21" i="6" s="1"/>
  <c r="G21" i="6"/>
  <c r="F21" i="6" s="1"/>
  <c r="C21" i="6"/>
  <c r="D21" i="6" s="1"/>
  <c r="O20" i="6"/>
  <c r="P20" i="6" s="1"/>
  <c r="K20" i="6"/>
  <c r="L20" i="6" s="1"/>
  <c r="J20" i="6"/>
  <c r="G20" i="6"/>
  <c r="H20" i="6" s="1"/>
  <c r="C20" i="6"/>
  <c r="B20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O19" i="6"/>
  <c r="P19" i="6" s="1"/>
  <c r="K19" i="6"/>
  <c r="L19" i="6" s="1"/>
  <c r="G19" i="6"/>
  <c r="H19" i="6" s="1"/>
  <c r="C19" i="6"/>
  <c r="B19" i="6" s="1"/>
  <c r="R23" i="6" l="1"/>
  <c r="V22" i="6"/>
  <c r="V28" i="6"/>
  <c r="J28" i="6"/>
  <c r="V26" i="6"/>
  <c r="Z23" i="6"/>
  <c r="AD25" i="6"/>
  <c r="AH21" i="6"/>
  <c r="AH23" i="6"/>
  <c r="AD24" i="6"/>
  <c r="AD28" i="6"/>
  <c r="AD20" i="6"/>
  <c r="Z19" i="6"/>
  <c r="Z28" i="6"/>
  <c r="N25" i="6"/>
  <c r="B22" i="6"/>
  <c r="T24" i="6"/>
  <c r="V24" i="6"/>
  <c r="AD22" i="6"/>
  <c r="AH22" i="6"/>
  <c r="AH27" i="6"/>
  <c r="R26" i="6"/>
  <c r="V20" i="6"/>
  <c r="Z22" i="6"/>
  <c r="AD23" i="6"/>
  <c r="AH28" i="6"/>
  <c r="F24" i="6"/>
  <c r="AJ24" i="6"/>
  <c r="AH25" i="6"/>
  <c r="AH26" i="6"/>
  <c r="AF27" i="6"/>
  <c r="AD21" i="6"/>
  <c r="AD29" i="6"/>
  <c r="AB24" i="6"/>
  <c r="R19" i="6"/>
  <c r="F27" i="6"/>
  <c r="R20" i="6"/>
  <c r="R28" i="6"/>
  <c r="V25" i="6"/>
  <c r="R25" i="6"/>
  <c r="J21" i="6"/>
  <c r="B23" i="6"/>
  <c r="J24" i="6"/>
  <c r="R22" i="6"/>
  <c r="V23" i="6"/>
  <c r="V21" i="6"/>
  <c r="V29" i="6"/>
  <c r="X27" i="6"/>
  <c r="T27" i="6"/>
  <c r="R21" i="6"/>
  <c r="R29" i="6"/>
  <c r="F23" i="6"/>
  <c r="J29" i="6"/>
  <c r="L26" i="6"/>
  <c r="F20" i="6"/>
  <c r="F28" i="6"/>
  <c r="B26" i="6"/>
  <c r="D20" i="6"/>
  <c r="B27" i="6"/>
  <c r="N22" i="6"/>
  <c r="N26" i="6"/>
  <c r="N21" i="6"/>
  <c r="P23" i="6"/>
  <c r="P27" i="6"/>
  <c r="N29" i="6"/>
  <c r="L25" i="6"/>
  <c r="L22" i="6"/>
  <c r="H21" i="6"/>
  <c r="H29" i="6"/>
  <c r="H25" i="6"/>
  <c r="F19" i="6"/>
  <c r="D24" i="6"/>
  <c r="D28" i="6"/>
  <c r="D19" i="6"/>
  <c r="B21" i="6"/>
  <c r="J19" i="6"/>
  <c r="N20" i="6"/>
  <c r="B25" i="6"/>
  <c r="F26" i="6"/>
  <c r="J27" i="6"/>
  <c r="N28" i="6"/>
  <c r="N19" i="6"/>
  <c r="F22" i="6"/>
  <c r="J23" i="6"/>
  <c r="N24" i="6"/>
  <c r="B29" i="6"/>
  <c r="C19" i="5"/>
  <c r="B19" i="5" s="1"/>
  <c r="L29" i="5"/>
  <c r="K29" i="5" s="1"/>
  <c r="I29" i="5"/>
  <c r="H29" i="5" s="1"/>
  <c r="F29" i="5"/>
  <c r="G29" i="5" s="1"/>
  <c r="C29" i="5"/>
  <c r="B29" i="5" s="1"/>
  <c r="L28" i="5"/>
  <c r="K28" i="5" s="1"/>
  <c r="I28" i="5"/>
  <c r="H28" i="5" s="1"/>
  <c r="F28" i="5"/>
  <c r="E28" i="5" s="1"/>
  <c r="C28" i="5"/>
  <c r="B28" i="5" s="1"/>
  <c r="L27" i="5"/>
  <c r="K27" i="5" s="1"/>
  <c r="I27" i="5"/>
  <c r="H27" i="5" s="1"/>
  <c r="F27" i="5"/>
  <c r="E27" i="5" s="1"/>
  <c r="C27" i="5"/>
  <c r="D27" i="5" s="1"/>
  <c r="L26" i="5"/>
  <c r="M26" i="5" s="1"/>
  <c r="I26" i="5"/>
  <c r="H26" i="5" s="1"/>
  <c r="F26" i="5"/>
  <c r="E26" i="5" s="1"/>
  <c r="C26" i="5"/>
  <c r="D26" i="5" s="1"/>
  <c r="L25" i="5"/>
  <c r="K25" i="5" s="1"/>
  <c r="I25" i="5"/>
  <c r="J25" i="5" s="1"/>
  <c r="F25" i="5"/>
  <c r="E25" i="5" s="1"/>
  <c r="C25" i="5"/>
  <c r="B25" i="5" s="1"/>
  <c r="L24" i="5"/>
  <c r="K24" i="5" s="1"/>
  <c r="I24" i="5"/>
  <c r="H24" i="5" s="1"/>
  <c r="F24" i="5"/>
  <c r="G24" i="5" s="1"/>
  <c r="C24" i="5"/>
  <c r="D24" i="5" s="1"/>
  <c r="L23" i="5"/>
  <c r="M23" i="5" s="1"/>
  <c r="I23" i="5"/>
  <c r="H23" i="5" s="1"/>
  <c r="F23" i="5"/>
  <c r="E23" i="5" s="1"/>
  <c r="C23" i="5"/>
  <c r="D23" i="5" s="1"/>
  <c r="L22" i="5"/>
  <c r="K22" i="5" s="1"/>
  <c r="I22" i="5"/>
  <c r="J22" i="5" s="1"/>
  <c r="F22" i="5"/>
  <c r="E22" i="5" s="1"/>
  <c r="C22" i="5"/>
  <c r="B22" i="5" s="1"/>
  <c r="L21" i="5"/>
  <c r="K21" i="5" s="1"/>
  <c r="I21" i="5"/>
  <c r="H21" i="5" s="1"/>
  <c r="F21" i="5"/>
  <c r="G21" i="5" s="1"/>
  <c r="C21" i="5"/>
  <c r="D21" i="5" s="1"/>
  <c r="L20" i="5"/>
  <c r="K20" i="5" s="1"/>
  <c r="I20" i="5"/>
  <c r="H20" i="5" s="1"/>
  <c r="F20" i="5"/>
  <c r="E20" i="5" s="1"/>
  <c r="C20" i="5"/>
  <c r="B20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L19" i="5"/>
  <c r="K19" i="5" s="1"/>
  <c r="I19" i="5"/>
  <c r="H19" i="5" s="1"/>
  <c r="F19" i="5"/>
  <c r="E19" i="5" s="1"/>
  <c r="L29" i="4"/>
  <c r="K29" i="4" s="1"/>
  <c r="I29" i="4"/>
  <c r="H29" i="4" s="1"/>
  <c r="F29" i="4"/>
  <c r="E29" i="4" s="1"/>
  <c r="L28" i="4"/>
  <c r="M28" i="4" s="1"/>
  <c r="I28" i="4"/>
  <c r="H28" i="4" s="1"/>
  <c r="F28" i="4"/>
  <c r="E28" i="4" s="1"/>
  <c r="L27" i="4"/>
  <c r="M27" i="4" s="1"/>
  <c r="I27" i="4"/>
  <c r="H27" i="4" s="1"/>
  <c r="F27" i="4"/>
  <c r="E27" i="4" s="1"/>
  <c r="L26" i="4"/>
  <c r="K26" i="4" s="1"/>
  <c r="I26" i="4"/>
  <c r="H26" i="4" s="1"/>
  <c r="F26" i="4"/>
  <c r="G26" i="4" s="1"/>
  <c r="L25" i="4"/>
  <c r="K25" i="4" s="1"/>
  <c r="I25" i="4"/>
  <c r="H25" i="4" s="1"/>
  <c r="F25" i="4"/>
  <c r="G25" i="4" s="1"/>
  <c r="L24" i="4"/>
  <c r="K24" i="4" s="1"/>
  <c r="I24" i="4"/>
  <c r="H24" i="4" s="1"/>
  <c r="F24" i="4"/>
  <c r="E24" i="4" s="1"/>
  <c r="L23" i="4"/>
  <c r="K23" i="4" s="1"/>
  <c r="I23" i="4"/>
  <c r="H23" i="4" s="1"/>
  <c r="F23" i="4"/>
  <c r="E23" i="4" s="1"/>
  <c r="L22" i="4"/>
  <c r="K22" i="4" s="1"/>
  <c r="I22" i="4"/>
  <c r="J22" i="4" s="1"/>
  <c r="F22" i="4"/>
  <c r="E22" i="4" s="1"/>
  <c r="L21" i="4"/>
  <c r="K21" i="4" s="1"/>
  <c r="I21" i="4"/>
  <c r="H21" i="4" s="1"/>
  <c r="F21" i="4"/>
  <c r="E21" i="4" s="1"/>
  <c r="L20" i="4"/>
  <c r="M20" i="4" s="1"/>
  <c r="I20" i="4"/>
  <c r="H20" i="4" s="1"/>
  <c r="F20" i="4"/>
  <c r="E20" i="4" s="1"/>
  <c r="C29" i="4"/>
  <c r="B29" i="4" s="1"/>
  <c r="C28" i="4"/>
  <c r="D28" i="4" s="1"/>
  <c r="C27" i="4"/>
  <c r="B27" i="4" s="1"/>
  <c r="C26" i="4"/>
  <c r="B26" i="4" s="1"/>
  <c r="C25" i="4"/>
  <c r="D25" i="4" s="1"/>
  <c r="C24" i="4"/>
  <c r="B24" i="4" s="1"/>
  <c r="C23" i="4"/>
  <c r="D23" i="4" s="1"/>
  <c r="C22" i="4"/>
  <c r="B22" i="4" s="1"/>
  <c r="C21" i="4"/>
  <c r="B21" i="4" s="1"/>
  <c r="C20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L19" i="4"/>
  <c r="K19" i="4" s="1"/>
  <c r="I19" i="4"/>
  <c r="H19" i="4" s="1"/>
  <c r="F19" i="4"/>
  <c r="E19" i="4" s="1"/>
  <c r="M27" i="5" l="1"/>
  <c r="M29" i="4"/>
  <c r="G25" i="5"/>
  <c r="M21" i="4"/>
  <c r="D20" i="4"/>
  <c r="B20" i="4"/>
  <c r="D24" i="4"/>
  <c r="J23" i="5"/>
  <c r="J29" i="5"/>
  <c r="D19" i="5"/>
  <c r="D28" i="5"/>
  <c r="B24" i="5"/>
  <c r="B23" i="5"/>
  <c r="B27" i="5"/>
  <c r="D20" i="5"/>
  <c r="D29" i="4"/>
  <c r="M19" i="5"/>
  <c r="J26" i="5"/>
  <c r="D25" i="5"/>
  <c r="B26" i="5"/>
  <c r="D29" i="5"/>
  <c r="M25" i="4"/>
  <c r="J27" i="5"/>
  <c r="D22" i="5"/>
  <c r="B21" i="5"/>
  <c r="M23" i="4"/>
  <c r="J19" i="5"/>
  <c r="M20" i="5"/>
  <c r="J21" i="5"/>
  <c r="J24" i="5"/>
  <c r="H25" i="5"/>
  <c r="G26" i="5"/>
  <c r="G23" i="5"/>
  <c r="G28" i="5"/>
  <c r="G20" i="5"/>
  <c r="E24" i="5"/>
  <c r="E29" i="5"/>
  <c r="E21" i="5"/>
  <c r="G22" i="5"/>
  <c r="H22" i="5"/>
  <c r="M22" i="5"/>
  <c r="M28" i="5"/>
  <c r="K23" i="5"/>
  <c r="M25" i="5"/>
  <c r="K26" i="5"/>
  <c r="M24" i="5"/>
  <c r="G19" i="5"/>
  <c r="J20" i="5"/>
  <c r="M21" i="5"/>
  <c r="G27" i="5"/>
  <c r="J28" i="5"/>
  <c r="M29" i="5"/>
  <c r="K20" i="4"/>
  <c r="K28" i="4"/>
  <c r="M19" i="4"/>
  <c r="M22" i="4"/>
  <c r="M24" i="4"/>
  <c r="M26" i="4"/>
  <c r="D21" i="4"/>
  <c r="D27" i="4"/>
  <c r="J25" i="4"/>
  <c r="J20" i="4"/>
  <c r="J26" i="4"/>
  <c r="J28" i="4"/>
  <c r="J24" i="4"/>
  <c r="J29" i="4"/>
  <c r="J21" i="4"/>
  <c r="J19" i="4"/>
  <c r="J23" i="4"/>
  <c r="J27" i="4"/>
  <c r="G24" i="4"/>
  <c r="G23" i="4"/>
  <c r="G22" i="4"/>
  <c r="E26" i="4"/>
  <c r="G21" i="4"/>
  <c r="G29" i="4"/>
  <c r="G20" i="4"/>
  <c r="G28" i="4"/>
  <c r="G19" i="4"/>
  <c r="G27" i="4"/>
  <c r="D19" i="4"/>
  <c r="B23" i="4"/>
  <c r="D22" i="4"/>
  <c r="D26" i="4"/>
  <c r="B28" i="4"/>
  <c r="H22" i="4"/>
  <c r="E25" i="4"/>
  <c r="K27" i="4"/>
  <c r="B25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27"/>
          <c:y val="5.3935185185185155E-2"/>
          <c:w val="0.83936752697579453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top1_cum!$B$19:$B$29</c:f>
              <c:numCache>
                <c:formatCode>General</c:formatCode>
                <c:ptCount val="11"/>
                <c:pt idx="0">
                  <c:v>1</c:v>
                </c:pt>
                <c:pt idx="1">
                  <c:v>1.7024267493393395</c:v>
                </c:pt>
                <c:pt idx="2">
                  <c:v>1.9856906721187204</c:v>
                </c:pt>
                <c:pt idx="3">
                  <c:v>2.11939875653256</c:v>
                </c:pt>
                <c:pt idx="4">
                  <c:v>2.2000678783115069</c:v>
                </c:pt>
                <c:pt idx="5">
                  <c:v>2.2178223294350987</c:v>
                </c:pt>
                <c:pt idx="6">
                  <c:v>2.2253014846982602</c:v>
                </c:pt>
                <c:pt idx="7">
                  <c:v>2.2283783725843871</c:v>
                </c:pt>
                <c:pt idx="8">
                  <c:v>2.2341270959761106</c:v>
                </c:pt>
                <c:pt idx="9">
                  <c:v>2.254238794292688</c:v>
                </c:pt>
                <c:pt idx="10">
                  <c:v>2.2742640566446499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F-4281-8AFB-43FD196ADD05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top1_cum!$C$19:$C$29</c:f>
              <c:numCache>
                <c:formatCode>General</c:formatCode>
                <c:ptCount val="11"/>
                <c:pt idx="0">
                  <c:v>1</c:v>
                </c:pt>
                <c:pt idx="1">
                  <c:v>1.4758773151436149</c:v>
                </c:pt>
                <c:pt idx="2">
                  <c:v>1.674771559158917</c:v>
                </c:pt>
                <c:pt idx="3">
                  <c:v>1.775922296650567</c:v>
                </c:pt>
                <c:pt idx="4">
                  <c:v>1.8349946417556033</c:v>
                </c:pt>
                <c:pt idx="5">
                  <c:v>1.8447366221007264</c:v>
                </c:pt>
                <c:pt idx="6">
                  <c:v>1.8462300597313028</c:v>
                </c:pt>
                <c:pt idx="7">
                  <c:v>1.8475042920577565</c:v>
                </c:pt>
                <c:pt idx="8">
                  <c:v>1.8512612989570887</c:v>
                </c:pt>
                <c:pt idx="9">
                  <c:v>1.8703163088562147</c:v>
                </c:pt>
                <c:pt idx="10">
                  <c:v>1.8892216406305224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F-4281-8AFB-43FD196ADD05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top1_cum!$D$19:$D$29</c:f>
              <c:numCache>
                <c:formatCode>General</c:formatCode>
                <c:ptCount val="11"/>
                <c:pt idx="0">
                  <c:v>1</c:v>
                </c:pt>
                <c:pt idx="1">
                  <c:v>1.2493278809478903</c:v>
                </c:pt>
                <c:pt idx="2">
                  <c:v>1.3638524461991135</c:v>
                </c:pt>
                <c:pt idx="3">
                  <c:v>1.432445836768574</c:v>
                </c:pt>
                <c:pt idx="4">
                  <c:v>1.4699214051996996</c:v>
                </c:pt>
                <c:pt idx="5">
                  <c:v>1.4716509147663539</c:v>
                </c:pt>
                <c:pt idx="6">
                  <c:v>1.4671586347643455</c:v>
                </c:pt>
                <c:pt idx="7">
                  <c:v>1.466630211531126</c:v>
                </c:pt>
                <c:pt idx="8">
                  <c:v>1.4683955019380668</c:v>
                </c:pt>
                <c:pt idx="9">
                  <c:v>1.4863938234197414</c:v>
                </c:pt>
                <c:pt idx="10">
                  <c:v>1.504179224616395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281-8AFB-43FD196A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2592"/>
        <c:axId val="1221092984"/>
      </c:lineChart>
      <c:catAx>
        <c:axId val="1221092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2984"/>
        <c:crosses val="autoZero"/>
        <c:auto val="1"/>
        <c:lblAlgn val="ctr"/>
        <c:lblOffset val="100"/>
        <c:noMultiLvlLbl val="0"/>
      </c:catAx>
      <c:valAx>
        <c:axId val="12210929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2592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'top1'!$E$19:$E$29</c:f>
              <c:numCache>
                <c:formatCode>General</c:formatCode>
                <c:ptCount val="11"/>
                <c:pt idx="0">
                  <c:v>-0.37876007520617438</c:v>
                </c:pt>
                <c:pt idx="1">
                  <c:v>-0.35990341528537928</c:v>
                </c:pt>
                <c:pt idx="2">
                  <c:v>-0.25638208895616066</c:v>
                </c:pt>
                <c:pt idx="3">
                  <c:v>-0.18162556818874748</c:v>
                </c:pt>
                <c:pt idx="4">
                  <c:v>-9.6499201395221251E-2</c:v>
                </c:pt>
                <c:pt idx="5">
                  <c:v>-6.0696970845799739E-2</c:v>
                </c:pt>
                <c:pt idx="6">
                  <c:v>-2.9094787086200499E-2</c:v>
                </c:pt>
                <c:pt idx="7">
                  <c:v>-2.414553691102346E-2</c:v>
                </c:pt>
                <c:pt idx="8">
                  <c:v>-2.0899479489861199E-2</c:v>
                </c:pt>
                <c:pt idx="9">
                  <c:v>-2.8428587687089491E-2</c:v>
                </c:pt>
                <c:pt idx="10">
                  <c:v>-1.6185584845209558E-2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76B-90CF-308DA548F8F7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'top1'!$F$19:$F$29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-0.14271309496794701</c:v>
                </c:pt>
                <c:pt idx="4">
                  <c:v>-7.7177307002256806E-2</c:v>
                </c:pt>
                <c:pt idx="5">
                  <c:v>-4.95639314019291E-2</c:v>
                </c:pt>
                <c:pt idx="6">
                  <c:v>-2.2508409048669499E-2</c:v>
                </c:pt>
                <c:pt idx="7">
                  <c:v>-2.0086368831110601E-2</c:v>
                </c:pt>
                <c:pt idx="8">
                  <c:v>-1.78589173063191E-2</c:v>
                </c:pt>
                <c:pt idx="9">
                  <c:v>-2.6307436642925602E-2</c:v>
                </c:pt>
                <c:pt idx="10">
                  <c:v>-1.40524796099506E-2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9-476B-90CF-308DA548F8F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'top1'!$G$19:$G$29</c:f>
              <c:numCache>
                <c:formatCode>General</c:formatCode>
                <c:ptCount val="11"/>
                <c:pt idx="0">
                  <c:v>0.22000406020969263</c:v>
                </c:pt>
                <c:pt idx="1">
                  <c:v>1.1054308104253285E-3</c:v>
                </c:pt>
                <c:pt idx="2">
                  <c:v>-8.8990106257327353E-2</c:v>
                </c:pt>
                <c:pt idx="3">
                  <c:v>-0.10380062174714656</c:v>
                </c:pt>
                <c:pt idx="4">
                  <c:v>-5.7855412609292368E-2</c:v>
                </c:pt>
                <c:pt idx="5">
                  <c:v>-3.8430891958058461E-2</c:v>
                </c:pt>
                <c:pt idx="6">
                  <c:v>-1.59220310111385E-2</c:v>
                </c:pt>
                <c:pt idx="7">
                  <c:v>-1.6027200751197741E-2</c:v>
                </c:pt>
                <c:pt idx="8">
                  <c:v>-1.4818355122777002E-2</c:v>
                </c:pt>
                <c:pt idx="9">
                  <c:v>-2.4186285598761712E-2</c:v>
                </c:pt>
                <c:pt idx="10">
                  <c:v>-1.1919374374691644E-2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9-476B-90CF-308DA548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3768"/>
        <c:axId val="1221094160"/>
      </c:lineChart>
      <c:catAx>
        <c:axId val="1221093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4160"/>
        <c:crosses val="autoZero"/>
        <c:auto val="1"/>
        <c:lblAlgn val="ctr"/>
        <c:lblOffset val="100"/>
        <c:noMultiLvlLbl val="0"/>
      </c:catAx>
      <c:valAx>
        <c:axId val="1221094160"/>
        <c:scaling>
          <c:orientation val="minMax"/>
          <c:max val="0.1"/>
          <c:min val="-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3768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4358413531652"/>
          <c:y val="5.3935185185185155E-2"/>
          <c:w val="0.83657334499854186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'top1'!$H$19:$H$29</c:f>
              <c:numCache>
                <c:formatCode>General</c:formatCode>
                <c:ptCount val="11"/>
                <c:pt idx="0">
                  <c:v>0</c:v>
                </c:pt>
                <c:pt idx="1">
                  <c:v>-0.51724522039748033</c:v>
                </c:pt>
                <c:pt idx="2">
                  <c:v>-0.74944691230286131</c:v>
                </c:pt>
                <c:pt idx="3">
                  <c:v>-0.43380399307573747</c:v>
                </c:pt>
                <c:pt idx="4">
                  <c:v>-0.18750351747618738</c:v>
                </c:pt>
                <c:pt idx="5">
                  <c:v>-1.2060563201332728E-2</c:v>
                </c:pt>
                <c:pt idx="6">
                  <c:v>-7.0563556129356417E-3</c:v>
                </c:pt>
                <c:pt idx="7">
                  <c:v>-8.8239308665378179E-3</c:v>
                </c:pt>
                <c:pt idx="8">
                  <c:v>-8.4142529948706465E-3</c:v>
                </c:pt>
                <c:pt idx="9">
                  <c:v>-1.0413705614656488E-2</c:v>
                </c:pt>
                <c:pt idx="10">
                  <c:v>-9.1946893022735645E-3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2-4F4A-A8AF-EFE4D7553CFD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'top1'!$I$19:$I$29</c:f>
              <c:numCache>
                <c:formatCode>General</c:formatCode>
                <c:ptCount val="11"/>
                <c:pt idx="0">
                  <c:v>0</c:v>
                </c:pt>
                <c:pt idx="1">
                  <c:v>-0.85609042699268501</c:v>
                </c:pt>
                <c:pt idx="2">
                  <c:v>-0.86843601130145398</c:v>
                </c:pt>
                <c:pt idx="3">
                  <c:v>-0.49983152045016099</c:v>
                </c:pt>
                <c:pt idx="4">
                  <c:v>-0.220227968090698</c:v>
                </c:pt>
                <c:pt idx="5">
                  <c:v>-3.3662688998777397E-2</c:v>
                </c:pt>
                <c:pt idx="6">
                  <c:v>-1.7024652099887901E-2</c:v>
                </c:pt>
                <c:pt idx="7">
                  <c:v>-1.56589919233803E-2</c:v>
                </c:pt>
                <c:pt idx="8">
                  <c:v>-1.4388443137173801E-2</c:v>
                </c:pt>
                <c:pt idx="9">
                  <c:v>-1.4269239333395901E-2</c:v>
                </c:pt>
                <c:pt idx="10">
                  <c:v>-1.2137635381791001E-2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2-4F4A-A8AF-EFE4D7553CF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'top1'!$J$19:$J$29</c:f>
              <c:numCache>
                <c:formatCode>General</c:formatCode>
                <c:ptCount val="11"/>
                <c:pt idx="0">
                  <c:v>0</c:v>
                </c:pt>
                <c:pt idx="1">
                  <c:v>-1.1949356335878898</c:v>
                </c:pt>
                <c:pt idx="2">
                  <c:v>-0.98742511030004665</c:v>
                </c:pt>
                <c:pt idx="3">
                  <c:v>-0.56585904782458452</c:v>
                </c:pt>
                <c:pt idx="4">
                  <c:v>-0.25295241870520863</c:v>
                </c:pt>
                <c:pt idx="5">
                  <c:v>-5.526481479622207E-2</c:v>
                </c:pt>
                <c:pt idx="6">
                  <c:v>-2.6992948586840163E-2</c:v>
                </c:pt>
                <c:pt idx="7">
                  <c:v>-2.2494052980222782E-2</c:v>
                </c:pt>
                <c:pt idx="8">
                  <c:v>-2.0362633279476954E-2</c:v>
                </c:pt>
                <c:pt idx="9">
                  <c:v>-1.8124773052135314E-2</c:v>
                </c:pt>
                <c:pt idx="10">
                  <c:v>-1.5080581461308437E-2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2-4F4A-A8AF-EFE4D755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4944"/>
        <c:axId val="1221095336"/>
      </c:lineChart>
      <c:catAx>
        <c:axId val="1221094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5336"/>
        <c:crosses val="autoZero"/>
        <c:auto val="1"/>
        <c:lblAlgn val="ctr"/>
        <c:lblOffset val="100"/>
        <c:noMultiLvlLbl val="0"/>
      </c:catAx>
      <c:valAx>
        <c:axId val="12210953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4944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27"/>
          <c:y val="5.3935185185185155E-2"/>
          <c:w val="0.84667432195975501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'top1'!$K$19:$K$29</c:f>
              <c:numCache>
                <c:formatCode>General</c:formatCode>
                <c:ptCount val="11"/>
                <c:pt idx="0">
                  <c:v>1</c:v>
                </c:pt>
                <c:pt idx="1">
                  <c:v>0.61897363793075955</c:v>
                </c:pt>
                <c:pt idx="2">
                  <c:v>0.77628730118575662</c:v>
                </c:pt>
                <c:pt idx="3">
                  <c:v>0.71594386905735474</c:v>
                </c:pt>
                <c:pt idx="4">
                  <c:v>0.6747928709585822</c:v>
                </c:pt>
                <c:pt idx="5">
                  <c:v>0.56753605782048411</c:v>
                </c:pt>
                <c:pt idx="6">
                  <c:v>0.45140921319637761</c:v>
                </c:pt>
                <c:pt idx="7">
                  <c:v>0.39150343776166485</c:v>
                </c:pt>
                <c:pt idx="8">
                  <c:v>0.36142560255230166</c:v>
                </c:pt>
                <c:pt idx="9">
                  <c:v>0.36215803473801828</c:v>
                </c:pt>
                <c:pt idx="10">
                  <c:v>0.31654594903565764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AE8-A19A-8FFA94DE898C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'top1'!$L$19:$L$29</c:f>
              <c:numCache>
                <c:formatCode>General</c:formatCode>
                <c:ptCount val="11"/>
                <c:pt idx="0">
                  <c:v>1</c:v>
                </c:pt>
                <c:pt idx="1">
                  <c:v>0.930580332211147</c:v>
                </c:pt>
                <c:pt idx="2">
                  <c:v>0.89817824143386005</c:v>
                </c:pt>
                <c:pt idx="3">
                  <c:v>0.77474943071953395</c:v>
                </c:pt>
                <c:pt idx="4">
                  <c:v>0.71148073033665904</c:v>
                </c:pt>
                <c:pt idx="5">
                  <c:v>0.58612609804016902</c:v>
                </c:pt>
                <c:pt idx="6">
                  <c:v>0.46410015088325002</c:v>
                </c:pt>
                <c:pt idx="7">
                  <c:v>0.41377166079560201</c:v>
                </c:pt>
                <c:pt idx="8">
                  <c:v>0.36973055188648701</c:v>
                </c:pt>
                <c:pt idx="9">
                  <c:v>0.36780398669341202</c:v>
                </c:pt>
                <c:pt idx="10">
                  <c:v>0.32735520711719102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AE8-A19A-8FFA94DE898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'top1'!$M$19:$M$29</c:f>
              <c:numCache>
                <c:formatCode>General</c:formatCode>
                <c:ptCount val="11"/>
                <c:pt idx="0">
                  <c:v>1</c:v>
                </c:pt>
                <c:pt idx="1">
                  <c:v>1.2421870264915345</c:v>
                </c:pt>
                <c:pt idx="2">
                  <c:v>1.0200691816819636</c:v>
                </c:pt>
                <c:pt idx="3">
                  <c:v>0.83355499238171316</c:v>
                </c:pt>
                <c:pt idx="4">
                  <c:v>0.74816858971473588</c:v>
                </c:pt>
                <c:pt idx="5">
                  <c:v>0.60471613825985393</c:v>
                </c:pt>
                <c:pt idx="6">
                  <c:v>0.47679108857012242</c:v>
                </c:pt>
                <c:pt idx="7">
                  <c:v>0.43603988382953918</c:v>
                </c:pt>
                <c:pt idx="8">
                  <c:v>0.37803550122067237</c:v>
                </c:pt>
                <c:pt idx="9">
                  <c:v>0.37344993864880577</c:v>
                </c:pt>
                <c:pt idx="10">
                  <c:v>0.3381644651987244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5-4AE8-A19A-8FFA94DE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6120"/>
        <c:axId val="1221096512"/>
      </c:lineChart>
      <c:catAx>
        <c:axId val="1221096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6512"/>
        <c:crosses val="autoZero"/>
        <c:auto val="1"/>
        <c:lblAlgn val="ctr"/>
        <c:lblOffset val="100"/>
        <c:noMultiLvlLbl val="0"/>
      </c:catAx>
      <c:valAx>
        <c:axId val="12210965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6120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88631316190369"/>
          <c:y val="5.3935185185185155E-2"/>
          <c:w val="0.73446799919240868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k!$B$19:$B$29</c:f>
              <c:numCache>
                <c:formatCode>General</c:formatCode>
                <c:ptCount val="11"/>
                <c:pt idx="0">
                  <c:v>1</c:v>
                </c:pt>
                <c:pt idx="1">
                  <c:v>0.52973458464250023</c:v>
                </c:pt>
                <c:pt idx="2">
                  <c:v>0.26716170657646221</c:v>
                </c:pt>
                <c:pt idx="3">
                  <c:v>9.4794564084200353E-2</c:v>
                </c:pt>
                <c:pt idx="4">
                  <c:v>0.13385161795235437</c:v>
                </c:pt>
                <c:pt idx="5">
                  <c:v>2.529070952982896E-2</c:v>
                </c:pt>
                <c:pt idx="6">
                  <c:v>1.5094538828431602E-2</c:v>
                </c:pt>
                <c:pt idx="7">
                  <c:v>4.7906476081215326E-3</c:v>
                </c:pt>
                <c:pt idx="8">
                  <c:v>2.3714150891553602E-3</c:v>
                </c:pt>
                <c:pt idx="9">
                  <c:v>-1.4106365802890844E-3</c:v>
                </c:pt>
                <c:pt idx="10">
                  <c:v>4.4066531762079536E-3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6E4-AC7F-A180B199CA0E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k!$C$19:$C$29</c:f>
              <c:numCache>
                <c:formatCode>General</c:formatCode>
                <c:ptCount val="11"/>
                <c:pt idx="0">
                  <c:v>1</c:v>
                </c:pt>
                <c:pt idx="1">
                  <c:v>0.41431194457480403</c:v>
                </c:pt>
                <c:pt idx="2">
                  <c:v>0.231188475388516</c:v>
                </c:pt>
                <c:pt idx="3">
                  <c:v>8.4790115472573493E-2</c:v>
                </c:pt>
                <c:pt idx="4">
                  <c:v>0.128962271454895</c:v>
                </c:pt>
                <c:pt idx="5">
                  <c:v>2.3873296825373098E-2</c:v>
                </c:pt>
                <c:pt idx="6">
                  <c:v>1.42263916070754E-2</c:v>
                </c:pt>
                <c:pt idx="7">
                  <c:v>4.4053641641019397E-3</c:v>
                </c:pt>
                <c:pt idx="8">
                  <c:v>2.1110558051764599E-3</c:v>
                </c:pt>
                <c:pt idx="9">
                  <c:v>-1.49764022396496E-3</c:v>
                </c:pt>
                <c:pt idx="10">
                  <c:v>4.3519525162131799E-3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6E4-AC7F-A180B199CA0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k!$D$19:$D$29</c:f>
              <c:numCache>
                <c:formatCode>General</c:formatCode>
                <c:ptCount val="11"/>
                <c:pt idx="0">
                  <c:v>1</c:v>
                </c:pt>
                <c:pt idx="1">
                  <c:v>0.29888930450710782</c:v>
                </c:pt>
                <c:pt idx="2">
                  <c:v>0.19521524420056979</c:v>
                </c:pt>
                <c:pt idx="3">
                  <c:v>7.4785666860946634E-2</c:v>
                </c:pt>
                <c:pt idx="4">
                  <c:v>0.12407292495743565</c:v>
                </c:pt>
                <c:pt idx="5">
                  <c:v>2.2455884120917237E-2</c:v>
                </c:pt>
                <c:pt idx="6">
                  <c:v>1.3358244385719198E-2</c:v>
                </c:pt>
                <c:pt idx="7">
                  <c:v>4.0200807200823467E-3</c:v>
                </c:pt>
                <c:pt idx="8">
                  <c:v>1.8506965211975595E-3</c:v>
                </c:pt>
                <c:pt idx="9">
                  <c:v>-1.5846438676408356E-3</c:v>
                </c:pt>
                <c:pt idx="10">
                  <c:v>4.2972518562184063E-3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6E4-AC7F-A180B199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7296"/>
        <c:axId val="1221097688"/>
      </c:lineChart>
      <c:catAx>
        <c:axId val="122109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7688"/>
        <c:crosses val="autoZero"/>
        <c:auto val="1"/>
        <c:lblAlgn val="ctr"/>
        <c:lblOffset val="100"/>
        <c:noMultiLvlLbl val="0"/>
      </c:catAx>
      <c:valAx>
        <c:axId val="1221097688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729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k!$E$19:$E$29</c:f>
              <c:numCache>
                <c:formatCode>General</c:formatCode>
                <c:ptCount val="11"/>
                <c:pt idx="0">
                  <c:v>-0.87949211521759318</c:v>
                </c:pt>
                <c:pt idx="1">
                  <c:v>-0.36285132347224536</c:v>
                </c:pt>
                <c:pt idx="2">
                  <c:v>-9.6137520998885104E-2</c:v>
                </c:pt>
                <c:pt idx="3">
                  <c:v>-3.379724726022007E-2</c:v>
                </c:pt>
                <c:pt idx="4">
                  <c:v>-1.6132823966265631E-2</c:v>
                </c:pt>
                <c:pt idx="5">
                  <c:v>6.3806724714199403E-2</c:v>
                </c:pt>
                <c:pt idx="6">
                  <c:v>6.2913812868964789E-2</c:v>
                </c:pt>
                <c:pt idx="7">
                  <c:v>2.8204343916533935E-2</c:v>
                </c:pt>
                <c:pt idx="8">
                  <c:v>3.1418374482173918E-2</c:v>
                </c:pt>
                <c:pt idx="9">
                  <c:v>9.6464099469389455E-3</c:v>
                </c:pt>
                <c:pt idx="10">
                  <c:v>-2.2571813835725908E-3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C-4C42-B2B7-F4609A2354F6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k!$F$19:$F$29</c:f>
              <c:numCache>
                <c:formatCode>General</c:formatCode>
                <c:ptCount val="11"/>
                <c:pt idx="0">
                  <c:v>-0.204196859567983</c:v>
                </c:pt>
                <c:pt idx="1">
                  <c:v>-9.0891593048425395E-2</c:v>
                </c:pt>
                <c:pt idx="2">
                  <c:v>-2.3668057341107801E-2</c:v>
                </c:pt>
                <c:pt idx="3">
                  <c:v>-9.2283145012069401E-3</c:v>
                </c:pt>
                <c:pt idx="4">
                  <c:v>-8.3776290799425397E-3</c:v>
                </c:pt>
                <c:pt idx="5">
                  <c:v>6.6252554886830503E-2</c:v>
                </c:pt>
                <c:pt idx="6">
                  <c:v>6.3778202868466402E-2</c:v>
                </c:pt>
                <c:pt idx="7">
                  <c:v>2.86166388966567E-2</c:v>
                </c:pt>
                <c:pt idx="8">
                  <c:v>3.1531442947648501E-2</c:v>
                </c:pt>
                <c:pt idx="9">
                  <c:v>9.7320012659858294E-3</c:v>
                </c:pt>
                <c:pt idx="10">
                  <c:v>-2.2045435653305001E-3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C-4C42-B2B7-F4609A2354F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k!$G$19:$G$29</c:f>
              <c:numCache>
                <c:formatCode>General</c:formatCode>
                <c:ptCount val="11"/>
                <c:pt idx="0">
                  <c:v>0.47109839608162712</c:v>
                </c:pt>
                <c:pt idx="1">
                  <c:v>0.18106813737539459</c:v>
                </c:pt>
                <c:pt idx="2">
                  <c:v>4.8801406316669502E-2</c:v>
                </c:pt>
                <c:pt idx="3">
                  <c:v>1.5340618257806192E-2</c:v>
                </c:pt>
                <c:pt idx="4">
                  <c:v>-6.2243419361944843E-4</c:v>
                </c:pt>
                <c:pt idx="5">
                  <c:v>6.8698385059461603E-2</c:v>
                </c:pt>
                <c:pt idx="6">
                  <c:v>6.4642592867968016E-2</c:v>
                </c:pt>
                <c:pt idx="7">
                  <c:v>2.9028933876779465E-2</c:v>
                </c:pt>
                <c:pt idx="8">
                  <c:v>3.1644511413123085E-2</c:v>
                </c:pt>
                <c:pt idx="9">
                  <c:v>9.8175925850327132E-3</c:v>
                </c:pt>
                <c:pt idx="10">
                  <c:v>-2.1519057470884093E-3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C-4C42-B2B7-F4609A23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8472"/>
        <c:axId val="1221098864"/>
      </c:lineChart>
      <c:catAx>
        <c:axId val="1221098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8864"/>
        <c:crosses val="autoZero"/>
        <c:auto val="1"/>
        <c:lblAlgn val="ctr"/>
        <c:lblOffset val="100"/>
        <c:noMultiLvlLbl val="0"/>
      </c:catAx>
      <c:valAx>
        <c:axId val="1221098864"/>
        <c:scaling>
          <c:orientation val="minMax"/>
          <c:max val="0.1"/>
          <c:min val="-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847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4358413531663"/>
          <c:y val="5.3935185185185155E-2"/>
          <c:w val="0.8365733449985418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k!$H$19:$H$29</c:f>
              <c:numCache>
                <c:formatCode>General</c:formatCode>
                <c:ptCount val="11"/>
                <c:pt idx="0">
                  <c:v>0</c:v>
                </c:pt>
                <c:pt idx="1">
                  <c:v>2.1529542363394605E-2</c:v>
                </c:pt>
                <c:pt idx="2">
                  <c:v>-0.11278152353896814</c:v>
                </c:pt>
                <c:pt idx="3">
                  <c:v>-0.19321946153174413</c:v>
                </c:pt>
                <c:pt idx="4">
                  <c:v>-0.16611842329109147</c:v>
                </c:pt>
                <c:pt idx="5">
                  <c:v>-0.1563545091982777</c:v>
                </c:pt>
                <c:pt idx="6">
                  <c:v>-5.4227844634195124E-2</c:v>
                </c:pt>
                <c:pt idx="7">
                  <c:v>-4.7140446987188417E-2</c:v>
                </c:pt>
                <c:pt idx="8">
                  <c:v>-1.0185142793369982E-2</c:v>
                </c:pt>
                <c:pt idx="9">
                  <c:v>-8.0939495459288122E-2</c:v>
                </c:pt>
                <c:pt idx="10">
                  <c:v>-5.9651508230753068E-2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BCF-B306-008686413088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k!$I$19:$I$29</c:f>
              <c:numCache>
                <c:formatCode>General</c:formatCode>
                <c:ptCount val="11"/>
                <c:pt idx="0">
                  <c:v>0</c:v>
                </c:pt>
                <c:pt idx="1">
                  <c:v>-0.13093764930993201</c:v>
                </c:pt>
                <c:pt idx="2">
                  <c:v>-0.149514952935036</c:v>
                </c:pt>
                <c:pt idx="3">
                  <c:v>-0.206634814449423</c:v>
                </c:pt>
                <c:pt idx="4">
                  <c:v>-0.169899544991407</c:v>
                </c:pt>
                <c:pt idx="5">
                  <c:v>-0.157687960073083</c:v>
                </c:pt>
                <c:pt idx="6">
                  <c:v>-5.5846949658300497E-2</c:v>
                </c:pt>
                <c:pt idx="7">
                  <c:v>-4.7749793613736498E-2</c:v>
                </c:pt>
                <c:pt idx="8">
                  <c:v>-1.0359408263912399E-2</c:v>
                </c:pt>
                <c:pt idx="9">
                  <c:v>-8.0962043885674295E-2</c:v>
                </c:pt>
                <c:pt idx="10">
                  <c:v>-5.9691431816289699E-2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BCF-B306-00868641308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k!$J$19:$J$29</c:f>
              <c:numCache>
                <c:formatCode>General</c:formatCode>
                <c:ptCount val="11"/>
                <c:pt idx="0">
                  <c:v>0</c:v>
                </c:pt>
                <c:pt idx="1">
                  <c:v>-0.28340484098325863</c:v>
                </c:pt>
                <c:pt idx="2">
                  <c:v>-0.18624838233110386</c:v>
                </c:pt>
                <c:pt idx="3">
                  <c:v>-0.22005016736710187</c:v>
                </c:pt>
                <c:pt idx="4">
                  <c:v>-0.17368066669172252</c:v>
                </c:pt>
                <c:pt idx="5">
                  <c:v>-0.1590214109478883</c:v>
                </c:pt>
                <c:pt idx="6">
                  <c:v>-5.746605468240587E-2</c:v>
                </c:pt>
                <c:pt idx="7">
                  <c:v>-4.8359140240284579E-2</c:v>
                </c:pt>
                <c:pt idx="8">
                  <c:v>-1.0533673734454817E-2</c:v>
                </c:pt>
                <c:pt idx="9">
                  <c:v>-8.0984592312060469E-2</c:v>
                </c:pt>
                <c:pt idx="10">
                  <c:v>-5.9731355401826329E-2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BCF-B306-00868641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9648"/>
        <c:axId val="1221100040"/>
      </c:lineChart>
      <c:catAx>
        <c:axId val="1221099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0040"/>
        <c:crosses val="autoZero"/>
        <c:auto val="1"/>
        <c:lblAlgn val="ctr"/>
        <c:lblOffset val="100"/>
        <c:noMultiLvlLbl val="0"/>
      </c:catAx>
      <c:valAx>
        <c:axId val="12211000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964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33"/>
          <c:y val="5.3935185185185155E-2"/>
          <c:w val="0.84667432195975501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k!$K$19:$K$29</c:f>
              <c:numCache>
                <c:formatCode>General</c:formatCode>
                <c:ptCount val="11"/>
                <c:pt idx="0">
                  <c:v>1</c:v>
                </c:pt>
                <c:pt idx="1">
                  <c:v>0.79259643609255559</c:v>
                </c:pt>
                <c:pt idx="2">
                  <c:v>0.70948663816563351</c:v>
                </c:pt>
                <c:pt idx="3">
                  <c:v>0.55305051725935739</c:v>
                </c:pt>
                <c:pt idx="4">
                  <c:v>0.436840240394894</c:v>
                </c:pt>
                <c:pt idx="5">
                  <c:v>0.36189734264322515</c:v>
                </c:pt>
                <c:pt idx="6">
                  <c:v>0.31970405354582199</c:v>
                </c:pt>
                <c:pt idx="7">
                  <c:v>0.24188291408772544</c:v>
                </c:pt>
                <c:pt idx="8">
                  <c:v>0.2021265404443475</c:v>
                </c:pt>
                <c:pt idx="9">
                  <c:v>0.21422515096981312</c:v>
                </c:pt>
                <c:pt idx="10">
                  <c:v>0.18130480748593814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D-400B-AE22-9C1662BDEA0C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k!$L$19:$L$29</c:f>
              <c:numCache>
                <c:formatCode>General</c:formatCode>
                <c:ptCount val="11"/>
                <c:pt idx="0">
                  <c:v>1</c:v>
                </c:pt>
                <c:pt idx="1">
                  <c:v>0.96673440500330698</c:v>
                </c:pt>
                <c:pt idx="2">
                  <c:v>0.79898101144878297</c:v>
                </c:pt>
                <c:pt idx="3">
                  <c:v>0.60399705106165502</c:v>
                </c:pt>
                <c:pt idx="4">
                  <c:v>0.470192102077582</c:v>
                </c:pt>
                <c:pt idx="5">
                  <c:v>0.379269143503561</c:v>
                </c:pt>
                <c:pt idx="6">
                  <c:v>0.33226799797786799</c:v>
                </c:pt>
                <c:pt idx="7">
                  <c:v>0.25133812538068301</c:v>
                </c:pt>
                <c:pt idx="8">
                  <c:v>0.210132335654378</c:v>
                </c:pt>
                <c:pt idx="9">
                  <c:v>0.21843841231869299</c:v>
                </c:pt>
                <c:pt idx="10">
                  <c:v>0.18467263951131499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D-400B-AE22-9C1662BDEA0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k!$M$19:$M$29</c:f>
              <c:numCache>
                <c:formatCode>General</c:formatCode>
                <c:ptCount val="11"/>
                <c:pt idx="0">
                  <c:v>1</c:v>
                </c:pt>
                <c:pt idx="1">
                  <c:v>1.1408723739140583</c:v>
                </c:pt>
                <c:pt idx="2">
                  <c:v>0.88847538473193244</c:v>
                </c:pt>
                <c:pt idx="3">
                  <c:v>0.65494358486395265</c:v>
                </c:pt>
                <c:pt idx="4">
                  <c:v>0.50354396376027</c:v>
                </c:pt>
                <c:pt idx="5">
                  <c:v>0.39664094436389685</c:v>
                </c:pt>
                <c:pt idx="6">
                  <c:v>0.34483194240991399</c:v>
                </c:pt>
                <c:pt idx="7">
                  <c:v>0.26079333667364057</c:v>
                </c:pt>
                <c:pt idx="8">
                  <c:v>0.2181381308644085</c:v>
                </c:pt>
                <c:pt idx="9">
                  <c:v>0.22265167366757285</c:v>
                </c:pt>
                <c:pt idx="10">
                  <c:v>0.18804047153669184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D-400B-AE22-9C1662BD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0824"/>
        <c:axId val="1221101216"/>
      </c:lineChart>
      <c:catAx>
        <c:axId val="1221100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1216"/>
        <c:crosses val="autoZero"/>
        <c:auto val="1"/>
        <c:lblAlgn val="ctr"/>
        <c:lblOffset val="100"/>
        <c:noMultiLvlLbl val="0"/>
      </c:catAx>
      <c:valAx>
        <c:axId val="1221101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0824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88631316190369"/>
          <c:y val="5.3935185185185155E-2"/>
          <c:w val="0.73446799919240868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ksavings_cum!$B$19:$B$29</c:f>
              <c:numCache>
                <c:formatCode>General</c:formatCode>
                <c:ptCount val="11"/>
                <c:pt idx="0">
                  <c:v>1</c:v>
                </c:pt>
                <c:pt idx="1">
                  <c:v>1.4936765008423616</c:v>
                </c:pt>
                <c:pt idx="2">
                  <c:v>1.7188154267218325</c:v>
                </c:pt>
                <c:pt idx="3">
                  <c:v>1.7764497622375448</c:v>
                </c:pt>
                <c:pt idx="4">
                  <c:v>1.8064158395516519</c:v>
                </c:pt>
                <c:pt idx="5">
                  <c:v>1.8240835873068226</c:v>
                </c:pt>
                <c:pt idx="6">
                  <c:v>1.8259019928881617</c:v>
                </c:pt>
                <c:pt idx="7">
                  <c:v>1.821442118433479</c:v>
                </c:pt>
                <c:pt idx="8">
                  <c:v>1.8180269441088266</c:v>
                </c:pt>
                <c:pt idx="9">
                  <c:v>1.8155891857828332</c:v>
                </c:pt>
                <c:pt idx="10">
                  <c:v>1.8169554915626256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56C-B2D2-7196F3D5CF44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ksavings_cum!$C$19:$C$29</c:f>
              <c:numCache>
                <c:formatCode>General</c:formatCode>
                <c:ptCount val="11"/>
                <c:pt idx="0">
                  <c:v>1</c:v>
                </c:pt>
                <c:pt idx="1">
                  <c:v>1.3782619886972589</c:v>
                </c:pt>
                <c:pt idx="2">
                  <c:v>1.5582957432806159</c:v>
                </c:pt>
                <c:pt idx="3">
                  <c:v>1.5989547384197662</c:v>
                </c:pt>
                <c:pt idx="4">
                  <c:v>1.6204262191515069</c:v>
                </c:pt>
                <c:pt idx="5">
                  <c:v>1.634759553442596</c:v>
                </c:pt>
                <c:pt idx="6">
                  <c:v>1.6344380524017168</c:v>
                </c:pt>
                <c:pt idx="7">
                  <c:v>1.6290295932595271</c:v>
                </c:pt>
                <c:pt idx="8">
                  <c:v>1.6247781593764905</c:v>
                </c:pt>
                <c:pt idx="9">
                  <c:v>1.6219408991726474</c:v>
                </c:pt>
                <c:pt idx="10">
                  <c:v>1.6227912468162369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56C-B2D2-7196F3D5CF4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ksavings_cum!$D$19:$D$29</c:f>
              <c:numCache>
                <c:formatCode>General</c:formatCode>
                <c:ptCount val="11"/>
                <c:pt idx="0">
                  <c:v>1</c:v>
                </c:pt>
                <c:pt idx="1">
                  <c:v>1.2628474765521562</c:v>
                </c:pt>
                <c:pt idx="2">
                  <c:v>1.3977760598393993</c:v>
                </c:pt>
                <c:pt idx="3">
                  <c:v>1.4214597146019876</c:v>
                </c:pt>
                <c:pt idx="4">
                  <c:v>1.4344365987513619</c:v>
                </c:pt>
                <c:pt idx="5">
                  <c:v>1.4454355195783695</c:v>
                </c:pt>
                <c:pt idx="6">
                  <c:v>1.4429741119152719</c:v>
                </c:pt>
                <c:pt idx="7">
                  <c:v>1.4366170680855752</c:v>
                </c:pt>
                <c:pt idx="8">
                  <c:v>1.4315293746441544</c:v>
                </c:pt>
                <c:pt idx="9">
                  <c:v>1.4282926125624615</c:v>
                </c:pt>
                <c:pt idx="10">
                  <c:v>1.4286270020698482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56C-B2D2-7196F3D5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2000"/>
        <c:axId val="1221102392"/>
      </c:lineChart>
      <c:catAx>
        <c:axId val="1221102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2392"/>
        <c:crosses val="autoZero"/>
        <c:auto val="1"/>
        <c:lblAlgn val="ctr"/>
        <c:lblOffset val="100"/>
        <c:noMultiLvlLbl val="0"/>
      </c:catAx>
      <c:valAx>
        <c:axId val="12211023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200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ksavings_cum!$F$19:$F$29</c:f>
              <c:numCache>
                <c:formatCode>General</c:formatCode>
                <c:ptCount val="11"/>
                <c:pt idx="0">
                  <c:v>-1.5426187961892905</c:v>
                </c:pt>
                <c:pt idx="1">
                  <c:v>-2.5589297612525779</c:v>
                </c:pt>
                <c:pt idx="2">
                  <c:v>-3.1328426499600885</c:v>
                </c:pt>
                <c:pt idx="3">
                  <c:v>-3.4894110672494123</c:v>
                </c:pt>
                <c:pt idx="4">
                  <c:v>-3.7302778712489162</c:v>
                </c:pt>
                <c:pt idx="5">
                  <c:v>-3.9032059211078836</c:v>
                </c:pt>
                <c:pt idx="6">
                  <c:v>-4.0288487580382633</c:v>
                </c:pt>
                <c:pt idx="7">
                  <c:v>-4.1257219709281641</c:v>
                </c:pt>
                <c:pt idx="8">
                  <c:v>-4.2085333165165428</c:v>
                </c:pt>
                <c:pt idx="9">
                  <c:v>-4.2814877393762032</c:v>
                </c:pt>
                <c:pt idx="10">
                  <c:v>-4.343480903867655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3-43E0-9EA5-8EA88D71D0E5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ksavings_cum!$G$19:$G$29</c:f>
              <c:numCache>
                <c:formatCode>General</c:formatCode>
                <c:ptCount val="11"/>
                <c:pt idx="0">
                  <c:v>-0.75516256933450898</c:v>
                </c:pt>
                <c:pt idx="1">
                  <c:v>-1.3573516570777879</c:v>
                </c:pt>
                <c:pt idx="2">
                  <c:v>-1.780213905058456</c:v>
                </c:pt>
                <c:pt idx="3">
                  <c:v>-2.0773831389370039</c:v>
                </c:pt>
                <c:pt idx="4">
                  <c:v>-2.2951170931274918</c:v>
                </c:pt>
                <c:pt idx="5">
                  <c:v>-2.4577298822006628</c:v>
                </c:pt>
                <c:pt idx="6">
                  <c:v>-2.5791407772952417</c:v>
                </c:pt>
                <c:pt idx="7">
                  <c:v>-2.6722645777310352</c:v>
                </c:pt>
                <c:pt idx="8">
                  <c:v>-2.7538296048485789</c:v>
                </c:pt>
                <c:pt idx="9">
                  <c:v>-2.8250248156517745</c:v>
                </c:pt>
                <c:pt idx="10">
                  <c:v>-2.886617045869567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3-43E0-9EA5-8EA88D71D0E5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ksavings_cum!$H$19:$H$29</c:f>
              <c:numCache>
                <c:formatCode>General</c:formatCode>
                <c:ptCount val="11"/>
                <c:pt idx="0">
                  <c:v>3.2293657520272689E-2</c:v>
                </c:pt>
                <c:pt idx="1">
                  <c:v>-0.15577355290299799</c:v>
                </c:pt>
                <c:pt idx="2">
                  <c:v>-0.42758516015682324</c:v>
                </c:pt>
                <c:pt idx="3">
                  <c:v>-0.66535521062459546</c:v>
                </c:pt>
                <c:pt idx="4">
                  <c:v>-0.8599563150060674</c:v>
                </c:pt>
                <c:pt idx="5">
                  <c:v>-1.012253843293442</c:v>
                </c:pt>
                <c:pt idx="6">
                  <c:v>-1.12943279655222</c:v>
                </c:pt>
                <c:pt idx="7">
                  <c:v>-1.2188071845339066</c:v>
                </c:pt>
                <c:pt idx="8">
                  <c:v>-1.2991258931806149</c:v>
                </c:pt>
                <c:pt idx="9">
                  <c:v>-1.3685618919273459</c:v>
                </c:pt>
                <c:pt idx="10">
                  <c:v>-1.4297531878714791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3-43E0-9EA5-8EA88D71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3176"/>
        <c:axId val="1221103568"/>
      </c:lineChart>
      <c:catAx>
        <c:axId val="1221103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3568"/>
        <c:crosses val="autoZero"/>
        <c:auto val="1"/>
        <c:lblAlgn val="ctr"/>
        <c:lblOffset val="100"/>
        <c:noMultiLvlLbl val="0"/>
      </c:catAx>
      <c:valAx>
        <c:axId val="12211035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317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ksavings_cum!$N$19:$N$29</c:f>
              <c:numCache>
                <c:formatCode>General</c:formatCode>
                <c:ptCount val="11"/>
                <c:pt idx="0">
                  <c:v>0</c:v>
                </c:pt>
                <c:pt idx="1">
                  <c:v>-2.3139745646228921E-2</c:v>
                </c:pt>
                <c:pt idx="2">
                  <c:v>1.1935410851942718E-2</c:v>
                </c:pt>
                <c:pt idx="3">
                  <c:v>5.4527871075595175E-2</c:v>
                </c:pt>
                <c:pt idx="4">
                  <c:v>0.12971160780996824</c:v>
                </c:pt>
                <c:pt idx="5">
                  <c:v>0.17609576610801569</c:v>
                </c:pt>
                <c:pt idx="6">
                  <c:v>0.18675252129681832</c:v>
                </c:pt>
                <c:pt idx="7">
                  <c:v>0.19881197655950458</c:v>
                </c:pt>
                <c:pt idx="8">
                  <c:v>0.20324413772914182</c:v>
                </c:pt>
                <c:pt idx="9">
                  <c:v>0.20489847301064912</c:v>
                </c:pt>
                <c:pt idx="10">
                  <c:v>0.20528261160709127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9-4E8B-8801-A65B379B56F4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ksavings_cum!$O$19:$O$29</c:f>
              <c:numCache>
                <c:formatCode>General</c:formatCode>
                <c:ptCount val="11"/>
                <c:pt idx="0">
                  <c:v>0</c:v>
                </c:pt>
                <c:pt idx="1">
                  <c:v>9.3422270817813596E-2</c:v>
                </c:pt>
                <c:pt idx="2">
                  <c:v>0.1741603966626265</c:v>
                </c:pt>
                <c:pt idx="3">
                  <c:v>0.2356637128974077</c:v>
                </c:pt>
                <c:pt idx="4">
                  <c:v>0.31887194563364063</c:v>
                </c:pt>
                <c:pt idx="5">
                  <c:v>0.36939000894798601</c:v>
                </c:pt>
                <c:pt idx="6">
                  <c:v>0.3829560259230862</c:v>
                </c:pt>
                <c:pt idx="7">
                  <c:v>0.39597324365392239</c:v>
                </c:pt>
                <c:pt idx="8">
                  <c:v>0.40175297418131811</c:v>
                </c:pt>
                <c:pt idx="9">
                  <c:v>0.40388948992205348</c:v>
                </c:pt>
                <c:pt idx="10">
                  <c:v>0.40448240569657734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9-4E8B-8801-A65B379B56F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ksavings_cum!$P$19:$P$29</c:f>
              <c:numCache>
                <c:formatCode>General</c:formatCode>
                <c:ptCount val="11"/>
                <c:pt idx="0">
                  <c:v>0</c:v>
                </c:pt>
                <c:pt idx="1">
                  <c:v>0.20998428728185611</c:v>
                </c:pt>
                <c:pt idx="2">
                  <c:v>0.33638538247331029</c:v>
                </c:pt>
                <c:pt idx="3">
                  <c:v>0.41679955471922026</c:v>
                </c:pt>
                <c:pt idx="4">
                  <c:v>0.50803228345731299</c:v>
                </c:pt>
                <c:pt idx="5">
                  <c:v>0.56268425178795634</c:v>
                </c:pt>
                <c:pt idx="6">
                  <c:v>0.5791595305493541</c:v>
                </c:pt>
                <c:pt idx="7">
                  <c:v>0.59313451074834023</c:v>
                </c:pt>
                <c:pt idx="8">
                  <c:v>0.60026181063349437</c:v>
                </c:pt>
                <c:pt idx="9">
                  <c:v>0.60288050683345784</c:v>
                </c:pt>
                <c:pt idx="10">
                  <c:v>0.60368219978606341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9-4E8B-8801-A65B379B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4352"/>
        <c:axId val="1221104744"/>
      </c:lineChart>
      <c:catAx>
        <c:axId val="12211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4744"/>
        <c:crosses val="autoZero"/>
        <c:auto val="1"/>
        <c:lblAlgn val="ctr"/>
        <c:lblOffset val="100"/>
        <c:noMultiLvlLbl val="0"/>
      </c:catAx>
      <c:valAx>
        <c:axId val="12211047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435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top1_cum!$E$19:$E$29</c:f>
              <c:numCache>
                <c:formatCode>General</c:formatCode>
                <c:ptCount val="11"/>
                <c:pt idx="0">
                  <c:v>-0.37876007520617438</c:v>
                </c:pt>
                <c:pt idx="1">
                  <c:v>-0.73866349049155366</c:v>
                </c:pt>
                <c:pt idx="2">
                  <c:v>-0.99504557944771443</c:v>
                </c:pt>
                <c:pt idx="3">
                  <c:v>-1.176671147636462</c:v>
                </c:pt>
                <c:pt idx="4">
                  <c:v>-1.273170349031683</c:v>
                </c:pt>
                <c:pt idx="5">
                  <c:v>-1.3338673198774829</c:v>
                </c:pt>
                <c:pt idx="6">
                  <c:v>-1.3629621069636833</c:v>
                </c:pt>
                <c:pt idx="7">
                  <c:v>-1.3871076438747068</c:v>
                </c:pt>
                <c:pt idx="8">
                  <c:v>-1.4080071233645679</c:v>
                </c:pt>
                <c:pt idx="9">
                  <c:v>-1.4364357110516575</c:v>
                </c:pt>
                <c:pt idx="10">
                  <c:v>-1.4526212958968669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F-4388-8609-FD0638F2EF4E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top1_cum!$F$19:$F$29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-0.25877699973571788</c:v>
                </c:pt>
                <c:pt idx="2">
                  <c:v>-0.43146309734246191</c:v>
                </c:pt>
                <c:pt idx="3">
                  <c:v>-0.57417619231040895</c:v>
                </c:pt>
                <c:pt idx="4">
                  <c:v>-0.65135349931266573</c:v>
                </c:pt>
                <c:pt idx="5">
                  <c:v>-0.70091743071459478</c:v>
                </c:pt>
                <c:pt idx="6">
                  <c:v>-0.72342583976326424</c:v>
                </c:pt>
                <c:pt idx="7">
                  <c:v>-0.74351220859437483</c:v>
                </c:pt>
                <c:pt idx="8">
                  <c:v>-0.76137112590069389</c:v>
                </c:pt>
                <c:pt idx="9">
                  <c:v>-0.78767856254361945</c:v>
                </c:pt>
                <c:pt idx="10">
                  <c:v>-0.80173104215357005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F-4388-8609-FD0638F2EF4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top1_cum!$G$19:$G$29</c:f>
              <c:numCache>
                <c:formatCode>General</c:formatCode>
                <c:ptCount val="11"/>
                <c:pt idx="0">
                  <c:v>0.22000406020969263</c:v>
                </c:pt>
                <c:pt idx="1">
                  <c:v>0.22110949102011795</c:v>
                </c:pt>
                <c:pt idx="2">
                  <c:v>0.13211938476279061</c:v>
                </c:pt>
                <c:pt idx="3">
                  <c:v>2.8318763015644066E-2</c:v>
                </c:pt>
                <c:pt idx="4">
                  <c:v>-2.9536649593648323E-2</c:v>
                </c:pt>
                <c:pt idx="5">
                  <c:v>-6.7967541551706701E-2</c:v>
                </c:pt>
                <c:pt idx="6">
                  <c:v>-8.3889572562845127E-2</c:v>
                </c:pt>
                <c:pt idx="7">
                  <c:v>-9.9916773314042917E-2</c:v>
                </c:pt>
                <c:pt idx="8">
                  <c:v>-0.11473512843681988</c:v>
                </c:pt>
                <c:pt idx="9">
                  <c:v>-0.13892141403558156</c:v>
                </c:pt>
                <c:pt idx="10">
                  <c:v>-0.15084078841027315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388-8609-FD0638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3768"/>
        <c:axId val="1221094160"/>
      </c:lineChart>
      <c:catAx>
        <c:axId val="1221093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4160"/>
        <c:crosses val="autoZero"/>
        <c:auto val="1"/>
        <c:lblAlgn val="ctr"/>
        <c:lblOffset val="100"/>
        <c:noMultiLvlLbl val="0"/>
      </c:catAx>
      <c:valAx>
        <c:axId val="1221094160"/>
        <c:scaling>
          <c:orientation val="minMax"/>
          <c:max val="0.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3768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ksavings_cum!$R$19:$R$29</c:f>
              <c:numCache>
                <c:formatCode>General</c:formatCode>
                <c:ptCount val="11"/>
                <c:pt idx="0">
                  <c:v>1</c:v>
                </c:pt>
                <c:pt idx="1">
                  <c:v>1.5584590079113676</c:v>
                </c:pt>
                <c:pt idx="2">
                  <c:v>2.0161045126012782</c:v>
                </c:pt>
                <c:pt idx="3">
                  <c:v>2.3613640911780225</c:v>
                </c:pt>
                <c:pt idx="4">
                  <c:v>2.6167181629415448</c:v>
                </c:pt>
                <c:pt idx="5">
                  <c:v>2.8189151563624808</c:v>
                </c:pt>
                <c:pt idx="6">
                  <c:v>2.977769791709941</c:v>
                </c:pt>
                <c:pt idx="7">
                  <c:v>3.0957268628373735</c:v>
                </c:pt>
                <c:pt idx="8">
                  <c:v>3.2065886459769128</c:v>
                </c:pt>
                <c:pt idx="9">
                  <c:v>3.2932531802098652</c:v>
                </c:pt>
                <c:pt idx="10">
                  <c:v>3.3590698324143418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28A-BBBA-1207479B240F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ksavings_cum!$S$19:$S$29</c:f>
              <c:numCache>
                <c:formatCode>General</c:formatCode>
                <c:ptCount val="11"/>
                <c:pt idx="0">
                  <c:v>1</c:v>
                </c:pt>
                <c:pt idx="1">
                  <c:v>1.67502102437541</c:v>
                </c:pt>
                <c:pt idx="2">
                  <c:v>2.1783294984119621</c:v>
                </c:pt>
                <c:pt idx="3">
                  <c:v>2.542499932999835</c:v>
                </c:pt>
                <c:pt idx="4">
                  <c:v>2.8058785007652172</c:v>
                </c:pt>
                <c:pt idx="5">
                  <c:v>3.012209399202451</c:v>
                </c:pt>
                <c:pt idx="6">
                  <c:v>3.1739732963362091</c:v>
                </c:pt>
                <c:pt idx="7">
                  <c:v>3.2928881299317911</c:v>
                </c:pt>
                <c:pt idx="8">
                  <c:v>3.4050974824290892</c:v>
                </c:pt>
                <c:pt idx="9">
                  <c:v>3.4922441971212694</c:v>
                </c:pt>
                <c:pt idx="10">
                  <c:v>3.5582696265038276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28A-BBBA-1207479B240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ksavings_cum!$T$19:$T$29</c:f>
              <c:numCache>
                <c:formatCode>General</c:formatCode>
                <c:ptCount val="11"/>
                <c:pt idx="0">
                  <c:v>1</c:v>
                </c:pt>
                <c:pt idx="1">
                  <c:v>1.7915830408394524</c:v>
                </c:pt>
                <c:pt idx="2">
                  <c:v>2.340554484222646</c:v>
                </c:pt>
                <c:pt idx="3">
                  <c:v>2.7236357748216475</c:v>
                </c:pt>
                <c:pt idx="4">
                  <c:v>2.9950388385888895</c:v>
                </c:pt>
                <c:pt idx="5">
                  <c:v>3.2055036420424212</c:v>
                </c:pt>
                <c:pt idx="6">
                  <c:v>3.3701768009624771</c:v>
                </c:pt>
                <c:pt idx="7">
                  <c:v>3.4900493970262088</c:v>
                </c:pt>
                <c:pt idx="8">
                  <c:v>3.6036063188812655</c:v>
                </c:pt>
                <c:pt idx="9">
                  <c:v>3.6912352140326736</c:v>
                </c:pt>
                <c:pt idx="10">
                  <c:v>3.7574694205933135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28A-BBBA-1207479B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5528"/>
        <c:axId val="2020844856"/>
      </c:lineChart>
      <c:catAx>
        <c:axId val="1221105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4856"/>
        <c:crosses val="autoZero"/>
        <c:auto val="1"/>
        <c:lblAlgn val="ctr"/>
        <c:lblOffset val="100"/>
        <c:noMultiLvlLbl val="0"/>
      </c:catAx>
      <c:valAx>
        <c:axId val="20208448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552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ksavings_cum!$J$19:$J$29</c:f>
              <c:numCache>
                <c:formatCode>General</c:formatCode>
                <c:ptCount val="11"/>
                <c:pt idx="0">
                  <c:v>0.23577321520991579</c:v>
                </c:pt>
                <c:pt idx="1">
                  <c:v>0.42956050888423231</c:v>
                </c:pt>
                <c:pt idx="2">
                  <c:v>0.49278142851030443</c:v>
                </c:pt>
                <c:pt idx="3">
                  <c:v>0.56591241788108226</c:v>
                </c:pt>
                <c:pt idx="4">
                  <c:v>0.63988255572837738</c:v>
                </c:pt>
                <c:pt idx="5">
                  <c:v>0.69633979485972675</c:v>
                </c:pt>
                <c:pt idx="6">
                  <c:v>0.72209329976710568</c:v>
                </c:pt>
                <c:pt idx="7">
                  <c:v>0.73315736650607588</c:v>
                </c:pt>
                <c:pt idx="8">
                  <c:v>0.73798106447944711</c:v>
                </c:pt>
                <c:pt idx="9">
                  <c:v>0.74073026147332399</c:v>
                </c:pt>
                <c:pt idx="10">
                  <c:v>0.74289692268149099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2-42C6-AC4E-56E2F0985DD7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ksavings_cum!$K$19:$K$29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-0.35445332877890706</c:v>
                </c:pt>
                <c:pt idx="2">
                  <c:v>-0.38824477678866548</c:v>
                </c:pt>
                <c:pt idx="3">
                  <c:v>-0.35555950331720709</c:v>
                </c:pt>
                <c:pt idx="4">
                  <c:v>-0.29816461090139629</c:v>
                </c:pt>
                <c:pt idx="5">
                  <c:v>-0.24821922468093299</c:v>
                </c:pt>
                <c:pt idx="6">
                  <c:v>-0.22559559173320079</c:v>
                </c:pt>
                <c:pt idx="7">
                  <c:v>-0.2163778994994657</c:v>
                </c:pt>
                <c:pt idx="8">
                  <c:v>-0.21279184786778071</c:v>
                </c:pt>
                <c:pt idx="9">
                  <c:v>-0.21114520107221174</c:v>
                </c:pt>
                <c:pt idx="10">
                  <c:v>-0.20996124536357105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2-42C6-AC4E-56E2F0985DD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ksavings_cum!$L$19:$L$29</c:f>
              <c:numCache>
                <c:formatCode>General</c:formatCode>
                <c:ptCount val="11"/>
                <c:pt idx="0">
                  <c:v>-0.77952283723273375</c:v>
                </c:pt>
                <c:pt idx="1">
                  <c:v>-1.1384671664420465</c:v>
                </c:pt>
                <c:pt idx="2">
                  <c:v>-1.2692709820876353</c:v>
                </c:pt>
                <c:pt idx="3">
                  <c:v>-1.2770314245154966</c:v>
                </c:pt>
                <c:pt idx="4">
                  <c:v>-1.2362117775311701</c:v>
                </c:pt>
                <c:pt idx="5">
                  <c:v>-1.1927782442215928</c:v>
                </c:pt>
                <c:pt idx="6">
                  <c:v>-1.1732844832335072</c:v>
                </c:pt>
                <c:pt idx="7">
                  <c:v>-1.1659131655050072</c:v>
                </c:pt>
                <c:pt idx="8">
                  <c:v>-1.1635647602150085</c:v>
                </c:pt>
                <c:pt idx="9">
                  <c:v>-1.1630206636177476</c:v>
                </c:pt>
                <c:pt idx="10">
                  <c:v>-1.1628194134086332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2-42C6-AC4E-56E2F098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5640"/>
        <c:axId val="2020846032"/>
      </c:lineChart>
      <c:catAx>
        <c:axId val="2020845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6032"/>
        <c:crosses val="autoZero"/>
        <c:auto val="1"/>
        <c:lblAlgn val="ctr"/>
        <c:lblOffset val="100"/>
        <c:noMultiLvlLbl val="0"/>
      </c:catAx>
      <c:valAx>
        <c:axId val="2020846032"/>
        <c:scaling>
          <c:orientation val="minMax"/>
          <c:max val="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564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ksavings_cum!$V$19:$V$29</c:f>
              <c:numCache>
                <c:formatCode>0.00E+00</c:formatCode>
                <c:ptCount val="11"/>
                <c:pt idx="0">
                  <c:v>-0.34513630509805537</c:v>
                </c:pt>
                <c:pt idx="1">
                  <c:v>-0.56326046284941333</c:v>
                </c:pt>
                <c:pt idx="2">
                  <c:v>-0.63034918398914397</c:v>
                </c:pt>
                <c:pt idx="3">
                  <c:v>-0.63493266211068067</c:v>
                </c:pt>
                <c:pt idx="4">
                  <c:v>-0.61878603938591881</c:v>
                </c:pt>
                <c:pt idx="5">
                  <c:v>-0.58437899992003872</c:v>
                </c:pt>
                <c:pt idx="6">
                  <c:v>-0.54918959783902577</c:v>
                </c:pt>
                <c:pt idx="7">
                  <c:v>-0.51694126438691645</c:v>
                </c:pt>
                <c:pt idx="8">
                  <c:v>-0.49053635063063822</c:v>
                </c:pt>
                <c:pt idx="9">
                  <c:v>-0.46899042539740105</c:v>
                </c:pt>
                <c:pt idx="10">
                  <c:v>-0.45076923555315013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45BB-9891-4226E10328F9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ksavings_cum!$W$19:$W$29</c:f>
              <c:numCache>
                <c:formatCode>General</c:formatCode>
                <c:ptCount val="11"/>
                <c:pt idx="0">
                  <c:v>0.13511043142017801</c:v>
                </c:pt>
                <c:pt idx="1">
                  <c:v>0.19693884381741542</c:v>
                </c:pt>
                <c:pt idx="2">
                  <c:v>0.23749441786421893</c:v>
                </c:pt>
                <c:pt idx="3">
                  <c:v>0.27698546540806102</c:v>
                </c:pt>
                <c:pt idx="4">
                  <c:v>0.31155313709259452</c:v>
                </c:pt>
                <c:pt idx="5">
                  <c:v>0.35354807137907462</c:v>
                </c:pt>
                <c:pt idx="6">
                  <c:v>0.39218999662056792</c:v>
                </c:pt>
                <c:pt idx="7">
                  <c:v>0.42659860991652881</c:v>
                </c:pt>
                <c:pt idx="8">
                  <c:v>0.45444443150792574</c:v>
                </c:pt>
                <c:pt idx="9">
                  <c:v>0.47706656620101745</c:v>
                </c:pt>
                <c:pt idx="10">
                  <c:v>0.49552352044663944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45BB-9891-4226E10328F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ksavings_cum!$X$19:$X$29</c:f>
              <c:numCache>
                <c:formatCode>0.00E+00</c:formatCode>
                <c:ptCount val="11"/>
                <c:pt idx="0">
                  <c:v>0.61535716793841144</c:v>
                </c:pt>
                <c:pt idx="1">
                  <c:v>0.95713815048424422</c:v>
                </c:pt>
                <c:pt idx="2">
                  <c:v>1.1053380197175819</c:v>
                </c:pt>
                <c:pt idx="3">
                  <c:v>1.1889035929268026</c:v>
                </c:pt>
                <c:pt idx="4">
                  <c:v>1.2418923135711077</c:v>
                </c:pt>
                <c:pt idx="5">
                  <c:v>1.2914751426781881</c:v>
                </c:pt>
                <c:pt idx="6">
                  <c:v>1.3335695910801615</c:v>
                </c:pt>
                <c:pt idx="7">
                  <c:v>1.370138484219974</c:v>
                </c:pt>
                <c:pt idx="8">
                  <c:v>1.3994252136464898</c:v>
                </c:pt>
                <c:pt idx="9">
                  <c:v>1.4231235577994359</c:v>
                </c:pt>
                <c:pt idx="10">
                  <c:v>1.4418162764464291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8-45BB-9891-4226E103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6816"/>
        <c:axId val="2020847208"/>
      </c:lineChart>
      <c:catAx>
        <c:axId val="2020846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7208"/>
        <c:crosses val="autoZero"/>
        <c:auto val="1"/>
        <c:lblAlgn val="ctr"/>
        <c:lblOffset val="100"/>
        <c:noMultiLvlLbl val="0"/>
      </c:catAx>
      <c:valAx>
        <c:axId val="202084720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681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ksavings_cum!$Z$19:$Z$29</c:f>
              <c:numCache>
                <c:formatCode>0.00E+00</c:formatCode>
                <c:ptCount val="11"/>
                <c:pt idx="0">
                  <c:v>0</c:v>
                </c:pt>
                <c:pt idx="1">
                  <c:v>-0.37465209884255168</c:v>
                </c:pt>
                <c:pt idx="2">
                  <c:v>-0.64365471584188239</c:v>
                </c:pt>
                <c:pt idx="3">
                  <c:v>-0.86419089172779817</c:v>
                </c:pt>
                <c:pt idx="4">
                  <c:v>-1.0093744039740691</c:v>
                </c:pt>
                <c:pt idx="5">
                  <c:v>-1.1152266533822464</c:v>
                </c:pt>
                <c:pt idx="6">
                  <c:v>-1.1804181892093528</c:v>
                </c:pt>
                <c:pt idx="7">
                  <c:v>-1.1941008456010842</c:v>
                </c:pt>
                <c:pt idx="8">
                  <c:v>-1.1952947045375673</c:v>
                </c:pt>
                <c:pt idx="9">
                  <c:v>-1.1977130310884987</c:v>
                </c:pt>
                <c:pt idx="10">
                  <c:v>-1.2021633797514417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1-4A52-B351-530C32D6CB08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ksavings_cum!$AA$19:$AA$29</c:f>
              <c:numCache>
                <c:formatCode>General</c:formatCode>
                <c:ptCount val="11"/>
                <c:pt idx="0">
                  <c:v>0</c:v>
                </c:pt>
                <c:pt idx="1">
                  <c:v>-0.150599437987298</c:v>
                </c:pt>
                <c:pt idx="2">
                  <c:v>-0.33760584371804703</c:v>
                </c:pt>
                <c:pt idx="3">
                  <c:v>-0.52190613986662104</c:v>
                </c:pt>
                <c:pt idx="4">
                  <c:v>-0.65032515373864108</c:v>
                </c:pt>
                <c:pt idx="5">
                  <c:v>-0.74803404936036977</c:v>
                </c:pt>
                <c:pt idx="6">
                  <c:v>-0.81070296601543712</c:v>
                </c:pt>
                <c:pt idx="7">
                  <c:v>-0.82309186975165405</c:v>
                </c:pt>
                <c:pt idx="8">
                  <c:v>-0.82333874277303087</c:v>
                </c:pt>
                <c:pt idx="9">
                  <c:v>-0.82535360919816636</c:v>
                </c:pt>
                <c:pt idx="10">
                  <c:v>-0.82960484268078727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1-4A52-B351-530C32D6CB0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ksavings_cum!$AB$19:$AB$29</c:f>
              <c:numCache>
                <c:formatCode>0.00E+00</c:formatCode>
                <c:ptCount val="11"/>
                <c:pt idx="0">
                  <c:v>0</c:v>
                </c:pt>
                <c:pt idx="1">
                  <c:v>7.345322286795572E-2</c:v>
                </c:pt>
                <c:pt idx="2">
                  <c:v>-3.1556971594211614E-2</c:v>
                </c:pt>
                <c:pt idx="3">
                  <c:v>-0.17962138800544392</c:v>
                </c:pt>
                <c:pt idx="4">
                  <c:v>-0.29127590350321314</c:v>
                </c:pt>
                <c:pt idx="5">
                  <c:v>-0.38084144533849307</c:v>
                </c:pt>
                <c:pt idx="6">
                  <c:v>-0.44098774282152142</c:v>
                </c:pt>
                <c:pt idx="7">
                  <c:v>-0.45208289390222395</c:v>
                </c:pt>
                <c:pt idx="8">
                  <c:v>-0.45138278100849449</c:v>
                </c:pt>
                <c:pt idx="9">
                  <c:v>-0.45299418730783392</c:v>
                </c:pt>
                <c:pt idx="10">
                  <c:v>-0.45704630561013287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1-4A52-B351-530C32D6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7992"/>
        <c:axId val="2020848384"/>
      </c:lineChart>
      <c:catAx>
        <c:axId val="2020847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8384"/>
        <c:crosses val="autoZero"/>
        <c:auto val="1"/>
        <c:lblAlgn val="ctr"/>
        <c:lblOffset val="100"/>
        <c:noMultiLvlLbl val="0"/>
      </c:catAx>
      <c:valAx>
        <c:axId val="2020848384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799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val>
            <c:numRef>
              <c:f>ksavings_cum!$AD$19:$AD$29</c:f>
              <c:numCache>
                <c:formatCode>0.00E+00</c:formatCode>
                <c:ptCount val="11"/>
                <c:pt idx="0">
                  <c:v>0</c:v>
                </c:pt>
                <c:pt idx="1">
                  <c:v>-0.13880499772775209</c:v>
                </c:pt>
                <c:pt idx="2">
                  <c:v>-8.8866118551651496E-2</c:v>
                </c:pt>
                <c:pt idx="3">
                  <c:v>2.2436358350736429E-2</c:v>
                </c:pt>
                <c:pt idx="4">
                  <c:v>0.14515137695524594</c:v>
                </c:pt>
                <c:pt idx="5">
                  <c:v>0.26113371207889641</c:v>
                </c:pt>
                <c:pt idx="6">
                  <c:v>0.3636656646717723</c:v>
                </c:pt>
                <c:pt idx="7">
                  <c:v>0.46736695169709097</c:v>
                </c:pt>
                <c:pt idx="8">
                  <c:v>0.57478189750056941</c:v>
                </c:pt>
                <c:pt idx="9">
                  <c:v>0.68329307312271936</c:v>
                </c:pt>
                <c:pt idx="10">
                  <c:v>0.77916822478165515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D-4B59-B276-16A43D34033E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val>
            <c:numRef>
              <c:f>ksavings_cum!$AE$19:$AE$29</c:f>
              <c:numCache>
                <c:formatCode>General</c:formatCode>
                <c:ptCount val="11"/>
                <c:pt idx="0">
                  <c:v>0</c:v>
                </c:pt>
                <c:pt idx="1">
                  <c:v>9.4853059040467896E-2</c:v>
                </c:pt>
                <c:pt idx="2">
                  <c:v>0.23840968272384389</c:v>
                </c:pt>
                <c:pt idx="3">
                  <c:v>0.38910447079194188</c:v>
                </c:pt>
                <c:pt idx="4">
                  <c:v>0.52963826893348986</c:v>
                </c:pt>
                <c:pt idx="5">
                  <c:v>0.65484285985848689</c:v>
                </c:pt>
                <c:pt idx="6">
                  <c:v>0.76401003629936393</c:v>
                </c:pt>
                <c:pt idx="7">
                  <c:v>0.87256607680798592</c:v>
                </c:pt>
                <c:pt idx="8">
                  <c:v>0.98311292807655193</c:v>
                </c:pt>
                <c:pt idx="9">
                  <c:v>1.0941202786566349</c:v>
                </c:pt>
                <c:pt idx="10">
                  <c:v>1.1920470809182431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D-4B59-B276-16A43D34033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val>
            <c:numRef>
              <c:f>ksavings_cum!$AF$19:$AF$29</c:f>
              <c:numCache>
                <c:formatCode>0.00E+00</c:formatCode>
                <c:ptCount val="11"/>
                <c:pt idx="0">
                  <c:v>0</c:v>
                </c:pt>
                <c:pt idx="1">
                  <c:v>0.32851111580868786</c:v>
                </c:pt>
                <c:pt idx="2">
                  <c:v>0.56568548399933927</c:v>
                </c:pt>
                <c:pt idx="3">
                  <c:v>0.75577258323314733</c:v>
                </c:pt>
                <c:pt idx="4">
                  <c:v>0.91412516091173379</c:v>
                </c:pt>
                <c:pt idx="5">
                  <c:v>1.0485520076380774</c:v>
                </c:pt>
                <c:pt idx="6">
                  <c:v>1.1643544079269557</c:v>
                </c:pt>
                <c:pt idx="7">
                  <c:v>1.2777652019188808</c:v>
                </c:pt>
                <c:pt idx="8">
                  <c:v>1.3914439586525345</c:v>
                </c:pt>
                <c:pt idx="9">
                  <c:v>1.5049474841905504</c:v>
                </c:pt>
                <c:pt idx="10">
                  <c:v>1.604925937054831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D-4B59-B276-16A43D34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9168"/>
        <c:axId val="2020849560"/>
      </c:lineChart>
      <c:catAx>
        <c:axId val="202084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9560"/>
        <c:crosses val="autoZero"/>
        <c:auto val="1"/>
        <c:lblAlgn val="ctr"/>
        <c:lblOffset val="100"/>
        <c:noMultiLvlLbl val="0"/>
      </c:catAx>
      <c:valAx>
        <c:axId val="2020849560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916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ksavings_cum!$AH$19:$AH$29</c:f>
              <c:numCache>
                <c:formatCode>0.00E+00</c:formatCode>
                <c:ptCount val="11"/>
                <c:pt idx="0">
                  <c:v>1</c:v>
                </c:pt>
                <c:pt idx="1">
                  <c:v>1.6057379226515678</c:v>
                </c:pt>
                <c:pt idx="2">
                  <c:v>2.1598806085078066</c:v>
                </c:pt>
                <c:pt idx="3">
                  <c:v>2.6581632388266465</c:v>
                </c:pt>
                <c:pt idx="4">
                  <c:v>3.0928383408886861</c:v>
                </c:pt>
                <c:pt idx="5">
                  <c:v>3.4596946183914787</c:v>
                </c:pt>
                <c:pt idx="6">
                  <c:v>3.7724090897852811</c:v>
                </c:pt>
                <c:pt idx="7">
                  <c:v>4.0416903545873355</c:v>
                </c:pt>
                <c:pt idx="8">
                  <c:v>4.2739341941127407</c:v>
                </c:pt>
                <c:pt idx="9">
                  <c:v>4.4716056457488715</c:v>
                </c:pt>
                <c:pt idx="10">
                  <c:v>4.6415136984795522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55B-96B8-F1D415CD29D0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ksavings_cum!$AI$19:$AI$29</c:f>
              <c:numCache>
                <c:formatCode>General</c:formatCode>
                <c:ptCount val="11"/>
                <c:pt idx="0">
                  <c:v>1</c:v>
                </c:pt>
                <c:pt idx="1">
                  <c:v>1.83802836661625</c:v>
                </c:pt>
                <c:pt idx="2">
                  <c:v>2.5069164746652373</c:v>
                </c:pt>
                <c:pt idx="3">
                  <c:v>3.0632966761588634</c:v>
                </c:pt>
                <c:pt idx="4">
                  <c:v>3.5311883821514845</c:v>
                </c:pt>
                <c:pt idx="5">
                  <c:v>3.9180803975925684</c:v>
                </c:pt>
                <c:pt idx="6">
                  <c:v>4.2429003100729146</c:v>
                </c:pt>
                <c:pt idx="7">
                  <c:v>4.5205867593561644</c:v>
                </c:pt>
                <c:pt idx="8">
                  <c:v>4.7582676410184863</c:v>
                </c:pt>
                <c:pt idx="9">
                  <c:v>4.9618211093312592</c:v>
                </c:pt>
                <c:pt idx="10">
                  <c:v>5.1361971969568732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55B-96B8-F1D415CD29D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ksavings_cum!$AJ$19:$AJ$29</c:f>
              <c:numCache>
                <c:formatCode>0.00E+00</c:formatCode>
                <c:ptCount val="11"/>
                <c:pt idx="0">
                  <c:v>1</c:v>
                </c:pt>
                <c:pt idx="1">
                  <c:v>2.0703188105809325</c:v>
                </c:pt>
                <c:pt idx="2">
                  <c:v>2.8539523408226679</c:v>
                </c:pt>
                <c:pt idx="3">
                  <c:v>3.4684301134910802</c:v>
                </c:pt>
                <c:pt idx="4">
                  <c:v>3.9695384234142828</c:v>
                </c:pt>
                <c:pt idx="5">
                  <c:v>4.3764661767936586</c:v>
                </c:pt>
                <c:pt idx="6">
                  <c:v>4.713391530360548</c:v>
                </c:pt>
                <c:pt idx="7">
                  <c:v>4.9994831641249933</c:v>
                </c:pt>
                <c:pt idx="8">
                  <c:v>5.242601087924232</c:v>
                </c:pt>
                <c:pt idx="9">
                  <c:v>5.4520365729136469</c:v>
                </c:pt>
                <c:pt idx="10">
                  <c:v>5.6308806954341941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B-455B-96B8-F1D415CD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50736"/>
        <c:axId val="2020851128"/>
      </c:lineChart>
      <c:catAx>
        <c:axId val="2020850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51128"/>
        <c:crosses val="autoZero"/>
        <c:auto val="1"/>
        <c:lblAlgn val="ctr"/>
        <c:lblOffset val="100"/>
        <c:noMultiLvlLbl val="0"/>
      </c:catAx>
      <c:valAx>
        <c:axId val="20208511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5073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88631316190369"/>
          <c:y val="5.3935185185185155E-2"/>
          <c:w val="0.73446799919240868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ksavings!$B$19:$B$29</c:f>
              <c:numCache>
                <c:formatCode>General</c:formatCode>
                <c:ptCount val="11"/>
                <c:pt idx="0">
                  <c:v>1</c:v>
                </c:pt>
                <c:pt idx="1">
                  <c:v>0.4936765008423617</c:v>
                </c:pt>
                <c:pt idx="2">
                  <c:v>0.2251389258794709</c:v>
                </c:pt>
                <c:pt idx="3">
                  <c:v>5.7634335515712204E-2</c:v>
                </c:pt>
                <c:pt idx="4">
                  <c:v>2.9966077314107092E-2</c:v>
                </c:pt>
                <c:pt idx="5">
                  <c:v>1.7667747755170826E-2</c:v>
                </c:pt>
                <c:pt idx="6">
                  <c:v>1.8184055813391239E-3</c:v>
                </c:pt>
                <c:pt idx="7">
                  <c:v>-4.459874454682709E-3</c:v>
                </c:pt>
                <c:pt idx="8">
                  <c:v>-3.4151743246523562E-3</c:v>
                </c:pt>
                <c:pt idx="9">
                  <c:v>-2.437758325993248E-3</c:v>
                </c:pt>
                <c:pt idx="10">
                  <c:v>1.3663057797921436E-3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7-4651-AC00-7F2D1B34BF76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ksavings!$C$19:$C$29</c:f>
              <c:numCache>
                <c:formatCode>General</c:formatCode>
                <c:ptCount val="11"/>
                <c:pt idx="0">
                  <c:v>1</c:v>
                </c:pt>
                <c:pt idx="1">
                  <c:v>0.37826198869725902</c:v>
                </c:pt>
                <c:pt idx="2">
                  <c:v>0.18003375458335699</c:v>
                </c:pt>
                <c:pt idx="3">
                  <c:v>4.0658995139150202E-2</c:v>
                </c:pt>
                <c:pt idx="4">
                  <c:v>2.14714807317406E-2</c:v>
                </c:pt>
                <c:pt idx="5">
                  <c:v>1.4333334291089199E-2</c:v>
                </c:pt>
                <c:pt idx="6">
                  <c:v>-3.2150104087913598E-4</c:v>
                </c:pt>
                <c:pt idx="7">
                  <c:v>-5.4084591421896299E-3</c:v>
                </c:pt>
                <c:pt idx="8">
                  <c:v>-4.2514338830365803E-3</c:v>
                </c:pt>
                <c:pt idx="9">
                  <c:v>-2.8372602038431098E-3</c:v>
                </c:pt>
                <c:pt idx="10">
                  <c:v>8.5034764358946698E-4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7-4651-AC00-7F2D1B34BF7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ksavings!$D$19:$D$29</c:f>
              <c:numCache>
                <c:formatCode>General</c:formatCode>
                <c:ptCount val="11"/>
                <c:pt idx="0">
                  <c:v>1</c:v>
                </c:pt>
                <c:pt idx="1">
                  <c:v>0.26284747655215634</c:v>
                </c:pt>
                <c:pt idx="2">
                  <c:v>0.13492858328724308</c:v>
                </c:pt>
                <c:pt idx="3">
                  <c:v>2.3683654762588203E-2</c:v>
                </c:pt>
                <c:pt idx="4">
                  <c:v>1.2976884149374108E-2</c:v>
                </c:pt>
                <c:pt idx="5">
                  <c:v>1.0998920827007572E-2</c:v>
                </c:pt>
                <c:pt idx="6">
                  <c:v>-2.4614076630973961E-3</c:v>
                </c:pt>
                <c:pt idx="7">
                  <c:v>-6.3570438296965508E-3</c:v>
                </c:pt>
                <c:pt idx="8">
                  <c:v>-5.0876934414208043E-3</c:v>
                </c:pt>
                <c:pt idx="9">
                  <c:v>-3.2367620816929716E-3</c:v>
                </c:pt>
                <c:pt idx="10">
                  <c:v>3.3438950738679028E-4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7-4651-AC00-7F2D1B34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2000"/>
        <c:axId val="1221102392"/>
      </c:lineChart>
      <c:catAx>
        <c:axId val="1221102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2392"/>
        <c:crosses val="autoZero"/>
        <c:auto val="1"/>
        <c:lblAlgn val="ctr"/>
        <c:lblOffset val="100"/>
        <c:noMultiLvlLbl val="0"/>
      </c:catAx>
      <c:valAx>
        <c:axId val="1221102392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200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ksavings!$F$19:$F$29</c:f>
              <c:numCache>
                <c:formatCode>General</c:formatCode>
                <c:ptCount val="11"/>
                <c:pt idx="0">
                  <c:v>-1.5426187961892905</c:v>
                </c:pt>
                <c:pt idx="1">
                  <c:v>-1.0163109650632871</c:v>
                </c:pt>
                <c:pt idx="2">
                  <c:v>-0.57391288870751067</c:v>
                </c:pt>
                <c:pt idx="3">
                  <c:v>-0.35656841728932359</c:v>
                </c:pt>
                <c:pt idx="4">
                  <c:v>-0.2408668039995038</c:v>
                </c:pt>
                <c:pt idx="5">
                  <c:v>-0.17292804985896756</c:v>
                </c:pt>
                <c:pt idx="6">
                  <c:v>-0.12564283693037995</c:v>
                </c:pt>
                <c:pt idx="7">
                  <c:v>-9.6873212889900265E-2</c:v>
                </c:pt>
                <c:pt idx="8">
                  <c:v>-8.2811345588378715E-2</c:v>
                </c:pt>
                <c:pt idx="9">
                  <c:v>-7.2954422859660542E-2</c:v>
                </c:pt>
                <c:pt idx="10">
                  <c:v>-6.1993164491451432E-2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A22-A860-3B465200A0F2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ksavings!$G$19:$G$29</c:f>
              <c:numCache>
                <c:formatCode>General</c:formatCode>
                <c:ptCount val="11"/>
                <c:pt idx="0">
                  <c:v>-0.75516256933450898</c:v>
                </c:pt>
                <c:pt idx="1">
                  <c:v>-0.60218908774327895</c:v>
                </c:pt>
                <c:pt idx="2">
                  <c:v>-0.42286224798066802</c:v>
                </c:pt>
                <c:pt idx="3">
                  <c:v>-0.29716923387854799</c:v>
                </c:pt>
                <c:pt idx="4">
                  <c:v>-0.21773395419048799</c:v>
                </c:pt>
                <c:pt idx="5">
                  <c:v>-0.162612789073171</c:v>
                </c:pt>
                <c:pt idx="6">
                  <c:v>-0.121410895094579</c:v>
                </c:pt>
                <c:pt idx="7">
                  <c:v>-9.3123800435793394E-2</c:v>
                </c:pt>
                <c:pt idx="8">
                  <c:v>-8.1565027117543501E-2</c:v>
                </c:pt>
                <c:pt idx="9">
                  <c:v>-7.1195210803195796E-2</c:v>
                </c:pt>
                <c:pt idx="10">
                  <c:v>-6.1592230217792303E-2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A22-A860-3B465200A0F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ksavings!$H$19:$H$29</c:f>
              <c:numCache>
                <c:formatCode>General</c:formatCode>
                <c:ptCount val="11"/>
                <c:pt idx="0">
                  <c:v>3.2293657520272689E-2</c:v>
                </c:pt>
                <c:pt idx="1">
                  <c:v>-0.18806721042327079</c:v>
                </c:pt>
                <c:pt idx="2">
                  <c:v>-0.2718116072538253</c:v>
                </c:pt>
                <c:pt idx="3">
                  <c:v>-0.23777005046777236</c:v>
                </c:pt>
                <c:pt idx="4">
                  <c:v>-0.19460110438147218</c:v>
                </c:pt>
                <c:pt idx="5">
                  <c:v>-0.15229752828737445</c:v>
                </c:pt>
                <c:pt idx="6">
                  <c:v>-0.11717895325877807</c:v>
                </c:pt>
                <c:pt idx="7">
                  <c:v>-8.9374387981686523E-2</c:v>
                </c:pt>
                <c:pt idx="8">
                  <c:v>-8.0318708646708287E-2</c:v>
                </c:pt>
                <c:pt idx="9">
                  <c:v>-6.9435998746731051E-2</c:v>
                </c:pt>
                <c:pt idx="10">
                  <c:v>-6.1191295944133174E-2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B-4A22-A860-3B465200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3176"/>
        <c:axId val="1221103568"/>
      </c:lineChart>
      <c:catAx>
        <c:axId val="1221103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3568"/>
        <c:crosses val="autoZero"/>
        <c:auto val="1"/>
        <c:lblAlgn val="ctr"/>
        <c:lblOffset val="100"/>
        <c:noMultiLvlLbl val="0"/>
      </c:catAx>
      <c:valAx>
        <c:axId val="1221103568"/>
        <c:scaling>
          <c:orientation val="minMax"/>
          <c:max val="0.1"/>
          <c:min val="-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317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ksavings!$N$19:$N$29</c:f>
              <c:numCache>
                <c:formatCode>General</c:formatCode>
                <c:ptCount val="11"/>
                <c:pt idx="0">
                  <c:v>0</c:v>
                </c:pt>
                <c:pt idx="1">
                  <c:v>-2.3139745646228921E-2</c:v>
                </c:pt>
                <c:pt idx="2">
                  <c:v>3.5075156498171618E-2</c:v>
                </c:pt>
                <c:pt idx="3">
                  <c:v>4.2592460223652449E-2</c:v>
                </c:pt>
                <c:pt idx="4">
                  <c:v>7.5183736734373049E-2</c:v>
                </c:pt>
                <c:pt idx="5">
                  <c:v>4.6384158298047477E-2</c:v>
                </c:pt>
                <c:pt idx="6">
                  <c:v>1.0656755188802637E-2</c:v>
                </c:pt>
                <c:pt idx="7">
                  <c:v>1.2059455262686272E-2</c:v>
                </c:pt>
                <c:pt idx="8">
                  <c:v>4.4321611696372326E-3</c:v>
                </c:pt>
                <c:pt idx="9">
                  <c:v>1.654335281507313E-3</c:v>
                </c:pt>
                <c:pt idx="10">
                  <c:v>3.8413859644213506E-4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C-4170-A5CB-0089D2FF55A6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ksavings!$O$19:$O$29</c:f>
              <c:numCache>
                <c:formatCode>General</c:formatCode>
                <c:ptCount val="11"/>
                <c:pt idx="0">
                  <c:v>0</c:v>
                </c:pt>
                <c:pt idx="1">
                  <c:v>9.3422270817813596E-2</c:v>
                </c:pt>
                <c:pt idx="2">
                  <c:v>8.0738125844812894E-2</c:v>
                </c:pt>
                <c:pt idx="3">
                  <c:v>6.1503316234781197E-2</c:v>
                </c:pt>
                <c:pt idx="4">
                  <c:v>8.3208232736232901E-2</c:v>
                </c:pt>
                <c:pt idx="5">
                  <c:v>5.0518063314345399E-2</c:v>
                </c:pt>
                <c:pt idx="6">
                  <c:v>1.35660169751002E-2</c:v>
                </c:pt>
                <c:pt idx="7">
                  <c:v>1.30172177308362E-2</c:v>
                </c:pt>
                <c:pt idx="8">
                  <c:v>5.7797305273957099E-3</c:v>
                </c:pt>
                <c:pt idx="9">
                  <c:v>2.13651574073539E-3</c:v>
                </c:pt>
                <c:pt idx="10">
                  <c:v>5.9291577452387305E-4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C-4170-A5CB-0089D2FF55A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ksavings!$P$19:$P$29</c:f>
              <c:numCache>
                <c:formatCode>General</c:formatCode>
                <c:ptCount val="11"/>
                <c:pt idx="0">
                  <c:v>0</c:v>
                </c:pt>
                <c:pt idx="1">
                  <c:v>0.20998428728185611</c:v>
                </c:pt>
                <c:pt idx="2">
                  <c:v>0.12640109519145418</c:v>
                </c:pt>
                <c:pt idx="3">
                  <c:v>8.0414172245909937E-2</c:v>
                </c:pt>
                <c:pt idx="4">
                  <c:v>9.1232728738092753E-2</c:v>
                </c:pt>
                <c:pt idx="5">
                  <c:v>5.465196833064332E-2</c:v>
                </c:pt>
                <c:pt idx="6">
                  <c:v>1.6475278761397764E-2</c:v>
                </c:pt>
                <c:pt idx="7">
                  <c:v>1.3974980198986128E-2</c:v>
                </c:pt>
                <c:pt idx="8">
                  <c:v>7.1272998851541871E-3</c:v>
                </c:pt>
                <c:pt idx="9">
                  <c:v>2.618696199963467E-3</c:v>
                </c:pt>
                <c:pt idx="10">
                  <c:v>8.0169295260561105E-4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C-4170-A5CB-0089D2FF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4352"/>
        <c:axId val="1221104744"/>
      </c:lineChart>
      <c:catAx>
        <c:axId val="12211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4744"/>
        <c:crosses val="autoZero"/>
        <c:auto val="1"/>
        <c:lblAlgn val="ctr"/>
        <c:lblOffset val="100"/>
        <c:noMultiLvlLbl val="0"/>
      </c:catAx>
      <c:valAx>
        <c:axId val="12211047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435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ksavings!$R$19:$R$29</c:f>
              <c:numCache>
                <c:formatCode>General</c:formatCode>
                <c:ptCount val="11"/>
                <c:pt idx="0">
                  <c:v>1</c:v>
                </c:pt>
                <c:pt idx="1">
                  <c:v>0.55845900791136749</c:v>
                </c:pt>
                <c:pt idx="2">
                  <c:v>0.45764550468991072</c:v>
                </c:pt>
                <c:pt idx="3">
                  <c:v>0.34525957857674427</c:v>
                </c:pt>
                <c:pt idx="4">
                  <c:v>0.25535407176352215</c:v>
                </c:pt>
                <c:pt idx="5">
                  <c:v>0.20219699342093608</c:v>
                </c:pt>
                <c:pt idx="6">
                  <c:v>0.15885463534746044</c:v>
                </c:pt>
                <c:pt idx="7">
                  <c:v>0.11795707112743208</c:v>
                </c:pt>
                <c:pt idx="8">
                  <c:v>0.11086178313953952</c:v>
                </c:pt>
                <c:pt idx="9">
                  <c:v>8.6664534232952034E-2</c:v>
                </c:pt>
                <c:pt idx="10">
                  <c:v>6.5816652204476661E-2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F4F-B2E7-9C9C008CBA60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ksavings!$S$19:$S$29</c:f>
              <c:numCache>
                <c:formatCode>General</c:formatCode>
                <c:ptCount val="11"/>
                <c:pt idx="0">
                  <c:v>1</c:v>
                </c:pt>
                <c:pt idx="1">
                  <c:v>0.67502102437541001</c:v>
                </c:pt>
                <c:pt idx="2">
                  <c:v>0.50330847403655199</c:v>
                </c:pt>
                <c:pt idx="3">
                  <c:v>0.36417043458787302</c:v>
                </c:pt>
                <c:pt idx="4">
                  <c:v>0.26337856776538199</c:v>
                </c:pt>
                <c:pt idx="5">
                  <c:v>0.20633089843723401</c:v>
                </c:pt>
                <c:pt idx="6">
                  <c:v>0.16176389713375799</c:v>
                </c:pt>
                <c:pt idx="7">
                  <c:v>0.118914833595582</c:v>
                </c:pt>
                <c:pt idx="8">
                  <c:v>0.11220935249729801</c:v>
                </c:pt>
                <c:pt idx="9">
                  <c:v>8.7146714692180105E-2</c:v>
                </c:pt>
                <c:pt idx="10">
                  <c:v>6.6025429382558398E-2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4-4F4F-B2E7-9C9C008CBA6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ksavings!$T$19:$T$29</c:f>
              <c:numCache>
                <c:formatCode>General</c:formatCode>
                <c:ptCount val="11"/>
                <c:pt idx="0">
                  <c:v>1</c:v>
                </c:pt>
                <c:pt idx="1">
                  <c:v>0.79158304083945252</c:v>
                </c:pt>
                <c:pt idx="2">
                  <c:v>0.54897144338319326</c:v>
                </c:pt>
                <c:pt idx="3">
                  <c:v>0.38308129059900176</c:v>
                </c:pt>
                <c:pt idx="4">
                  <c:v>0.27140306376724183</c:v>
                </c:pt>
                <c:pt idx="5">
                  <c:v>0.21046480345353194</c:v>
                </c:pt>
                <c:pt idx="6">
                  <c:v>0.16467315892005555</c:v>
                </c:pt>
                <c:pt idx="7">
                  <c:v>0.11987259606373192</c:v>
                </c:pt>
                <c:pt idx="8">
                  <c:v>0.11355692185505649</c:v>
                </c:pt>
                <c:pt idx="9">
                  <c:v>8.7628895151408176E-2</c:v>
                </c:pt>
                <c:pt idx="10">
                  <c:v>6.6234206560640135E-2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4-4F4F-B2E7-9C9C008C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5528"/>
        <c:axId val="2020844856"/>
      </c:lineChart>
      <c:catAx>
        <c:axId val="1221105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4856"/>
        <c:crosses val="autoZero"/>
        <c:auto val="1"/>
        <c:lblAlgn val="ctr"/>
        <c:lblOffset val="100"/>
        <c:noMultiLvlLbl val="0"/>
      </c:catAx>
      <c:valAx>
        <c:axId val="20208448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552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4358413531652"/>
          <c:y val="5.3935185185185155E-2"/>
          <c:w val="0.83657334499854186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top1_cum!$H$19:$H$29</c:f>
              <c:numCache>
                <c:formatCode>General</c:formatCode>
                <c:ptCount val="11"/>
                <c:pt idx="0">
                  <c:v>0</c:v>
                </c:pt>
                <c:pt idx="1">
                  <c:v>-0.51724522039748033</c:v>
                </c:pt>
                <c:pt idx="2">
                  <c:v>-1.2666921327003418</c:v>
                </c:pt>
                <c:pt idx="3">
                  <c:v>-1.7004961257760791</c:v>
                </c:pt>
                <c:pt idx="4">
                  <c:v>-1.8879996432522668</c:v>
                </c:pt>
                <c:pt idx="5">
                  <c:v>-1.9000602064535992</c:v>
                </c:pt>
                <c:pt idx="6">
                  <c:v>-1.9071165620665349</c:v>
                </c:pt>
                <c:pt idx="7">
                  <c:v>-1.915940492933073</c:v>
                </c:pt>
                <c:pt idx="8">
                  <c:v>-1.924354745927944</c:v>
                </c:pt>
                <c:pt idx="9">
                  <c:v>-1.9347684515426002</c:v>
                </c:pt>
                <c:pt idx="10">
                  <c:v>-1.9439631408448736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B-4AF9-9594-3AC45EBEAF2F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top1_cum!$I$19:$I$29</c:f>
              <c:numCache>
                <c:formatCode>General</c:formatCode>
                <c:ptCount val="11"/>
                <c:pt idx="0">
                  <c:v>0</c:v>
                </c:pt>
                <c:pt idx="1">
                  <c:v>-0.85609042699268501</c:v>
                </c:pt>
                <c:pt idx="2">
                  <c:v>-1.724526438294139</c:v>
                </c:pt>
                <c:pt idx="3">
                  <c:v>-2.2243579587442999</c:v>
                </c:pt>
                <c:pt idx="4">
                  <c:v>-2.4445859268349981</c:v>
                </c:pt>
                <c:pt idx="5">
                  <c:v>-2.4782486158337753</c:v>
                </c:pt>
                <c:pt idx="6">
                  <c:v>-2.4952732679336633</c:v>
                </c:pt>
                <c:pt idx="7">
                  <c:v>-2.5109322598570438</c:v>
                </c:pt>
                <c:pt idx="8">
                  <c:v>-2.5253207029942177</c:v>
                </c:pt>
                <c:pt idx="9">
                  <c:v>-2.5395899423276136</c:v>
                </c:pt>
                <c:pt idx="10">
                  <c:v>-2.5517275777094044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B-4AF9-9594-3AC45EBEAF2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top1_cum!$J$19:$J$29</c:f>
              <c:numCache>
                <c:formatCode>General</c:formatCode>
                <c:ptCount val="11"/>
                <c:pt idx="0">
                  <c:v>0</c:v>
                </c:pt>
                <c:pt idx="1">
                  <c:v>-1.1949356335878898</c:v>
                </c:pt>
                <c:pt idx="2">
                  <c:v>-2.1823607438879362</c:v>
                </c:pt>
                <c:pt idx="3">
                  <c:v>-2.7482197917125206</c:v>
                </c:pt>
                <c:pt idx="4">
                  <c:v>-3.0011722104177294</c:v>
                </c:pt>
                <c:pt idx="5">
                  <c:v>-3.0564370252139517</c:v>
                </c:pt>
                <c:pt idx="6">
                  <c:v>-3.0834299738007918</c:v>
                </c:pt>
                <c:pt idx="7">
                  <c:v>-3.1059240267810146</c:v>
                </c:pt>
                <c:pt idx="8">
                  <c:v>-3.1262866600604915</c:v>
                </c:pt>
                <c:pt idx="9">
                  <c:v>-3.1444114331126269</c:v>
                </c:pt>
                <c:pt idx="10">
                  <c:v>-3.1594920145739351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B-4AF9-9594-3AC45EBE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4944"/>
        <c:axId val="1221095336"/>
      </c:lineChart>
      <c:catAx>
        <c:axId val="12210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5336"/>
        <c:crosses val="autoZero"/>
        <c:auto val="1"/>
        <c:lblAlgn val="ctr"/>
        <c:lblOffset val="100"/>
        <c:noMultiLvlLbl val="0"/>
      </c:catAx>
      <c:valAx>
        <c:axId val="12210953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4944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ksavings!$J$19:$J$29</c:f>
              <c:numCache>
                <c:formatCode>General</c:formatCode>
                <c:ptCount val="11"/>
                <c:pt idx="0">
                  <c:v>0.23577321520991579</c:v>
                </c:pt>
                <c:pt idx="1">
                  <c:v>0.19378729367431657</c:v>
                </c:pt>
                <c:pt idx="2">
                  <c:v>6.322091962607207E-2</c:v>
                </c:pt>
                <c:pt idx="3">
                  <c:v>7.3130989370777902E-2</c:v>
                </c:pt>
                <c:pt idx="4">
                  <c:v>7.3970137847295184E-2</c:v>
                </c:pt>
                <c:pt idx="5">
                  <c:v>5.6457239131349382E-2</c:v>
                </c:pt>
                <c:pt idx="6">
                  <c:v>2.5753504907378749E-2</c:v>
                </c:pt>
                <c:pt idx="7">
                  <c:v>1.1064066738970302E-2</c:v>
                </c:pt>
                <c:pt idx="8">
                  <c:v>4.8236979733710696E-3</c:v>
                </c:pt>
                <c:pt idx="9">
                  <c:v>2.7491969938770512E-3</c:v>
                </c:pt>
                <c:pt idx="10">
                  <c:v>2.1666612081669909E-3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108-B4B8-2CB6E8F40C60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ksavings!$K$19:$K$29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-8.2578517767498097E-2</c:v>
                </c:pt>
                <c:pt idx="2">
                  <c:v>-3.3791448009758397E-2</c:v>
                </c:pt>
                <c:pt idx="3">
                  <c:v>3.2685273471458401E-2</c:v>
                </c:pt>
                <c:pt idx="4">
                  <c:v>5.7394892415810798E-2</c:v>
                </c:pt>
                <c:pt idx="5">
                  <c:v>4.9945386220463302E-2</c:v>
                </c:pt>
                <c:pt idx="6">
                  <c:v>2.2623632947732199E-2</c:v>
                </c:pt>
                <c:pt idx="7">
                  <c:v>9.2176922337350795E-3</c:v>
                </c:pt>
                <c:pt idx="8">
                  <c:v>3.5860516316849802E-3</c:v>
                </c:pt>
                <c:pt idx="9">
                  <c:v>1.64664679556897E-3</c:v>
                </c:pt>
                <c:pt idx="10">
                  <c:v>1.18395570864069E-3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108-B4B8-2CB6E8F40C6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ksavings!$L$19:$L$29</c:f>
              <c:numCache>
                <c:formatCode>General</c:formatCode>
                <c:ptCount val="11"/>
                <c:pt idx="0">
                  <c:v>-0.77952283723273375</c:v>
                </c:pt>
                <c:pt idx="1">
                  <c:v>-0.35894432920931274</c:v>
                </c:pt>
                <c:pt idx="2">
                  <c:v>-0.13080381564558888</c:v>
                </c:pt>
                <c:pt idx="3">
                  <c:v>-7.7604424278611001E-3</c:v>
                </c:pt>
                <c:pt idx="4">
                  <c:v>4.0819646984326413E-2</c:v>
                </c:pt>
                <c:pt idx="5">
                  <c:v>4.3433533309577221E-2</c:v>
                </c:pt>
                <c:pt idx="6">
                  <c:v>1.949376098808565E-2</c:v>
                </c:pt>
                <c:pt idx="7">
                  <c:v>7.3713177284998564E-3</c:v>
                </c:pt>
                <c:pt idx="8">
                  <c:v>2.3484052899988908E-3</c:v>
                </c:pt>
                <c:pt idx="9">
                  <c:v>5.4409659726088874E-4</c:v>
                </c:pt>
                <c:pt idx="10">
                  <c:v>2.0125020911438882E-4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5-4108-B4B8-2CB6E8F4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5640"/>
        <c:axId val="2020846032"/>
      </c:lineChart>
      <c:catAx>
        <c:axId val="2020845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6032"/>
        <c:crosses val="autoZero"/>
        <c:auto val="1"/>
        <c:lblAlgn val="ctr"/>
        <c:lblOffset val="100"/>
        <c:noMultiLvlLbl val="0"/>
      </c:catAx>
      <c:valAx>
        <c:axId val="20208460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564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ksavings!$V$19:$V$29</c:f>
              <c:numCache>
                <c:formatCode>0.00E+00</c:formatCode>
                <c:ptCount val="11"/>
                <c:pt idx="0">
                  <c:v>-0.34513630509805537</c:v>
                </c:pt>
                <c:pt idx="1">
                  <c:v>-0.21812415775135796</c:v>
                </c:pt>
                <c:pt idx="2">
                  <c:v>-6.7088721139730703E-2</c:v>
                </c:pt>
                <c:pt idx="3">
                  <c:v>-4.5834781215367201E-3</c:v>
                </c:pt>
                <c:pt idx="4">
                  <c:v>1.6146622724761975E-2</c:v>
                </c:pt>
                <c:pt idx="5">
                  <c:v>3.4407039465880002E-2</c:v>
                </c:pt>
                <c:pt idx="6">
                  <c:v>3.5189402081013052E-2</c:v>
                </c:pt>
                <c:pt idx="7">
                  <c:v>3.2248333452109333E-2</c:v>
                </c:pt>
                <c:pt idx="8">
                  <c:v>2.6404913756278101E-2</c:v>
                </c:pt>
                <c:pt idx="9">
                  <c:v>2.1545925233237208E-2</c:v>
                </c:pt>
                <c:pt idx="10">
                  <c:v>1.8221189844251036E-2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4BB5-8979-E2F014D574E6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ksavings!$W$19:$W$29</c:f>
              <c:numCache>
                <c:formatCode>General</c:formatCode>
                <c:ptCount val="11"/>
                <c:pt idx="0">
                  <c:v>0.13511043142017801</c:v>
                </c:pt>
                <c:pt idx="1">
                  <c:v>6.1828412397237402E-2</c:v>
                </c:pt>
                <c:pt idx="2">
                  <c:v>4.0555574046803503E-2</c:v>
                </c:pt>
                <c:pt idx="3">
                  <c:v>3.9491047543842098E-2</c:v>
                </c:pt>
                <c:pt idx="4">
                  <c:v>3.4567671684533501E-2</c:v>
                </c:pt>
                <c:pt idx="5">
                  <c:v>4.1994934286480101E-2</c:v>
                </c:pt>
                <c:pt idx="6">
                  <c:v>3.8641925241493298E-2</c:v>
                </c:pt>
                <c:pt idx="7">
                  <c:v>3.4408613295960899E-2</c:v>
                </c:pt>
                <c:pt idx="8">
                  <c:v>2.78458215913969E-2</c:v>
                </c:pt>
                <c:pt idx="9">
                  <c:v>2.2622134693091701E-2</c:v>
                </c:pt>
                <c:pt idx="10">
                  <c:v>1.8456954245622E-2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4BB5-8979-E2F014D574E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ksavings!$X$19:$X$29</c:f>
              <c:numCache>
                <c:formatCode>0.00E+00</c:formatCode>
                <c:ptCount val="11"/>
                <c:pt idx="0">
                  <c:v>0.61535716793841144</c:v>
                </c:pt>
                <c:pt idx="1">
                  <c:v>0.34178098254583278</c:v>
                </c:pt>
                <c:pt idx="2">
                  <c:v>0.14819986923333772</c:v>
                </c:pt>
                <c:pt idx="3">
                  <c:v>8.3565573209220922E-2</c:v>
                </c:pt>
                <c:pt idx="4">
                  <c:v>5.2988720644305029E-2</c:v>
                </c:pt>
                <c:pt idx="5">
                  <c:v>4.9582829107080201E-2</c:v>
                </c:pt>
                <c:pt idx="6">
                  <c:v>4.2094448401973544E-2</c:v>
                </c:pt>
                <c:pt idx="7">
                  <c:v>3.6568893139812465E-2</c:v>
                </c:pt>
                <c:pt idx="8">
                  <c:v>2.9286729426515699E-2</c:v>
                </c:pt>
                <c:pt idx="9">
                  <c:v>2.3698344152946194E-2</c:v>
                </c:pt>
                <c:pt idx="10">
                  <c:v>1.8692718646992963E-2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4BB5-8979-E2F014D5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6816"/>
        <c:axId val="2020847208"/>
      </c:lineChart>
      <c:catAx>
        <c:axId val="2020846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7208"/>
        <c:crosses val="autoZero"/>
        <c:auto val="1"/>
        <c:lblAlgn val="ctr"/>
        <c:lblOffset val="100"/>
        <c:noMultiLvlLbl val="0"/>
      </c:catAx>
      <c:valAx>
        <c:axId val="202084720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681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ksavings!$Z$19:$Z$29</c:f>
              <c:numCache>
                <c:formatCode>0.00E+00</c:formatCode>
                <c:ptCount val="11"/>
                <c:pt idx="0">
                  <c:v>0</c:v>
                </c:pt>
                <c:pt idx="1">
                  <c:v>-0.37465209884255168</c:v>
                </c:pt>
                <c:pt idx="2">
                  <c:v>-0.26900261699933065</c:v>
                </c:pt>
                <c:pt idx="3">
                  <c:v>-0.22053617588591573</c:v>
                </c:pt>
                <c:pt idx="4">
                  <c:v>-0.14518351224627085</c:v>
                </c:pt>
                <c:pt idx="5">
                  <c:v>-0.10585224940817746</c:v>
                </c:pt>
                <c:pt idx="6">
                  <c:v>-6.5191535827106392E-2</c:v>
                </c:pt>
                <c:pt idx="7">
                  <c:v>-1.3682656391731322E-2</c:v>
                </c:pt>
                <c:pt idx="8">
                  <c:v>-1.1938589364830614E-3</c:v>
                </c:pt>
                <c:pt idx="9">
                  <c:v>-2.4183265509315384E-3</c:v>
                </c:pt>
                <c:pt idx="10">
                  <c:v>-4.4503486629429165E-3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7-4C9B-8BB9-354C76C7D4DD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ksavings!$AA$19:$AA$29</c:f>
              <c:numCache>
                <c:formatCode>General</c:formatCode>
                <c:ptCount val="11"/>
                <c:pt idx="0">
                  <c:v>0</c:v>
                </c:pt>
                <c:pt idx="1">
                  <c:v>-0.150599437987298</c:v>
                </c:pt>
                <c:pt idx="2">
                  <c:v>-0.187006405730749</c:v>
                </c:pt>
                <c:pt idx="3">
                  <c:v>-0.18430029614857399</c:v>
                </c:pt>
                <c:pt idx="4">
                  <c:v>-0.12841901387202001</c:v>
                </c:pt>
                <c:pt idx="5">
                  <c:v>-9.77088956217287E-2</c:v>
                </c:pt>
                <c:pt idx="6">
                  <c:v>-6.2668916655067394E-2</c:v>
                </c:pt>
                <c:pt idx="7">
                  <c:v>-1.23889037362169E-2</c:v>
                </c:pt>
                <c:pt idx="8">
                  <c:v>-2.4687302137681698E-4</c:v>
                </c:pt>
                <c:pt idx="9">
                  <c:v>-2.01486642513546E-3</c:v>
                </c:pt>
                <c:pt idx="10">
                  <c:v>-4.2512334826209303E-3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7-4C9B-8BB9-354C76C7D4D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ksavings!$AB$19:$AB$29</c:f>
              <c:numCache>
                <c:formatCode>0.00E+00</c:formatCode>
                <c:ptCount val="11"/>
                <c:pt idx="0">
                  <c:v>0</c:v>
                </c:pt>
                <c:pt idx="1">
                  <c:v>7.345322286795572E-2</c:v>
                </c:pt>
                <c:pt idx="2">
                  <c:v>-0.10501019446216735</c:v>
                </c:pt>
                <c:pt idx="3">
                  <c:v>-0.14806441641123225</c:v>
                </c:pt>
                <c:pt idx="4">
                  <c:v>-0.11165451549776917</c:v>
                </c:pt>
                <c:pt idx="5">
                  <c:v>-8.9565541835279941E-2</c:v>
                </c:pt>
                <c:pt idx="6">
                  <c:v>-6.0146297483028396E-2</c:v>
                </c:pt>
                <c:pt idx="7">
                  <c:v>-1.1095151080702477E-2</c:v>
                </c:pt>
                <c:pt idx="8">
                  <c:v>7.001128937294274E-4</c:v>
                </c:pt>
                <c:pt idx="9">
                  <c:v>-1.6114062993393813E-3</c:v>
                </c:pt>
                <c:pt idx="10">
                  <c:v>-4.0521183022989441E-3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7-4C9B-8BB9-354C76C7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7992"/>
        <c:axId val="2020848384"/>
      </c:lineChart>
      <c:catAx>
        <c:axId val="2020847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8384"/>
        <c:crosses val="autoZero"/>
        <c:auto val="1"/>
        <c:lblAlgn val="ctr"/>
        <c:lblOffset val="100"/>
        <c:noMultiLvlLbl val="0"/>
      </c:catAx>
      <c:valAx>
        <c:axId val="2020848384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799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val>
            <c:numRef>
              <c:f>ksavings!$AD$19:$AD$29</c:f>
              <c:numCache>
                <c:formatCode>0.00E+00</c:formatCode>
                <c:ptCount val="11"/>
                <c:pt idx="0">
                  <c:v>0</c:v>
                </c:pt>
                <c:pt idx="1">
                  <c:v>-0.13880499772775209</c:v>
                </c:pt>
                <c:pt idx="2">
                  <c:v>4.9938879176100584E-2</c:v>
                </c:pt>
                <c:pt idx="3">
                  <c:v>0.11130247690238795</c:v>
                </c:pt>
                <c:pt idx="4">
                  <c:v>0.12271501860450959</c:v>
                </c:pt>
                <c:pt idx="5">
                  <c:v>0.11598233512365042</c:v>
                </c:pt>
                <c:pt idx="6">
                  <c:v>0.10253195259287583</c:v>
                </c:pt>
                <c:pt idx="7">
                  <c:v>0.10370128702531867</c:v>
                </c:pt>
                <c:pt idx="8">
                  <c:v>0.10741494580347853</c:v>
                </c:pt>
                <c:pt idx="9">
                  <c:v>0.10851117562214989</c:v>
                </c:pt>
                <c:pt idx="10">
                  <c:v>9.5875151658935981E-2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1C6-95BC-A6B6E304E5EA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val>
            <c:numRef>
              <c:f>ksavings!$AE$19:$AE$29</c:f>
              <c:numCache>
                <c:formatCode>General</c:formatCode>
                <c:ptCount val="11"/>
                <c:pt idx="0">
                  <c:v>0</c:v>
                </c:pt>
                <c:pt idx="1">
                  <c:v>9.4853059040467896E-2</c:v>
                </c:pt>
                <c:pt idx="2">
                  <c:v>0.14355662368337599</c:v>
                </c:pt>
                <c:pt idx="3">
                  <c:v>0.150694788068098</c:v>
                </c:pt>
                <c:pt idx="4">
                  <c:v>0.14053379814154801</c:v>
                </c:pt>
                <c:pt idx="5">
                  <c:v>0.125204590924997</c:v>
                </c:pt>
                <c:pt idx="6">
                  <c:v>0.10916717644087701</c:v>
                </c:pt>
                <c:pt idx="7">
                  <c:v>0.108556040508622</c:v>
                </c:pt>
                <c:pt idx="8">
                  <c:v>0.110546851268566</c:v>
                </c:pt>
                <c:pt idx="9">
                  <c:v>0.111007350580083</c:v>
                </c:pt>
                <c:pt idx="10">
                  <c:v>9.7926802261608298E-2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7-41C6-95BC-A6B6E304E5E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val>
            <c:numRef>
              <c:f>ksavings!$AF$19:$AF$29</c:f>
              <c:numCache>
                <c:formatCode>0.00E+00</c:formatCode>
                <c:ptCount val="11"/>
                <c:pt idx="0">
                  <c:v>0</c:v>
                </c:pt>
                <c:pt idx="1">
                  <c:v>0.32851111580868786</c:v>
                </c:pt>
                <c:pt idx="2">
                  <c:v>0.23717436819065141</c:v>
                </c:pt>
                <c:pt idx="3">
                  <c:v>0.19008709923380804</c:v>
                </c:pt>
                <c:pt idx="4">
                  <c:v>0.15835257767858643</c:v>
                </c:pt>
                <c:pt idx="5">
                  <c:v>0.13442684672634359</c:v>
                </c:pt>
                <c:pt idx="6">
                  <c:v>0.11580240028887819</c:v>
                </c:pt>
                <c:pt idx="7">
                  <c:v>0.11341079399192533</c:v>
                </c:pt>
                <c:pt idx="8">
                  <c:v>0.11367875673365348</c:v>
                </c:pt>
                <c:pt idx="9">
                  <c:v>0.11350352553801611</c:v>
                </c:pt>
                <c:pt idx="10">
                  <c:v>9.9978452864280615E-2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7-41C6-95BC-A6B6E304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9168"/>
        <c:axId val="2020849560"/>
      </c:lineChart>
      <c:catAx>
        <c:axId val="202084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9560"/>
        <c:crosses val="autoZero"/>
        <c:auto val="1"/>
        <c:lblAlgn val="ctr"/>
        <c:lblOffset val="100"/>
        <c:noMultiLvlLbl val="0"/>
      </c:catAx>
      <c:valAx>
        <c:axId val="2020849560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4916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ksavings!$AH$19:$AH$29</c:f>
              <c:numCache>
                <c:formatCode>0.00E+00</c:formatCode>
                <c:ptCount val="11"/>
                <c:pt idx="0">
                  <c:v>1</c:v>
                </c:pt>
                <c:pt idx="1">
                  <c:v>0.60573792265156767</c:v>
                </c:pt>
                <c:pt idx="2">
                  <c:v>0.55414268585623849</c:v>
                </c:pt>
                <c:pt idx="3">
                  <c:v>0.49828263031884018</c:v>
                </c:pt>
                <c:pt idx="4">
                  <c:v>0.4346751020620393</c:v>
                </c:pt>
                <c:pt idx="5">
                  <c:v>0.36685627750279254</c:v>
                </c:pt>
                <c:pt idx="6">
                  <c:v>0.31271447139380248</c:v>
                </c:pt>
                <c:pt idx="7">
                  <c:v>0.26928126480205428</c:v>
                </c:pt>
                <c:pt idx="8">
                  <c:v>0.23224383952540545</c:v>
                </c:pt>
                <c:pt idx="9">
                  <c:v>0.19767145163613101</c:v>
                </c:pt>
                <c:pt idx="10">
                  <c:v>0.16990805273068035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23B-9252-A56BDB92DFFD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ksavings!$AI$19:$AI$29</c:f>
              <c:numCache>
                <c:formatCode>General</c:formatCode>
                <c:ptCount val="11"/>
                <c:pt idx="0">
                  <c:v>1</c:v>
                </c:pt>
                <c:pt idx="1">
                  <c:v>0.83802836661625002</c:v>
                </c:pt>
                <c:pt idx="2">
                  <c:v>0.66888810804898702</c:v>
                </c:pt>
                <c:pt idx="3">
                  <c:v>0.55638020149362599</c:v>
                </c:pt>
                <c:pt idx="4">
                  <c:v>0.46789170599262098</c:v>
                </c:pt>
                <c:pt idx="5">
                  <c:v>0.38689201544108398</c:v>
                </c:pt>
                <c:pt idx="6">
                  <c:v>0.32481991248034597</c:v>
                </c:pt>
                <c:pt idx="7">
                  <c:v>0.27768644928324998</c:v>
                </c:pt>
                <c:pt idx="8">
                  <c:v>0.23768088166232201</c:v>
                </c:pt>
                <c:pt idx="9">
                  <c:v>0.20355346831277299</c:v>
                </c:pt>
                <c:pt idx="10">
                  <c:v>0.17437608762561399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23B-9252-A56BDB92DFF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ksavings!$A$19:$A$29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ksavings!$AJ$19:$AJ$29</c:f>
              <c:numCache>
                <c:formatCode>0.00E+00</c:formatCode>
                <c:ptCount val="11"/>
                <c:pt idx="0">
                  <c:v>1</c:v>
                </c:pt>
                <c:pt idx="1">
                  <c:v>1.0703188105809323</c:v>
                </c:pt>
                <c:pt idx="2">
                  <c:v>0.78363353024173554</c:v>
                </c:pt>
                <c:pt idx="3">
                  <c:v>0.61447777266841186</c:v>
                </c:pt>
                <c:pt idx="4">
                  <c:v>0.50110830992320265</c:v>
                </c:pt>
                <c:pt idx="5">
                  <c:v>0.40692775337937542</c:v>
                </c:pt>
                <c:pt idx="6">
                  <c:v>0.33692535356688946</c:v>
                </c:pt>
                <c:pt idx="7">
                  <c:v>0.28609163376444569</c:v>
                </c:pt>
                <c:pt idx="8">
                  <c:v>0.24311792379923858</c:v>
                </c:pt>
                <c:pt idx="9">
                  <c:v>0.20943548498941497</c:v>
                </c:pt>
                <c:pt idx="10">
                  <c:v>0.17884412252054763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23B-9252-A56BDB92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50736"/>
        <c:axId val="2020851128"/>
      </c:lineChart>
      <c:catAx>
        <c:axId val="2020850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51128"/>
        <c:crosses val="autoZero"/>
        <c:auto val="1"/>
        <c:lblAlgn val="ctr"/>
        <c:lblOffset val="100"/>
        <c:noMultiLvlLbl val="0"/>
      </c:catAx>
      <c:valAx>
        <c:axId val="2020851128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202085073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27"/>
          <c:y val="5.3935185185185155E-2"/>
          <c:w val="0.84667432195975501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top1_cum!$K$19:$K$29</c:f>
              <c:numCache>
                <c:formatCode>General</c:formatCode>
                <c:ptCount val="11"/>
                <c:pt idx="0">
                  <c:v>1</c:v>
                </c:pt>
                <c:pt idx="1">
                  <c:v>1.6189736379307595</c:v>
                </c:pt>
                <c:pt idx="2">
                  <c:v>2.3952609391165161</c:v>
                </c:pt>
                <c:pt idx="3">
                  <c:v>3.1112048081738712</c:v>
                </c:pt>
                <c:pt idx="4">
                  <c:v>3.7859976791324539</c:v>
                </c:pt>
                <c:pt idx="5">
                  <c:v>4.3535337369529383</c:v>
                </c:pt>
                <c:pt idx="6">
                  <c:v>4.8049429501493153</c:v>
                </c:pt>
                <c:pt idx="7">
                  <c:v>5.1964463879109806</c:v>
                </c:pt>
                <c:pt idx="8">
                  <c:v>5.5578719904632825</c:v>
                </c:pt>
                <c:pt idx="9">
                  <c:v>5.9200300252013003</c:v>
                </c:pt>
                <c:pt idx="10">
                  <c:v>6.236575974236958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1-45B5-9385-7D8157B108F6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top1_cum!$L$19:$L$29</c:f>
              <c:numCache>
                <c:formatCode>General</c:formatCode>
                <c:ptCount val="11"/>
                <c:pt idx="0">
                  <c:v>1</c:v>
                </c:pt>
                <c:pt idx="1">
                  <c:v>1.930580332211147</c:v>
                </c:pt>
                <c:pt idx="2">
                  <c:v>2.8287585736450072</c:v>
                </c:pt>
                <c:pt idx="3">
                  <c:v>3.6035080043645413</c:v>
                </c:pt>
                <c:pt idx="4">
                  <c:v>4.3149887347012008</c:v>
                </c:pt>
                <c:pt idx="5">
                  <c:v>4.9011148327413698</c:v>
                </c:pt>
                <c:pt idx="6">
                  <c:v>5.3652149836246199</c:v>
                </c:pt>
                <c:pt idx="7">
                  <c:v>5.7789866444202218</c:v>
                </c:pt>
                <c:pt idx="8">
                  <c:v>6.1487171963067091</c:v>
                </c:pt>
                <c:pt idx="9">
                  <c:v>6.5165211830001208</c:v>
                </c:pt>
                <c:pt idx="10">
                  <c:v>6.8438763901173116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1-45B5-9385-7D8157B108F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top1_cum!$A$19:$A$29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top1_cum!$M$19:$M$29</c:f>
              <c:numCache>
                <c:formatCode>General</c:formatCode>
                <c:ptCount val="11"/>
                <c:pt idx="0">
                  <c:v>1</c:v>
                </c:pt>
                <c:pt idx="1">
                  <c:v>2.2421870264915347</c:v>
                </c:pt>
                <c:pt idx="2">
                  <c:v>3.2622562081734983</c:v>
                </c:pt>
                <c:pt idx="3">
                  <c:v>4.0958112005552119</c:v>
                </c:pt>
                <c:pt idx="4">
                  <c:v>4.8439797902699482</c:v>
                </c:pt>
                <c:pt idx="5">
                  <c:v>5.4486959285298013</c:v>
                </c:pt>
                <c:pt idx="6">
                  <c:v>5.9254870170999245</c:v>
                </c:pt>
                <c:pt idx="7">
                  <c:v>6.361526900929463</c:v>
                </c:pt>
                <c:pt idx="8">
                  <c:v>6.7395624021501357</c:v>
                </c:pt>
                <c:pt idx="9">
                  <c:v>7.1130123407989414</c:v>
                </c:pt>
                <c:pt idx="10">
                  <c:v>7.4511768059976653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1-45B5-9385-7D8157B1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6120"/>
        <c:axId val="1221096512"/>
      </c:lineChart>
      <c:catAx>
        <c:axId val="1221096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6512"/>
        <c:crosses val="autoZero"/>
        <c:auto val="1"/>
        <c:lblAlgn val="ctr"/>
        <c:lblOffset val="100"/>
        <c:noMultiLvlLbl val="0"/>
      </c:catAx>
      <c:valAx>
        <c:axId val="12210965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6120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788631316190369"/>
          <c:y val="5.3935185185185155E-2"/>
          <c:w val="0.73446799919240868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k_cum!$B$19:$B$29</c:f>
              <c:numCache>
                <c:formatCode>General</c:formatCode>
                <c:ptCount val="11"/>
                <c:pt idx="0">
                  <c:v>1</c:v>
                </c:pt>
                <c:pt idx="1">
                  <c:v>1.5297345846425001</c:v>
                </c:pt>
                <c:pt idx="2">
                  <c:v>1.7968962912189625</c:v>
                </c:pt>
                <c:pt idx="3">
                  <c:v>1.8916908553031628</c:v>
                </c:pt>
                <c:pt idx="4">
                  <c:v>2.0255424732555172</c:v>
                </c:pt>
                <c:pt idx="5">
                  <c:v>2.0508331827853463</c:v>
                </c:pt>
                <c:pt idx="6">
                  <c:v>2.0659277216137779</c:v>
                </c:pt>
                <c:pt idx="7">
                  <c:v>2.0707183692218996</c:v>
                </c:pt>
                <c:pt idx="8">
                  <c:v>2.0730897843110547</c:v>
                </c:pt>
                <c:pt idx="9">
                  <c:v>2.0716791477307659</c:v>
                </c:pt>
                <c:pt idx="10">
                  <c:v>2.0760858009069736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E-4C22-A308-00DE687AE838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k_cum!$C$19:$C$29</c:f>
              <c:numCache>
                <c:formatCode>General</c:formatCode>
                <c:ptCount val="11"/>
                <c:pt idx="0">
                  <c:v>1</c:v>
                </c:pt>
                <c:pt idx="1">
                  <c:v>1.414311944574804</c:v>
                </c:pt>
                <c:pt idx="2">
                  <c:v>1.6455004199633201</c:v>
                </c:pt>
                <c:pt idx="3">
                  <c:v>1.7302905354358935</c:v>
                </c:pt>
                <c:pt idx="4">
                  <c:v>1.8592528068907885</c:v>
                </c:pt>
                <c:pt idx="5">
                  <c:v>1.8831261037161617</c:v>
                </c:pt>
                <c:pt idx="6">
                  <c:v>1.8973524953232372</c:v>
                </c:pt>
                <c:pt idx="7">
                  <c:v>1.9017578594873392</c:v>
                </c:pt>
                <c:pt idx="8">
                  <c:v>1.9038689152925157</c:v>
                </c:pt>
                <c:pt idx="9">
                  <c:v>1.9023712750685506</c:v>
                </c:pt>
                <c:pt idx="10">
                  <c:v>1.9067232275847639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E-4C22-A308-00DE687AE83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k_cum!$D$19:$D$29</c:f>
              <c:numCache>
                <c:formatCode>General</c:formatCode>
                <c:ptCount val="11"/>
                <c:pt idx="0">
                  <c:v>1</c:v>
                </c:pt>
                <c:pt idx="1">
                  <c:v>1.2988893045071079</c:v>
                </c:pt>
                <c:pt idx="2">
                  <c:v>1.4941045487076776</c:v>
                </c:pt>
                <c:pt idx="3">
                  <c:v>1.5688902155686242</c:v>
                </c:pt>
                <c:pt idx="4">
                  <c:v>1.6929631405260599</c:v>
                </c:pt>
                <c:pt idx="5">
                  <c:v>1.7154190246469772</c:v>
                </c:pt>
                <c:pt idx="6">
                  <c:v>1.7287772690326966</c:v>
                </c:pt>
                <c:pt idx="7">
                  <c:v>1.7327973497527789</c:v>
                </c:pt>
                <c:pt idx="8">
                  <c:v>1.7346480462739766</c:v>
                </c:pt>
                <c:pt idx="9">
                  <c:v>1.7330634024063356</c:v>
                </c:pt>
                <c:pt idx="10">
                  <c:v>1.7373606542625541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E-4C22-A308-00DE687A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7296"/>
        <c:axId val="1221097688"/>
      </c:lineChart>
      <c:catAx>
        <c:axId val="122109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7688"/>
        <c:crosses val="autoZero"/>
        <c:auto val="1"/>
        <c:lblAlgn val="ctr"/>
        <c:lblOffset val="100"/>
        <c:noMultiLvlLbl val="0"/>
      </c:catAx>
      <c:valAx>
        <c:axId val="122109768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7296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84339457571"/>
          <c:y val="5.3935185185185155E-2"/>
          <c:w val="0.8273140857392825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k_cum!$E$19:$E$29</c:f>
              <c:numCache>
                <c:formatCode>General</c:formatCode>
                <c:ptCount val="11"/>
                <c:pt idx="0">
                  <c:v>-0.87949211521759318</c:v>
                </c:pt>
                <c:pt idx="1">
                  <c:v>-1.2423434386898387</c:v>
                </c:pt>
                <c:pt idx="2">
                  <c:v>-1.3384809596887237</c:v>
                </c:pt>
                <c:pt idx="3">
                  <c:v>-1.3722782069489436</c:v>
                </c:pt>
                <c:pt idx="4">
                  <c:v>-1.3884110309152091</c:v>
                </c:pt>
                <c:pt idx="5">
                  <c:v>-1.3246043062010098</c:v>
                </c:pt>
                <c:pt idx="6">
                  <c:v>-1.2616904933320452</c:v>
                </c:pt>
                <c:pt idx="7">
                  <c:v>-1.2334861494155112</c:v>
                </c:pt>
                <c:pt idx="8">
                  <c:v>-1.2020677749333373</c:v>
                </c:pt>
                <c:pt idx="9">
                  <c:v>-1.1924213649863984</c:v>
                </c:pt>
                <c:pt idx="10">
                  <c:v>-1.1946785463699707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0-44D4-BE87-35CE0A1CF0B1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k_cum!$F$19:$F$29</c:f>
              <c:numCache>
                <c:formatCode>General</c:formatCode>
                <c:ptCount val="11"/>
                <c:pt idx="0">
                  <c:v>-0.204196859567983</c:v>
                </c:pt>
                <c:pt idx="1">
                  <c:v>-0.29508845261640837</c:v>
                </c:pt>
                <c:pt idx="2">
                  <c:v>-0.31875650995751614</c:v>
                </c:pt>
                <c:pt idx="3">
                  <c:v>-0.32798482445872307</c:v>
                </c:pt>
                <c:pt idx="4">
                  <c:v>-0.33636245353866562</c:v>
                </c:pt>
                <c:pt idx="5">
                  <c:v>-0.2701098986518351</c:v>
                </c:pt>
                <c:pt idx="6">
                  <c:v>-0.20633169578336868</c:v>
                </c:pt>
                <c:pt idx="7">
                  <c:v>-0.17771505688671199</c:v>
                </c:pt>
                <c:pt idx="8">
                  <c:v>-0.14618361393906348</c:v>
                </c:pt>
                <c:pt idx="9">
                  <c:v>-0.13645161267307765</c:v>
                </c:pt>
                <c:pt idx="10">
                  <c:v>-0.13865615623840816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0-44D4-BE87-35CE0A1CF0B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k_cum!$G$19:$G$29</c:f>
              <c:numCache>
                <c:formatCode>General</c:formatCode>
                <c:ptCount val="11"/>
                <c:pt idx="0">
                  <c:v>0.47109839608162712</c:v>
                </c:pt>
                <c:pt idx="1">
                  <c:v>0.6521665334570218</c:v>
                </c:pt>
                <c:pt idx="2">
                  <c:v>0.70096793977369132</c:v>
                </c:pt>
                <c:pt idx="3">
                  <c:v>0.7163085580314974</c:v>
                </c:pt>
                <c:pt idx="4">
                  <c:v>0.715686123837878</c:v>
                </c:pt>
                <c:pt idx="5">
                  <c:v>0.78438450889733957</c:v>
                </c:pt>
                <c:pt idx="6">
                  <c:v>0.84902710176530771</c:v>
                </c:pt>
                <c:pt idx="7">
                  <c:v>0.87805603564208712</c:v>
                </c:pt>
                <c:pt idx="8">
                  <c:v>0.9097005470552102</c:v>
                </c:pt>
                <c:pt idx="9">
                  <c:v>0.91951813964024298</c:v>
                </c:pt>
                <c:pt idx="10">
                  <c:v>0.91736623389315453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0-44D4-BE87-35CE0A1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8472"/>
        <c:axId val="1221098864"/>
      </c:lineChart>
      <c:catAx>
        <c:axId val="1221098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8864"/>
        <c:crosses val="autoZero"/>
        <c:auto val="1"/>
        <c:lblAlgn val="ctr"/>
        <c:lblOffset val="100"/>
        <c:noMultiLvlLbl val="0"/>
      </c:catAx>
      <c:valAx>
        <c:axId val="1221098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8472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4358413531663"/>
          <c:y val="5.3935185185185155E-2"/>
          <c:w val="0.83657334499854186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k_cum!$H$19:$H$29</c:f>
              <c:numCache>
                <c:formatCode>General</c:formatCode>
                <c:ptCount val="11"/>
                <c:pt idx="0">
                  <c:v>0</c:v>
                </c:pt>
                <c:pt idx="1">
                  <c:v>2.1529542363394605E-2</c:v>
                </c:pt>
                <c:pt idx="2">
                  <c:v>-9.1251981175573565E-2</c:v>
                </c:pt>
                <c:pt idx="3">
                  <c:v>-0.28447144270731767</c:v>
                </c:pt>
                <c:pt idx="4">
                  <c:v>-0.45058986599840917</c:v>
                </c:pt>
                <c:pt idx="5">
                  <c:v>-0.60694437519668698</c:v>
                </c:pt>
                <c:pt idx="6">
                  <c:v>-0.66117221983088204</c:v>
                </c:pt>
                <c:pt idx="7">
                  <c:v>-0.70831266681807059</c:v>
                </c:pt>
                <c:pt idx="8">
                  <c:v>-0.7184978096114405</c:v>
                </c:pt>
                <c:pt idx="9">
                  <c:v>-0.79943730507072863</c:v>
                </c:pt>
                <c:pt idx="10">
                  <c:v>-0.85908881330148179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441-AF17-089E07252E64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k_cum!$I$19:$I$29</c:f>
              <c:numCache>
                <c:formatCode>General</c:formatCode>
                <c:ptCount val="11"/>
                <c:pt idx="0">
                  <c:v>0</c:v>
                </c:pt>
                <c:pt idx="1">
                  <c:v>-0.13093764930993201</c:v>
                </c:pt>
                <c:pt idx="2">
                  <c:v>-0.28045260224496804</c:v>
                </c:pt>
                <c:pt idx="3">
                  <c:v>-0.48708741669439104</c:v>
                </c:pt>
                <c:pt idx="4">
                  <c:v>-0.65698696168579807</c:v>
                </c:pt>
                <c:pt idx="5">
                  <c:v>-0.81467492175888112</c:v>
                </c:pt>
                <c:pt idx="6">
                  <c:v>-0.87052187141718163</c:v>
                </c:pt>
                <c:pt idx="7">
                  <c:v>-0.91827166503091817</c:v>
                </c:pt>
                <c:pt idx="8">
                  <c:v>-0.92863107329483052</c:v>
                </c:pt>
                <c:pt idx="9">
                  <c:v>-1.0095931171805048</c:v>
                </c:pt>
                <c:pt idx="10">
                  <c:v>-1.0692845489967946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441-AF17-089E07252E6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k_cum!$J$19:$J$29</c:f>
              <c:numCache>
                <c:formatCode>General</c:formatCode>
                <c:ptCount val="11"/>
                <c:pt idx="0">
                  <c:v>0</c:v>
                </c:pt>
                <c:pt idx="1">
                  <c:v>-0.28340484098325863</c:v>
                </c:pt>
                <c:pt idx="2">
                  <c:v>-0.46965322331436254</c:v>
                </c:pt>
                <c:pt idx="3">
                  <c:v>-0.68970339068146447</c:v>
                </c:pt>
                <c:pt idx="4">
                  <c:v>-0.86338405737318702</c:v>
                </c:pt>
                <c:pt idx="5">
                  <c:v>-1.0224054683210753</c:v>
                </c:pt>
                <c:pt idx="6">
                  <c:v>-1.0798715230034812</c:v>
                </c:pt>
                <c:pt idx="7">
                  <c:v>-1.1282306632437658</c:v>
                </c:pt>
                <c:pt idx="8">
                  <c:v>-1.1387643369782205</c:v>
                </c:pt>
                <c:pt idx="9">
                  <c:v>-1.219748929290281</c:v>
                </c:pt>
                <c:pt idx="10">
                  <c:v>-1.2794802846921074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D-4441-AF17-089E07252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9648"/>
        <c:axId val="1221100040"/>
      </c:lineChart>
      <c:catAx>
        <c:axId val="1221099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0040"/>
        <c:crosses val="autoZero"/>
        <c:auto val="1"/>
        <c:lblAlgn val="ctr"/>
        <c:lblOffset val="100"/>
        <c:noMultiLvlLbl val="0"/>
      </c:catAx>
      <c:valAx>
        <c:axId val="12211000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099648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33"/>
          <c:y val="5.3935185185185155E-2"/>
          <c:w val="0.84667432195975501"/>
          <c:h val="0.821096165062699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k_cum!$K$19:$K$29</c:f>
              <c:numCache>
                <c:formatCode>General</c:formatCode>
                <c:ptCount val="11"/>
                <c:pt idx="0">
                  <c:v>1</c:v>
                </c:pt>
                <c:pt idx="1">
                  <c:v>1.7925964360925557</c:v>
                </c:pt>
                <c:pt idx="2">
                  <c:v>2.5020830742581892</c:v>
                </c:pt>
                <c:pt idx="3">
                  <c:v>3.0551335915175466</c:v>
                </c:pt>
                <c:pt idx="4">
                  <c:v>3.49197383191244</c:v>
                </c:pt>
                <c:pt idx="5">
                  <c:v>3.8538711745556653</c:v>
                </c:pt>
                <c:pt idx="6">
                  <c:v>4.1735752281014875</c:v>
                </c:pt>
                <c:pt idx="7">
                  <c:v>4.4154581421892134</c:v>
                </c:pt>
                <c:pt idx="8">
                  <c:v>4.6175846826335603</c:v>
                </c:pt>
                <c:pt idx="9">
                  <c:v>4.8318098336033737</c:v>
                </c:pt>
                <c:pt idx="10">
                  <c:v>5.0131146410893113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F-46C2-B2BE-F3D30A821E02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k_cum!$L$19:$L$29</c:f>
              <c:numCache>
                <c:formatCode>General</c:formatCode>
                <c:ptCount val="11"/>
                <c:pt idx="0">
                  <c:v>1</c:v>
                </c:pt>
                <c:pt idx="1">
                  <c:v>1.9667344050033071</c:v>
                </c:pt>
                <c:pt idx="2">
                  <c:v>2.7657154164520898</c:v>
                </c:pt>
                <c:pt idx="3">
                  <c:v>3.3697124675137449</c:v>
                </c:pt>
                <c:pt idx="4">
                  <c:v>3.8399045695913268</c:v>
                </c:pt>
                <c:pt idx="5">
                  <c:v>4.2191737130948876</c:v>
                </c:pt>
                <c:pt idx="6">
                  <c:v>4.5514417110727559</c:v>
                </c:pt>
                <c:pt idx="7">
                  <c:v>4.8027798364534391</c:v>
                </c:pt>
                <c:pt idx="8">
                  <c:v>5.0129121721078169</c:v>
                </c:pt>
                <c:pt idx="9">
                  <c:v>5.2313505844265098</c:v>
                </c:pt>
                <c:pt idx="10">
                  <c:v>5.4160232239378248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F-46C2-B2BE-F3D30A821E0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k_cum!$A$19:$A$29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k_cum!$M$19:$M$29</c:f>
              <c:numCache>
                <c:formatCode>General</c:formatCode>
                <c:ptCount val="11"/>
                <c:pt idx="0">
                  <c:v>1</c:v>
                </c:pt>
                <c:pt idx="1">
                  <c:v>2.1408723739140583</c:v>
                </c:pt>
                <c:pt idx="2">
                  <c:v>3.0293477586459905</c:v>
                </c:pt>
                <c:pt idx="3">
                  <c:v>3.6842913435099431</c:v>
                </c:pt>
                <c:pt idx="4">
                  <c:v>4.1878353072702135</c:v>
                </c:pt>
                <c:pt idx="5">
                  <c:v>4.5844762516341104</c:v>
                </c:pt>
                <c:pt idx="6">
                  <c:v>4.9293081940440242</c:v>
                </c:pt>
                <c:pt idx="7">
                  <c:v>5.1901015307176648</c:v>
                </c:pt>
                <c:pt idx="8">
                  <c:v>5.4082396615820736</c:v>
                </c:pt>
                <c:pt idx="9">
                  <c:v>5.6308913352496459</c:v>
                </c:pt>
                <c:pt idx="10">
                  <c:v>5.8189318067863383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F-46C2-B2BE-F3D30A82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0824"/>
        <c:axId val="1221101216"/>
      </c:lineChart>
      <c:catAx>
        <c:axId val="1221100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1216"/>
        <c:crosses val="autoZero"/>
        <c:auto val="1"/>
        <c:lblAlgn val="ctr"/>
        <c:lblOffset val="100"/>
        <c:noMultiLvlLbl val="0"/>
      </c:catAx>
      <c:valAx>
        <c:axId val="1221101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221100824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32487605727"/>
          <c:y val="5.3935185185185155E-2"/>
          <c:w val="0.83936752697579453"/>
          <c:h val="0.8210961650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'top1'!$B$19:$B$29</c:f>
              <c:numCache>
                <c:formatCode>General</c:formatCode>
                <c:ptCount val="11"/>
                <c:pt idx="0">
                  <c:v>1</c:v>
                </c:pt>
                <c:pt idx="1">
                  <c:v>0.70242674933933946</c:v>
                </c:pt>
                <c:pt idx="2">
                  <c:v>0.28326392277938084</c:v>
                </c:pt>
                <c:pt idx="3">
                  <c:v>0.13370808441383969</c:v>
                </c:pt>
                <c:pt idx="4">
                  <c:v>8.066912177894682E-2</c:v>
                </c:pt>
                <c:pt idx="5">
                  <c:v>1.7754451123591974E-2</c:v>
                </c:pt>
                <c:pt idx="6">
                  <c:v>7.4791552631611304E-3</c:v>
                </c:pt>
                <c:pt idx="7">
                  <c:v>3.0768878861268103E-3</c:v>
                </c:pt>
                <c:pt idx="8">
                  <c:v>5.7487233917235848E-3</c:v>
                </c:pt>
                <c:pt idx="9">
                  <c:v>2.0111698316577456E-2</c:v>
                </c:pt>
                <c:pt idx="10">
                  <c:v>2.0025262351961705E-2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D-40BD-BA10-C1DCE8B2D807}"/>
            </c:ext>
          </c:extLst>
        </c:ser>
        <c:ser>
          <c:idx val="1"/>
          <c:order val="1"/>
          <c:spPr>
            <a:ln w="3810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'top1'!$C$19:$C$29</c:f>
              <c:numCache>
                <c:formatCode>General</c:formatCode>
                <c:ptCount val="11"/>
                <c:pt idx="0">
                  <c:v>1</c:v>
                </c:pt>
                <c:pt idx="1">
                  <c:v>0.47587731514361498</c:v>
                </c:pt>
                <c:pt idx="2">
                  <c:v>0.19889424401530201</c:v>
                </c:pt>
                <c:pt idx="3">
                  <c:v>0.10115073749165</c:v>
                </c:pt>
                <c:pt idx="4">
                  <c:v>5.9072345105036297E-2</c:v>
                </c:pt>
                <c:pt idx="5">
                  <c:v>9.7419803451230993E-3</c:v>
                </c:pt>
                <c:pt idx="6">
                  <c:v>1.49343763057646E-3</c:v>
                </c:pt>
                <c:pt idx="7">
                  <c:v>1.2742323264535501E-3</c:v>
                </c:pt>
                <c:pt idx="8">
                  <c:v>3.75700689933223E-3</c:v>
                </c:pt>
                <c:pt idx="9">
                  <c:v>1.90550098991259E-2</c:v>
                </c:pt>
                <c:pt idx="10">
                  <c:v>1.8905331774307799E-2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D-40BD-BA10-C1DCE8B2D80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'top1'!$A$19:$A$29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'top1'!$D$19:$D$29</c:f>
              <c:numCache>
                <c:formatCode>General</c:formatCode>
                <c:ptCount val="11"/>
                <c:pt idx="0">
                  <c:v>1</c:v>
                </c:pt>
                <c:pt idx="1">
                  <c:v>0.24932788094789043</c:v>
                </c:pt>
                <c:pt idx="2">
                  <c:v>0.11452456525122316</c:v>
                </c:pt>
                <c:pt idx="3">
                  <c:v>6.8593390569460302E-2</c:v>
                </c:pt>
                <c:pt idx="4">
                  <c:v>3.7475568431125775E-2</c:v>
                </c:pt>
                <c:pt idx="5">
                  <c:v>1.7295095666542259E-3</c:v>
                </c:pt>
                <c:pt idx="6">
                  <c:v>-4.49228000200821E-3</c:v>
                </c:pt>
                <c:pt idx="7">
                  <c:v>-5.2842323321971012E-4</c:v>
                </c:pt>
                <c:pt idx="8">
                  <c:v>1.7652904069408756E-3</c:v>
                </c:pt>
                <c:pt idx="9">
                  <c:v>1.7998321481674344E-2</c:v>
                </c:pt>
                <c:pt idx="10">
                  <c:v>1.7785401196653894E-2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D-40BD-BA10-C1DCE8B2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092592"/>
        <c:axId val="1221092984"/>
      </c:lineChart>
      <c:catAx>
        <c:axId val="1221092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2984"/>
        <c:crosses val="autoZero"/>
        <c:auto val="1"/>
        <c:lblAlgn val="ctr"/>
        <c:lblOffset val="100"/>
        <c:noMultiLvlLbl val="0"/>
      </c:catAx>
      <c:valAx>
        <c:axId val="122109298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21092592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142875</xdr:rowOff>
    </xdr:from>
    <xdr:to>
      <xdr:col>20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43E3-91BF-4656-A5BE-65F7F9CA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0</xdr:row>
      <xdr:rowOff>152400</xdr:rowOff>
    </xdr:from>
    <xdr:to>
      <xdr:col>24</xdr:col>
      <xdr:colOff>600075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DA747-663D-41FB-88DD-35136C68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15</xdr:row>
      <xdr:rowOff>57150</xdr:rowOff>
    </xdr:from>
    <xdr:to>
      <xdr:col>20</xdr:col>
      <xdr:colOff>266700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204A4-F0F0-4CE0-B2AE-F22F7086D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15</xdr:row>
      <xdr:rowOff>66675</xdr:rowOff>
    </xdr:from>
    <xdr:to>
      <xdr:col>25</xdr:col>
      <xdr:colOff>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244490-12B5-4B5B-8198-D4A2D5E8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104775</xdr:colOff>
      <xdr:row>2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7951C8-EC52-4350-B90A-39505E7BA335}"/>
            </a:ext>
          </a:extLst>
        </xdr:cNvPr>
        <xdr:cNvSpPr txBox="1"/>
      </xdr:nvSpPr>
      <xdr:spPr>
        <a:xfrm>
          <a:off x="11074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342900</xdr:colOff>
      <xdr:row>31</xdr:row>
      <xdr:rowOff>9524</xdr:rowOff>
    </xdr:from>
    <xdr:to>
      <xdr:col>25</xdr:col>
      <xdr:colOff>333375</xdr:colOff>
      <xdr:row>34</xdr:row>
      <xdr:rowOff>19049</xdr:rowOff>
    </xdr:to>
    <xdr:sp macro="" textlink="">
      <xdr:nvSpPr>
        <xdr:cNvPr id="7" name="TBTitle">
          <a:extLst>
            <a:ext uri="{FF2B5EF4-FFF2-40B4-BE49-F238E27FC236}">
              <a16:creationId xmlns:a16="http://schemas.microsoft.com/office/drawing/2014/main" id="{E7926D32-4FDA-4490-9155-527728CAF0FD}"/>
            </a:ext>
          </a:extLst>
        </xdr:cNvPr>
        <xdr:cNvSpPr txBox="1">
          <a:spLocks noChangeArrowheads="1"/>
        </xdr:cNvSpPr>
      </xdr:nvSpPr>
      <xdr:spPr bwMode="auto">
        <a:xfrm>
          <a:off x="9486900" y="5622924"/>
          <a:ext cx="6083300" cy="549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Figure.  Median composite responses and confidence intervals.</a:t>
          </a:r>
          <a:b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</a:b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Median response across a heterogeneous distribution of IRFs across 19 countries.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Confidence intervals calculated from a resampling simulation with 500 repetitions.</a:t>
          </a:r>
        </a:p>
      </xdr:txBody>
    </xdr:sp>
    <xdr:clientData/>
  </xdr:twoCellAnchor>
  <xdr:twoCellAnchor>
    <xdr:from>
      <xdr:col>18</xdr:col>
      <xdr:colOff>266700</xdr:colOff>
      <xdr:row>14</xdr:row>
      <xdr:rowOff>66676</xdr:rowOff>
    </xdr:from>
    <xdr:to>
      <xdr:col>20</xdr:col>
      <xdr:colOff>295275</xdr:colOff>
      <xdr:row>15</xdr:row>
      <xdr:rowOff>142876</xdr:rowOff>
    </xdr:to>
    <xdr:sp macro="" textlink="">
      <xdr:nvSpPr>
        <xdr:cNvPr id="8" name="TBTitle">
          <a:extLst>
            <a:ext uri="{FF2B5EF4-FFF2-40B4-BE49-F238E27FC236}">
              <a16:creationId xmlns:a16="http://schemas.microsoft.com/office/drawing/2014/main" id="{04BC7959-35EC-4606-B728-E52CF2420FA5}"/>
            </a:ext>
          </a:extLst>
        </xdr:cNvPr>
        <xdr:cNvSpPr txBox="1">
          <a:spLocks noChangeArrowheads="1"/>
        </xdr:cNvSpPr>
      </xdr:nvSpPr>
      <xdr:spPr bwMode="auto">
        <a:xfrm>
          <a:off x="11239500" y="2597151"/>
          <a:ext cx="12446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9525</xdr:colOff>
      <xdr:row>14</xdr:row>
      <xdr:rowOff>85725</xdr:rowOff>
    </xdr:from>
    <xdr:to>
      <xdr:col>25</xdr:col>
      <xdr:colOff>38100</xdr:colOff>
      <xdr:row>15</xdr:row>
      <xdr:rowOff>161925</xdr:rowOff>
    </xdr:to>
    <xdr:sp macro="" textlink="">
      <xdr:nvSpPr>
        <xdr:cNvPr id="9" name="TBTitle">
          <a:extLst>
            <a:ext uri="{FF2B5EF4-FFF2-40B4-BE49-F238E27FC236}">
              <a16:creationId xmlns:a16="http://schemas.microsoft.com/office/drawing/2014/main" id="{0374A5D0-3E0C-4A02-86B5-87C498CCC9FD}"/>
            </a:ext>
          </a:extLst>
        </xdr:cNvPr>
        <xdr:cNvSpPr txBox="1">
          <a:spLocks noChangeArrowheads="1"/>
        </xdr:cNvSpPr>
      </xdr:nvSpPr>
      <xdr:spPr bwMode="auto">
        <a:xfrm>
          <a:off x="14027150" y="2616200"/>
          <a:ext cx="1250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171450</xdr:rowOff>
    </xdr:from>
    <xdr:to>
      <xdr:col>20</xdr:col>
      <xdr:colOff>333375</xdr:colOff>
      <xdr:row>30</xdr:row>
      <xdr:rowOff>57150</xdr:rowOff>
    </xdr:to>
    <xdr:sp macro="" textlink="">
      <xdr:nvSpPr>
        <xdr:cNvPr id="10" name="TBTitle">
          <a:extLst>
            <a:ext uri="{FF2B5EF4-FFF2-40B4-BE49-F238E27FC236}">
              <a16:creationId xmlns:a16="http://schemas.microsoft.com/office/drawing/2014/main" id="{0B079B1E-4681-49D0-956C-1C7B29C9C02F}"/>
            </a:ext>
          </a:extLst>
        </xdr:cNvPr>
        <xdr:cNvSpPr txBox="1">
          <a:spLocks noChangeArrowheads="1"/>
        </xdr:cNvSpPr>
      </xdr:nvSpPr>
      <xdr:spPr bwMode="auto">
        <a:xfrm>
          <a:off x="11277600" y="5238750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19050</xdr:colOff>
      <xdr:row>28</xdr:row>
      <xdr:rowOff>171450</xdr:rowOff>
    </xdr:from>
    <xdr:to>
      <xdr:col>25</xdr:col>
      <xdr:colOff>47625</xdr:colOff>
      <xdr:row>30</xdr:row>
      <xdr:rowOff>57150</xdr:rowOff>
    </xdr:to>
    <xdr:sp macro="" textlink="">
      <xdr:nvSpPr>
        <xdr:cNvPr id="11" name="TBTitle">
          <a:extLst>
            <a:ext uri="{FF2B5EF4-FFF2-40B4-BE49-F238E27FC236}">
              <a16:creationId xmlns:a16="http://schemas.microsoft.com/office/drawing/2014/main" id="{FABB3DDE-AF82-4469-B2DE-E4D64DF76875}"/>
            </a:ext>
          </a:extLst>
        </xdr:cNvPr>
        <xdr:cNvSpPr txBox="1">
          <a:spLocks noChangeArrowheads="1"/>
        </xdr:cNvSpPr>
      </xdr:nvSpPr>
      <xdr:spPr bwMode="auto">
        <a:xfrm>
          <a:off x="14039850" y="5238750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0.05479</cdr:y>
    </cdr:from>
    <cdr:to>
      <cdr:x>0.94792</cdr:x>
      <cdr:y>0.19136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6" y="142467"/>
          <a:ext cx="2143125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142875</xdr:rowOff>
    </xdr:from>
    <xdr:to>
      <xdr:col>20</xdr:col>
      <xdr:colOff>304800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0</xdr:row>
      <xdr:rowOff>152400</xdr:rowOff>
    </xdr:from>
    <xdr:to>
      <xdr:col>24</xdr:col>
      <xdr:colOff>600075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15</xdr:row>
      <xdr:rowOff>57150</xdr:rowOff>
    </xdr:from>
    <xdr:to>
      <xdr:col>20</xdr:col>
      <xdr:colOff>266700</xdr:colOff>
      <xdr:row>29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15</xdr:row>
      <xdr:rowOff>66675</xdr:rowOff>
    </xdr:from>
    <xdr:to>
      <xdr:col>25</xdr:col>
      <xdr:colOff>0</xdr:colOff>
      <xdr:row>29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104775</xdr:colOff>
      <xdr:row>2</xdr:row>
      <xdr:rowOff>133350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077575" y="514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342900</xdr:colOff>
      <xdr:row>31</xdr:row>
      <xdr:rowOff>9524</xdr:rowOff>
    </xdr:from>
    <xdr:to>
      <xdr:col>25</xdr:col>
      <xdr:colOff>333375</xdr:colOff>
      <xdr:row>34</xdr:row>
      <xdr:rowOff>19049</xdr:rowOff>
    </xdr:to>
    <xdr:sp macro="" textlink="">
      <xdr:nvSpPr>
        <xdr:cNvPr id="9" name="TBTit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9486900" y="5915024"/>
          <a:ext cx="60864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Figure.  Median composite responses and confidence intervals.</a:t>
          </a:r>
          <a:b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</a:b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Median response across a heterogeneous distribution of IRFs across 19 countries.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Confidence intervals calculated from a resampling simulation with 500 repetitions.</a:t>
          </a:r>
        </a:p>
      </xdr:txBody>
    </xdr:sp>
    <xdr:clientData/>
  </xdr:twoCellAnchor>
  <xdr:twoCellAnchor>
    <xdr:from>
      <xdr:col>18</xdr:col>
      <xdr:colOff>266700</xdr:colOff>
      <xdr:row>14</xdr:row>
      <xdr:rowOff>66676</xdr:rowOff>
    </xdr:from>
    <xdr:to>
      <xdr:col>20</xdr:col>
      <xdr:colOff>295275</xdr:colOff>
      <xdr:row>15</xdr:row>
      <xdr:rowOff>142876</xdr:rowOff>
    </xdr:to>
    <xdr:sp macro="" textlink="">
      <xdr:nvSpPr>
        <xdr:cNvPr id="10" name="TBTitl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1239500" y="2733676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9525</xdr:colOff>
      <xdr:row>14</xdr:row>
      <xdr:rowOff>85725</xdr:rowOff>
    </xdr:from>
    <xdr:to>
      <xdr:col>25</xdr:col>
      <xdr:colOff>38100</xdr:colOff>
      <xdr:row>15</xdr:row>
      <xdr:rowOff>161925</xdr:rowOff>
    </xdr:to>
    <xdr:sp macro="" textlink="">
      <xdr:nvSpPr>
        <xdr:cNvPr id="11" name="TBTitl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4030325" y="2752725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171450</xdr:rowOff>
    </xdr:from>
    <xdr:to>
      <xdr:col>20</xdr:col>
      <xdr:colOff>333375</xdr:colOff>
      <xdr:row>30</xdr:row>
      <xdr:rowOff>57150</xdr:rowOff>
    </xdr:to>
    <xdr:sp macro="" textlink="">
      <xdr:nvSpPr>
        <xdr:cNvPr id="12" name="TBTitl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1277600" y="5505450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19050</xdr:colOff>
      <xdr:row>28</xdr:row>
      <xdr:rowOff>171450</xdr:rowOff>
    </xdr:from>
    <xdr:to>
      <xdr:col>25</xdr:col>
      <xdr:colOff>47625</xdr:colOff>
      <xdr:row>30</xdr:row>
      <xdr:rowOff>57150</xdr:rowOff>
    </xdr:to>
    <xdr:sp macro="" textlink="">
      <xdr:nvSpPr>
        <xdr:cNvPr id="13" name="TBTitl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4039850" y="5505450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0.51042</cdr:x>
      <cdr:y>0.05208</cdr:y>
    </cdr:from>
    <cdr:to>
      <cdr:x>0.98648</cdr:x>
      <cdr:y>0.18866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142875"/>
          <a:ext cx="1305928" cy="374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0.50694</cdr:x>
      <cdr:y>0.38542</cdr:y>
    </cdr:from>
    <cdr:to>
      <cdr:x>0.91319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49" y="1057274"/>
          <a:ext cx="1114425" cy="714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0.45833</cdr:x>
      <cdr:y>0.42361</cdr:y>
    </cdr:from>
    <cdr:to>
      <cdr:x>0.53125</cdr:x>
      <cdr:y>0.43403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H="1" flipV="1">
          <a:off x="1257300" y="1162050"/>
          <a:ext cx="20002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0.21875</cdr:x>
      <cdr:y>0.72917</cdr:y>
    </cdr:from>
    <cdr:to>
      <cdr:x>1</cdr:x>
      <cdr:y>0.86574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074" y="200025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0.13889</cdr:x>
      <cdr:y>0.72222</cdr:y>
    </cdr:from>
    <cdr:to>
      <cdr:x>0.96525</cdr:x>
      <cdr:y>0.85879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1981200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0.03819</cdr:y>
    </cdr:from>
    <cdr:to>
      <cdr:x>0.92014</cdr:x>
      <cdr:y>0.17476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104775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895350</xdr:colOff>
      <xdr:row>0</xdr:row>
      <xdr:rowOff>142875</xdr:rowOff>
    </xdr:from>
    <xdr:to>
      <xdr:col>20</xdr:col>
      <xdr:colOff>285751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0</xdr:row>
      <xdr:rowOff>152400</xdr:rowOff>
    </xdr:from>
    <xdr:to>
      <xdr:col>25</xdr:col>
      <xdr:colOff>28575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14</xdr:row>
      <xdr:rowOff>171450</xdr:rowOff>
    </xdr:from>
    <xdr:to>
      <xdr:col>20</xdr:col>
      <xdr:colOff>247650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371475</xdr:colOff>
      <xdr:row>14</xdr:row>
      <xdr:rowOff>180975</xdr:rowOff>
    </xdr:from>
    <xdr:to>
      <xdr:col>25</xdr:col>
      <xdr:colOff>66675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104775</xdr:colOff>
      <xdr:row>2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1077575" y="514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28575</xdr:colOff>
      <xdr:row>32</xdr:row>
      <xdr:rowOff>133350</xdr:rowOff>
    </xdr:from>
    <xdr:to>
      <xdr:col>26</xdr:col>
      <xdr:colOff>19050</xdr:colOff>
      <xdr:row>35</xdr:row>
      <xdr:rowOff>142875</xdr:rowOff>
    </xdr:to>
    <xdr:sp macro="" textlink="">
      <xdr:nvSpPr>
        <xdr:cNvPr id="8" name="TBTitl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9763125" y="6229350"/>
          <a:ext cx="556260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Figure.  Median composite responses and confidence intervals.</a:t>
          </a:r>
          <a:b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</a:b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Median response across a heterogeneous distribution of IRFs across 19 countries. Confidence intervals calculated from a resampling simulation with 500 repetitions.</a:t>
          </a:r>
        </a:p>
      </xdr:txBody>
    </xdr:sp>
    <xdr:clientData/>
  </xdr:twoCellAnchor>
  <xdr:twoCellAnchor>
    <xdr:from>
      <xdr:col>18</xdr:col>
      <xdr:colOff>314325</xdr:colOff>
      <xdr:row>14</xdr:row>
      <xdr:rowOff>76200</xdr:rowOff>
    </xdr:from>
    <xdr:to>
      <xdr:col>20</xdr:col>
      <xdr:colOff>342900</xdr:colOff>
      <xdr:row>15</xdr:row>
      <xdr:rowOff>152400</xdr:rowOff>
    </xdr:to>
    <xdr:sp macro="" textlink="">
      <xdr:nvSpPr>
        <xdr:cNvPr id="9" name="TBTitl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1268075" y="2743200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57150</xdr:colOff>
      <xdr:row>14</xdr:row>
      <xdr:rowOff>95249</xdr:rowOff>
    </xdr:from>
    <xdr:to>
      <xdr:col>26</xdr:col>
      <xdr:colOff>0</xdr:colOff>
      <xdr:row>15</xdr:row>
      <xdr:rowOff>171449</xdr:rowOff>
    </xdr:to>
    <xdr:sp macro="" textlink="">
      <xdr:nvSpPr>
        <xdr:cNvPr id="10" name="TBTitl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4058900" y="2762249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352425</xdr:colOff>
      <xdr:row>28</xdr:row>
      <xdr:rowOff>152399</xdr:rowOff>
    </xdr:from>
    <xdr:to>
      <xdr:col>20</xdr:col>
      <xdr:colOff>381000</xdr:colOff>
      <xdr:row>30</xdr:row>
      <xdr:rowOff>38099</xdr:rowOff>
    </xdr:to>
    <xdr:sp macro="" textlink="">
      <xdr:nvSpPr>
        <xdr:cNvPr id="11" name="TBTitl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1306175" y="5486399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66675</xdr:colOff>
      <xdr:row>28</xdr:row>
      <xdr:rowOff>152399</xdr:rowOff>
    </xdr:from>
    <xdr:to>
      <xdr:col>26</xdr:col>
      <xdr:colOff>9525</xdr:colOff>
      <xdr:row>30</xdr:row>
      <xdr:rowOff>38099</xdr:rowOff>
    </xdr:to>
    <xdr:sp macro="" textlink="">
      <xdr:nvSpPr>
        <xdr:cNvPr id="12" name="TBTit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4068425" y="5486399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0.49653</cdr:x>
      <cdr:y>0.0625</cdr:y>
    </cdr:from>
    <cdr:to>
      <cdr:x>0.97259</cdr:x>
      <cdr:y>0.19908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2075" y="171450"/>
          <a:ext cx="1305928" cy="374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0.50694</cdr:x>
      <cdr:y>0.38542</cdr:y>
    </cdr:from>
    <cdr:to>
      <cdr:x>0.91319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49" y="1057274"/>
          <a:ext cx="1114425" cy="714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0.45833</cdr:x>
      <cdr:y>0.42361</cdr:y>
    </cdr:from>
    <cdr:to>
      <cdr:x>0.53125</cdr:x>
      <cdr:y>0.43403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H="1" flipV="1">
          <a:off x="1257300" y="1162050"/>
          <a:ext cx="20002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0.18403</cdr:x>
      <cdr:y>0.72917</cdr:y>
    </cdr:from>
    <cdr:to>
      <cdr:x>0.96528</cdr:x>
      <cdr:y>0.86574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200025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0.72917</cdr:y>
    </cdr:from>
    <cdr:to>
      <cdr:x>0.97914</cdr:x>
      <cdr:y>0.86574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0" y="2000250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0.51042</cdr:x>
      <cdr:y>0.39274</cdr:y>
    </cdr:from>
    <cdr:to>
      <cdr:x>0.98648</cdr:x>
      <cdr:y>0.52932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84" y="1021250"/>
          <a:ext cx="1305928" cy="355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0.18403</cdr:x>
      <cdr:y>0.06944</cdr:y>
    </cdr:from>
    <cdr:to>
      <cdr:x>0.96528</cdr:x>
      <cdr:y>0.20601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19050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31</xdr:row>
      <xdr:rowOff>104775</xdr:rowOff>
    </xdr:from>
    <xdr:to>
      <xdr:col>5</xdr:col>
      <xdr:colOff>600075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E6877-5D8D-46C7-8491-D9777F8F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31</xdr:row>
      <xdr:rowOff>114300</xdr:rowOff>
    </xdr:from>
    <xdr:to>
      <xdr:col>10</xdr:col>
      <xdr:colOff>342900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24700-ECBB-41E2-94A3-CB8459093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311150</xdr:colOff>
      <xdr:row>45</xdr:row>
      <xdr:rowOff>177800</xdr:rowOff>
    </xdr:from>
    <xdr:to>
      <xdr:col>5</xdr:col>
      <xdr:colOff>558800</xdr:colOff>
      <xdr:row>60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4CAB4-186C-44D4-89A1-A8386ABEA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46</xdr:row>
      <xdr:rowOff>0</xdr:rowOff>
    </xdr:from>
    <xdr:to>
      <xdr:col>10</xdr:col>
      <xdr:colOff>381000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63B41-C82E-449E-8902-237BF02D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20</xdr:col>
      <xdr:colOff>104775</xdr:colOff>
      <xdr:row>2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FC5C899-E4C7-4BF3-99BE-C9B8DA36A10F}"/>
            </a:ext>
          </a:extLst>
        </xdr:cNvPr>
        <xdr:cNvSpPr txBox="1"/>
      </xdr:nvSpPr>
      <xdr:spPr>
        <a:xfrm>
          <a:off x="123317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371475</xdr:colOff>
      <xdr:row>31</xdr:row>
      <xdr:rowOff>114300</xdr:rowOff>
    </xdr:from>
    <xdr:to>
      <xdr:col>15</xdr:col>
      <xdr:colOff>66675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41F337-A8EA-448B-B74E-8DC9A737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409575</xdr:colOff>
      <xdr:row>46</xdr:row>
      <xdr:rowOff>0</xdr:rowOff>
    </xdr:from>
    <xdr:to>
      <xdr:col>15</xdr:col>
      <xdr:colOff>104775</xdr:colOff>
      <xdr:row>60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CE80F-694A-48BB-9BEE-E06EAB47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247650</xdr:colOff>
      <xdr:row>60</xdr:row>
      <xdr:rowOff>133350</xdr:rowOff>
    </xdr:from>
    <xdr:to>
      <xdr:col>5</xdr:col>
      <xdr:colOff>495300</xdr:colOff>
      <xdr:row>75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440BA-7579-4C34-8474-A0F449A14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60</xdr:row>
      <xdr:rowOff>142875</xdr:rowOff>
    </xdr:from>
    <xdr:to>
      <xdr:col>10</xdr:col>
      <xdr:colOff>314325</xdr:colOff>
      <xdr:row>75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AF8F2D-FFB8-4C3C-977F-D5E333AE6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342900</xdr:colOff>
      <xdr:row>60</xdr:row>
      <xdr:rowOff>142875</xdr:rowOff>
    </xdr:from>
    <xdr:to>
      <xdr:col>15</xdr:col>
      <xdr:colOff>38100</xdr:colOff>
      <xdr:row>75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03C68-B61F-4FF0-B93B-7D526D86D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571500</xdr:colOff>
      <xdr:row>45</xdr:row>
      <xdr:rowOff>66675</xdr:rowOff>
    </xdr:from>
    <xdr:to>
      <xdr:col>5</xdr:col>
      <xdr:colOff>600075</xdr:colOff>
      <xdr:row>46</xdr:row>
      <xdr:rowOff>142875</xdr:rowOff>
    </xdr:to>
    <xdr:sp macro="" textlink="">
      <xdr:nvSpPr>
        <xdr:cNvPr id="12" name="TBTitle">
          <a:extLst>
            <a:ext uri="{FF2B5EF4-FFF2-40B4-BE49-F238E27FC236}">
              <a16:creationId xmlns:a16="http://schemas.microsoft.com/office/drawing/2014/main" id="{56F17CA3-0305-4DC7-BC42-EC82BB715E36}"/>
            </a:ext>
          </a:extLst>
        </xdr:cNvPr>
        <xdr:cNvSpPr txBox="1">
          <a:spLocks noChangeArrowheads="1"/>
        </xdr:cNvSpPr>
      </xdr:nvSpPr>
      <xdr:spPr bwMode="auto">
        <a:xfrm>
          <a:off x="2400300" y="8207375"/>
          <a:ext cx="12446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314325</xdr:colOff>
      <xdr:row>45</xdr:row>
      <xdr:rowOff>85724</xdr:rowOff>
    </xdr:from>
    <xdr:to>
      <xdr:col>10</xdr:col>
      <xdr:colOff>342900</xdr:colOff>
      <xdr:row>46</xdr:row>
      <xdr:rowOff>161924</xdr:rowOff>
    </xdr:to>
    <xdr:sp macro="" textlink="">
      <xdr:nvSpPr>
        <xdr:cNvPr id="13" name="TBTitle">
          <a:extLst>
            <a:ext uri="{FF2B5EF4-FFF2-40B4-BE49-F238E27FC236}">
              <a16:creationId xmlns:a16="http://schemas.microsoft.com/office/drawing/2014/main" id="{0B996F97-FD40-47DE-89B4-E62DFB107025}"/>
            </a:ext>
          </a:extLst>
        </xdr:cNvPr>
        <xdr:cNvSpPr txBox="1">
          <a:spLocks noChangeArrowheads="1"/>
        </xdr:cNvSpPr>
      </xdr:nvSpPr>
      <xdr:spPr bwMode="auto">
        <a:xfrm>
          <a:off x="5187950" y="8232774"/>
          <a:ext cx="1250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0</xdr:colOff>
      <xdr:row>59</xdr:row>
      <xdr:rowOff>152399</xdr:rowOff>
    </xdr:from>
    <xdr:to>
      <xdr:col>6</xdr:col>
      <xdr:colOff>28575</xdr:colOff>
      <xdr:row>61</xdr:row>
      <xdr:rowOff>38099</xdr:rowOff>
    </xdr:to>
    <xdr:sp macro="" textlink="">
      <xdr:nvSpPr>
        <xdr:cNvPr id="14" name="TBTitle">
          <a:extLst>
            <a:ext uri="{FF2B5EF4-FFF2-40B4-BE49-F238E27FC236}">
              <a16:creationId xmlns:a16="http://schemas.microsoft.com/office/drawing/2014/main" id="{534232FE-2AD2-438E-A82C-257B8FA545B6}"/>
            </a:ext>
          </a:extLst>
        </xdr:cNvPr>
        <xdr:cNvSpPr txBox="1">
          <a:spLocks noChangeArrowheads="1"/>
        </xdr:cNvSpPr>
      </xdr:nvSpPr>
      <xdr:spPr bwMode="auto">
        <a:xfrm>
          <a:off x="2438400" y="10829924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323850</xdr:colOff>
      <xdr:row>59</xdr:row>
      <xdr:rowOff>152399</xdr:rowOff>
    </xdr:from>
    <xdr:to>
      <xdr:col>10</xdr:col>
      <xdr:colOff>352425</xdr:colOff>
      <xdr:row>61</xdr:row>
      <xdr:rowOff>38099</xdr:rowOff>
    </xdr:to>
    <xdr:sp macro="" textlink="">
      <xdr:nvSpPr>
        <xdr:cNvPr id="15" name="TBTitle">
          <a:extLst>
            <a:ext uri="{FF2B5EF4-FFF2-40B4-BE49-F238E27FC236}">
              <a16:creationId xmlns:a16="http://schemas.microsoft.com/office/drawing/2014/main" id="{692CEEC0-2A6A-4297-8D93-248EA4F47368}"/>
            </a:ext>
          </a:extLst>
        </xdr:cNvPr>
        <xdr:cNvSpPr txBox="1">
          <a:spLocks noChangeArrowheads="1"/>
        </xdr:cNvSpPr>
      </xdr:nvSpPr>
      <xdr:spPr bwMode="auto">
        <a:xfrm>
          <a:off x="5200650" y="10829924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76200</xdr:colOff>
      <xdr:row>45</xdr:row>
      <xdr:rowOff>66675</xdr:rowOff>
    </xdr:from>
    <xdr:to>
      <xdr:col>15</xdr:col>
      <xdr:colOff>104775</xdr:colOff>
      <xdr:row>46</xdr:row>
      <xdr:rowOff>142875</xdr:rowOff>
    </xdr:to>
    <xdr:sp macro="" textlink="">
      <xdr:nvSpPr>
        <xdr:cNvPr id="16" name="TBTitle">
          <a:extLst>
            <a:ext uri="{FF2B5EF4-FFF2-40B4-BE49-F238E27FC236}">
              <a16:creationId xmlns:a16="http://schemas.microsoft.com/office/drawing/2014/main" id="{266032F0-25C2-4F8D-9658-1C463EE6C744}"/>
            </a:ext>
          </a:extLst>
        </xdr:cNvPr>
        <xdr:cNvSpPr txBox="1">
          <a:spLocks noChangeArrowheads="1"/>
        </xdr:cNvSpPr>
      </xdr:nvSpPr>
      <xdr:spPr bwMode="auto">
        <a:xfrm>
          <a:off x="8001000" y="8207375"/>
          <a:ext cx="12446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85725</xdr:colOff>
      <xdr:row>59</xdr:row>
      <xdr:rowOff>133350</xdr:rowOff>
    </xdr:from>
    <xdr:to>
      <xdr:col>15</xdr:col>
      <xdr:colOff>114300</xdr:colOff>
      <xdr:row>61</xdr:row>
      <xdr:rowOff>19050</xdr:rowOff>
    </xdr:to>
    <xdr:sp macro="" textlink="">
      <xdr:nvSpPr>
        <xdr:cNvPr id="17" name="TBTitle">
          <a:extLst>
            <a:ext uri="{FF2B5EF4-FFF2-40B4-BE49-F238E27FC236}">
              <a16:creationId xmlns:a16="http://schemas.microsoft.com/office/drawing/2014/main" id="{380C5B7B-02F6-46AD-B742-A6BB1CFAC51D}"/>
            </a:ext>
          </a:extLst>
        </xdr:cNvPr>
        <xdr:cNvSpPr txBox="1">
          <a:spLocks noChangeArrowheads="1"/>
        </xdr:cNvSpPr>
      </xdr:nvSpPr>
      <xdr:spPr bwMode="auto">
        <a:xfrm>
          <a:off x="8007350" y="10810875"/>
          <a:ext cx="12509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571500</xdr:colOff>
      <xdr:row>74</xdr:row>
      <xdr:rowOff>142874</xdr:rowOff>
    </xdr:from>
    <xdr:to>
      <xdr:col>5</xdr:col>
      <xdr:colOff>600075</xdr:colOff>
      <xdr:row>76</xdr:row>
      <xdr:rowOff>28574</xdr:rowOff>
    </xdr:to>
    <xdr:sp macro="" textlink="">
      <xdr:nvSpPr>
        <xdr:cNvPr id="18" name="TBTitle">
          <a:extLst>
            <a:ext uri="{FF2B5EF4-FFF2-40B4-BE49-F238E27FC236}">
              <a16:creationId xmlns:a16="http://schemas.microsoft.com/office/drawing/2014/main" id="{AF0ABE53-A269-4D84-B56A-0D9A957DB3F7}"/>
            </a:ext>
          </a:extLst>
        </xdr:cNvPr>
        <xdr:cNvSpPr txBox="1">
          <a:spLocks noChangeArrowheads="1"/>
        </xdr:cNvSpPr>
      </xdr:nvSpPr>
      <xdr:spPr bwMode="auto">
        <a:xfrm>
          <a:off x="2400300" y="13538199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285750</xdr:colOff>
      <xdr:row>74</xdr:row>
      <xdr:rowOff>142874</xdr:rowOff>
    </xdr:from>
    <xdr:to>
      <xdr:col>10</xdr:col>
      <xdr:colOff>314325</xdr:colOff>
      <xdr:row>76</xdr:row>
      <xdr:rowOff>28574</xdr:rowOff>
    </xdr:to>
    <xdr:sp macro="" textlink="">
      <xdr:nvSpPr>
        <xdr:cNvPr id="19" name="TBTitle">
          <a:extLst>
            <a:ext uri="{FF2B5EF4-FFF2-40B4-BE49-F238E27FC236}">
              <a16:creationId xmlns:a16="http://schemas.microsoft.com/office/drawing/2014/main" id="{63B73170-9380-46A3-8DB6-81A4B20545FF}"/>
            </a:ext>
          </a:extLst>
        </xdr:cNvPr>
        <xdr:cNvSpPr txBox="1">
          <a:spLocks noChangeArrowheads="1"/>
        </xdr:cNvSpPr>
      </xdr:nvSpPr>
      <xdr:spPr bwMode="auto">
        <a:xfrm>
          <a:off x="5162550" y="13538199"/>
          <a:ext cx="12446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47625</xdr:colOff>
      <xdr:row>74</xdr:row>
      <xdr:rowOff>123825</xdr:rowOff>
    </xdr:from>
    <xdr:to>
      <xdr:col>15</xdr:col>
      <xdr:colOff>76200</xdr:colOff>
      <xdr:row>76</xdr:row>
      <xdr:rowOff>9525</xdr:rowOff>
    </xdr:to>
    <xdr:sp macro="" textlink="">
      <xdr:nvSpPr>
        <xdr:cNvPr id="20" name="TBTitle">
          <a:extLst>
            <a:ext uri="{FF2B5EF4-FFF2-40B4-BE49-F238E27FC236}">
              <a16:creationId xmlns:a16="http://schemas.microsoft.com/office/drawing/2014/main" id="{BA01FAD9-DB9B-46CF-A94C-26D65D49386D}"/>
            </a:ext>
          </a:extLst>
        </xdr:cNvPr>
        <xdr:cNvSpPr txBox="1">
          <a:spLocks noChangeArrowheads="1"/>
        </xdr:cNvSpPr>
      </xdr:nvSpPr>
      <xdr:spPr bwMode="auto">
        <a:xfrm>
          <a:off x="7969250" y="13512800"/>
          <a:ext cx="12509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0.52394</cdr:x>
      <cdr:y>0.70849</cdr:y>
    </cdr:from>
    <cdr:to>
      <cdr:x>1</cdr:x>
      <cdr:y>0.84507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6969" y="1849041"/>
          <a:ext cx="1451031" cy="356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0.59375</cdr:x>
      <cdr:y>0.05998</cdr:y>
    </cdr:from>
    <cdr:to>
      <cdr:x>1</cdr:x>
      <cdr:y>0.32039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8775" y="155972"/>
          <a:ext cx="1114425" cy="677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0.54861</cdr:x>
      <cdr:y>0.18551</cdr:y>
    </cdr:from>
    <cdr:to>
      <cdr:x>0.61458</cdr:x>
      <cdr:y>0.23443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H="1">
          <a:off x="1504949" y="482398"/>
          <a:ext cx="180963" cy="1272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0.14236</cdr:x>
      <cdr:y>0.71452</cdr:y>
    </cdr:from>
    <cdr:to>
      <cdr:x>0.70139</cdr:x>
      <cdr:y>0.85109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525" y="1857979"/>
          <a:ext cx="1533531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(savings)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0.72917</cdr:y>
    </cdr:from>
    <cdr:to>
      <cdr:x>0.97914</cdr:x>
      <cdr:y>0.86574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0" y="2000250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0.18056</cdr:x>
      <cdr:y>0.68988</cdr:y>
    </cdr:from>
    <cdr:to>
      <cdr:x>0.96181</cdr:x>
      <cdr:y>0.82645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5306" y="1800478"/>
          <a:ext cx="2143125" cy="356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(savings)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0.14584</cdr:x>
      <cdr:y>0.0332</cdr:y>
    </cdr:from>
    <cdr:to>
      <cdr:x>0.92709</cdr:x>
      <cdr:y>0.16977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6" y="86329"/>
          <a:ext cx="2143125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0.05555</cdr:y>
    </cdr:from>
    <cdr:to>
      <cdr:x>0.94792</cdr:x>
      <cdr:y>0.19212</cdr:y>
    </cdr:to>
    <cdr:sp macro="" textlink="">
      <cdr:nvSpPr>
        <cdr:cNvPr id="3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6" y="152388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0.14569</cdr:x>
      <cdr:y>0.03686</cdr:y>
    </cdr:from>
    <cdr:to>
      <cdr:x>0.97205</cdr:x>
      <cdr:y>0.17343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325" y="95854"/>
          <a:ext cx="2219644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0.12616</cdr:x>
      <cdr:y>0.06712</cdr:y>
    </cdr:from>
    <cdr:to>
      <cdr:x>0.78123</cdr:x>
      <cdr:y>0.20369</cdr:y>
    </cdr:to>
    <cdr:sp macro="" textlink="">
      <cdr:nvSpPr>
        <cdr:cNvPr id="3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075" y="174529"/>
          <a:ext cx="1796989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(savings)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0.15625</cdr:x>
      <cdr:y>0.6345</cdr:y>
    </cdr:from>
    <cdr:to>
      <cdr:x>0.5625</cdr:x>
      <cdr:y>0.89491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613" y="1649917"/>
          <a:ext cx="1114425" cy="677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0.28819</cdr:x>
      <cdr:y>0.67399</cdr:y>
    </cdr:from>
    <cdr:to>
      <cdr:x>0.3588</cdr:x>
      <cdr:y>0.71974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V="1">
          <a:off x="790574" y="1752599"/>
          <a:ext cx="193675" cy="1189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0.21875</cdr:x>
      <cdr:y>0.04419</cdr:y>
    </cdr:from>
    <cdr:to>
      <cdr:x>1</cdr:x>
      <cdr:y>0.18076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075" y="114904"/>
          <a:ext cx="2143125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0.30208</cdr:x>
      <cdr:y>0.69948</cdr:y>
    </cdr:from>
    <cdr:to>
      <cdr:x>0.96528</cdr:x>
      <cdr:y>0.83605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8675" y="1818867"/>
          <a:ext cx="1819281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31</xdr:row>
      <xdr:rowOff>104775</xdr:rowOff>
    </xdr:from>
    <xdr:to>
      <xdr:col>5</xdr:col>
      <xdr:colOff>600075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31</xdr:row>
      <xdr:rowOff>114300</xdr:rowOff>
    </xdr:from>
    <xdr:to>
      <xdr:col>10</xdr:col>
      <xdr:colOff>342900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45</xdr:row>
      <xdr:rowOff>180975</xdr:rowOff>
    </xdr:from>
    <xdr:to>
      <xdr:col>5</xdr:col>
      <xdr:colOff>561975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46</xdr:row>
      <xdr:rowOff>0</xdr:rowOff>
    </xdr:from>
    <xdr:to>
      <xdr:col>10</xdr:col>
      <xdr:colOff>381000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20</xdr:col>
      <xdr:colOff>104775</xdr:colOff>
      <xdr:row>2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1058525" y="514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371475</xdr:colOff>
      <xdr:row>31</xdr:row>
      <xdr:rowOff>114300</xdr:rowOff>
    </xdr:from>
    <xdr:to>
      <xdr:col>15</xdr:col>
      <xdr:colOff>66675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409575</xdr:colOff>
      <xdr:row>46</xdr:row>
      <xdr:rowOff>0</xdr:rowOff>
    </xdr:from>
    <xdr:to>
      <xdr:col>15</xdr:col>
      <xdr:colOff>104775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247650</xdr:colOff>
      <xdr:row>60</xdr:row>
      <xdr:rowOff>133350</xdr:rowOff>
    </xdr:from>
    <xdr:to>
      <xdr:col>5</xdr:col>
      <xdr:colOff>495300</xdr:colOff>
      <xdr:row>75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60</xdr:row>
      <xdr:rowOff>142875</xdr:rowOff>
    </xdr:from>
    <xdr:to>
      <xdr:col>10</xdr:col>
      <xdr:colOff>314325</xdr:colOff>
      <xdr:row>75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342900</xdr:colOff>
      <xdr:row>60</xdr:row>
      <xdr:rowOff>142875</xdr:rowOff>
    </xdr:from>
    <xdr:to>
      <xdr:col>15</xdr:col>
      <xdr:colOff>38100</xdr:colOff>
      <xdr:row>75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571500</xdr:colOff>
      <xdr:row>45</xdr:row>
      <xdr:rowOff>66675</xdr:rowOff>
    </xdr:from>
    <xdr:to>
      <xdr:col>5</xdr:col>
      <xdr:colOff>600075</xdr:colOff>
      <xdr:row>46</xdr:row>
      <xdr:rowOff>142875</xdr:rowOff>
    </xdr:to>
    <xdr:sp macro="" textlink="">
      <xdr:nvSpPr>
        <xdr:cNvPr id="13" name="TBTitl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2400300" y="8639175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314325</xdr:colOff>
      <xdr:row>45</xdr:row>
      <xdr:rowOff>85724</xdr:rowOff>
    </xdr:from>
    <xdr:to>
      <xdr:col>10</xdr:col>
      <xdr:colOff>342900</xdr:colOff>
      <xdr:row>46</xdr:row>
      <xdr:rowOff>161924</xdr:rowOff>
    </xdr:to>
    <xdr:sp macro="" textlink="">
      <xdr:nvSpPr>
        <xdr:cNvPr id="14" name="TBTit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5191125" y="8658224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0</xdr:colOff>
      <xdr:row>59</xdr:row>
      <xdr:rowOff>152399</xdr:rowOff>
    </xdr:from>
    <xdr:to>
      <xdr:col>6</xdr:col>
      <xdr:colOff>28575</xdr:colOff>
      <xdr:row>61</xdr:row>
      <xdr:rowOff>38099</xdr:rowOff>
    </xdr:to>
    <xdr:sp macro="" textlink="">
      <xdr:nvSpPr>
        <xdr:cNvPr id="15" name="TBTitl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2438400" y="11391899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323850</xdr:colOff>
      <xdr:row>59</xdr:row>
      <xdr:rowOff>152399</xdr:rowOff>
    </xdr:from>
    <xdr:to>
      <xdr:col>10</xdr:col>
      <xdr:colOff>352425</xdr:colOff>
      <xdr:row>61</xdr:row>
      <xdr:rowOff>38099</xdr:rowOff>
    </xdr:to>
    <xdr:sp macro="" textlink="">
      <xdr:nvSpPr>
        <xdr:cNvPr id="16" name="TBTitl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5200650" y="11391899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76200</xdr:colOff>
      <xdr:row>45</xdr:row>
      <xdr:rowOff>66675</xdr:rowOff>
    </xdr:from>
    <xdr:to>
      <xdr:col>15</xdr:col>
      <xdr:colOff>104775</xdr:colOff>
      <xdr:row>46</xdr:row>
      <xdr:rowOff>142875</xdr:rowOff>
    </xdr:to>
    <xdr:sp macro="" textlink="">
      <xdr:nvSpPr>
        <xdr:cNvPr id="17" name="TBTitl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001000" y="8639175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85725</xdr:colOff>
      <xdr:row>59</xdr:row>
      <xdr:rowOff>133350</xdr:rowOff>
    </xdr:from>
    <xdr:to>
      <xdr:col>15</xdr:col>
      <xdr:colOff>114300</xdr:colOff>
      <xdr:row>61</xdr:row>
      <xdr:rowOff>19050</xdr:rowOff>
    </xdr:to>
    <xdr:sp macro="" textlink="">
      <xdr:nvSpPr>
        <xdr:cNvPr id="18" name="TBTitl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010525" y="11372850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571500</xdr:colOff>
      <xdr:row>74</xdr:row>
      <xdr:rowOff>142874</xdr:rowOff>
    </xdr:from>
    <xdr:to>
      <xdr:col>5</xdr:col>
      <xdr:colOff>600075</xdr:colOff>
      <xdr:row>76</xdr:row>
      <xdr:rowOff>28574</xdr:rowOff>
    </xdr:to>
    <xdr:sp macro="" textlink="">
      <xdr:nvSpPr>
        <xdr:cNvPr id="19" name="TBTitl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2400300" y="14239874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285750</xdr:colOff>
      <xdr:row>74</xdr:row>
      <xdr:rowOff>142874</xdr:rowOff>
    </xdr:from>
    <xdr:to>
      <xdr:col>10</xdr:col>
      <xdr:colOff>314325</xdr:colOff>
      <xdr:row>76</xdr:row>
      <xdr:rowOff>28574</xdr:rowOff>
    </xdr:to>
    <xdr:sp macro="" textlink="">
      <xdr:nvSpPr>
        <xdr:cNvPr id="20" name="TBTitl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5162550" y="14239874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47625</xdr:colOff>
      <xdr:row>74</xdr:row>
      <xdr:rowOff>123825</xdr:rowOff>
    </xdr:from>
    <xdr:to>
      <xdr:col>15</xdr:col>
      <xdr:colOff>76200</xdr:colOff>
      <xdr:row>76</xdr:row>
      <xdr:rowOff>9525</xdr:rowOff>
    </xdr:to>
    <xdr:sp macro="" textlink="">
      <xdr:nvSpPr>
        <xdr:cNvPr id="21" name="TBTitle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7972425" y="14220825"/>
          <a:ext cx="1247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0.49653</cdr:x>
      <cdr:y>0.0625</cdr:y>
    </cdr:from>
    <cdr:to>
      <cdr:x>0.97259</cdr:x>
      <cdr:y>0.19908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2075" y="171450"/>
          <a:ext cx="1305928" cy="3746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0.45138</cdr:x>
      <cdr:y>0.375</cdr:y>
    </cdr:from>
    <cdr:to>
      <cdr:x>0.85763</cdr:x>
      <cdr:y>0.63541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38" y="1028709"/>
          <a:ext cx="1114425" cy="714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0.40277</cdr:x>
      <cdr:y>0.41319</cdr:y>
    </cdr:from>
    <cdr:to>
      <cdr:x>0.47569</cdr:x>
      <cdr:y>0.42361</cdr:y>
    </cdr:to>
    <cdr:sp macro="" textlink="">
      <cdr:nvSpPr>
        <cdr:cNvPr id="4" name="Straight Arrow Connector 3"/>
        <cdr:cNvSpPr/>
      </cdr:nvSpPr>
      <cdr:spPr>
        <a:xfrm xmlns:a="http://schemas.openxmlformats.org/drawingml/2006/main" flipH="1" flipV="1">
          <a:off x="1104891" y="1133472"/>
          <a:ext cx="200034" cy="2858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0.18403</cdr:x>
      <cdr:y>0.72917</cdr:y>
    </cdr:from>
    <cdr:to>
      <cdr:x>0.96528</cdr:x>
      <cdr:y>0.86574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200025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(savings)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0.72917</cdr:y>
    </cdr:from>
    <cdr:to>
      <cdr:x>0.97914</cdr:x>
      <cdr:y>0.86574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0" y="2000250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0.18403</cdr:x>
      <cdr:y>0.06944</cdr:y>
    </cdr:from>
    <cdr:to>
      <cdr:x>0.96528</cdr:x>
      <cdr:y>0.20601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19050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(savings)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0.18403</cdr:x>
      <cdr:y>0.72917</cdr:y>
    </cdr:from>
    <cdr:to>
      <cdr:x>0.96528</cdr:x>
      <cdr:y>0.86574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200025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0.16667</cdr:x>
      <cdr:y>0.05555</cdr:y>
    </cdr:from>
    <cdr:to>
      <cdr:x>0.94792</cdr:x>
      <cdr:y>0.19212</cdr:y>
    </cdr:to>
    <cdr:sp macro="" textlink="">
      <cdr:nvSpPr>
        <cdr:cNvPr id="3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206" y="152388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(savings)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0.15278</cdr:x>
      <cdr:y>0.72917</cdr:y>
    </cdr:from>
    <cdr:to>
      <cdr:x>0.97914</cdr:x>
      <cdr:y>0.86574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0" y="2000250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0.14584</cdr:x>
      <cdr:y>0.04514</cdr:y>
    </cdr:from>
    <cdr:to>
      <cdr:x>0.9722</cdr:x>
      <cdr:y>0.18171</cdr:y>
    </cdr:to>
    <cdr:sp macro="" textlink="">
      <cdr:nvSpPr>
        <cdr:cNvPr id="3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056" y="123834"/>
          <a:ext cx="2266871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(savings)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0.21875</cdr:x>
      <cdr:y>0.03974</cdr:y>
    </cdr:from>
    <cdr:to>
      <cdr:x>0.96525</cdr:x>
      <cdr:y>0.26277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075" y="103711"/>
          <a:ext cx="2047800" cy="582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0.18403</cdr:x>
      <cdr:y>0.06944</cdr:y>
    </cdr:from>
    <cdr:to>
      <cdr:x>0.96528</cdr:x>
      <cdr:y>0.20601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19050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(capital share) 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0.03819</cdr:y>
    </cdr:from>
    <cdr:to>
      <cdr:x>0.92014</cdr:x>
      <cdr:y>0.17476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" y="104775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</a:t>
          </a:r>
          <a:r>
            <a:rPr lang="en-US" sz="1200" b="1" i="0" baseline="0">
              <a:latin typeface="Times New Roman" pitchFamily="18" charset="0"/>
              <a:cs typeface="Times New Roman" pitchFamily="18" charset="0"/>
            </a:rPr>
            <a:t>(Share of Top 1%) 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(Share of Top 1%)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895350</xdr:colOff>
      <xdr:row>0</xdr:row>
      <xdr:rowOff>142875</xdr:rowOff>
    </xdr:from>
    <xdr:to>
      <xdr:col>20</xdr:col>
      <xdr:colOff>285751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BD07C-9C6F-49E4-B957-B51B6C25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0</xdr:row>
      <xdr:rowOff>152400</xdr:rowOff>
    </xdr:from>
    <xdr:to>
      <xdr:col>25</xdr:col>
      <xdr:colOff>28575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00D40-311E-45DB-B255-C13BE1FF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14</xdr:row>
      <xdr:rowOff>171450</xdr:rowOff>
    </xdr:from>
    <xdr:to>
      <xdr:col>20</xdr:col>
      <xdr:colOff>247650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654B2-6AEB-45CD-AF6F-01CE0225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371475</xdr:colOff>
      <xdr:row>14</xdr:row>
      <xdr:rowOff>180975</xdr:rowOff>
    </xdr:from>
    <xdr:to>
      <xdr:col>25</xdr:col>
      <xdr:colOff>66675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73E95-D10B-4694-91BF-392012F7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104775</xdr:colOff>
      <xdr:row>2</xdr:row>
      <xdr:rowOff>133350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0E0849-CA48-402A-A371-C181B4179673}"/>
            </a:ext>
          </a:extLst>
        </xdr:cNvPr>
        <xdr:cNvSpPr txBox="1"/>
      </xdr:nvSpPr>
      <xdr:spPr>
        <a:xfrm>
          <a:off x="111125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28575</xdr:colOff>
      <xdr:row>32</xdr:row>
      <xdr:rowOff>133350</xdr:rowOff>
    </xdr:from>
    <xdr:to>
      <xdr:col>26</xdr:col>
      <xdr:colOff>19050</xdr:colOff>
      <xdr:row>35</xdr:row>
      <xdr:rowOff>142875</xdr:rowOff>
    </xdr:to>
    <xdr:sp macro="" textlink="">
      <xdr:nvSpPr>
        <xdr:cNvPr id="7" name="TBTitle">
          <a:extLst>
            <a:ext uri="{FF2B5EF4-FFF2-40B4-BE49-F238E27FC236}">
              <a16:creationId xmlns:a16="http://schemas.microsoft.com/office/drawing/2014/main" id="{3B96D500-539E-4725-BB5F-3D4577B2E638}"/>
            </a:ext>
          </a:extLst>
        </xdr:cNvPr>
        <xdr:cNvSpPr txBox="1">
          <a:spLocks noChangeArrowheads="1"/>
        </xdr:cNvSpPr>
      </xdr:nvSpPr>
      <xdr:spPr bwMode="auto">
        <a:xfrm>
          <a:off x="9817100" y="5924550"/>
          <a:ext cx="5565775" cy="549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Figure.  Median composite responses and confidence intervals.</a:t>
          </a:r>
          <a:b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</a:br>
          <a:r>
            <a:rPr lang="en-US" sz="1200" b="0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Median response across a heterogeneous distribution of IRFs across 19 countries. Confidence intervals calculated from a resampling simulation with 500 repetitions.</a:t>
          </a:r>
        </a:p>
      </xdr:txBody>
    </xdr:sp>
    <xdr:clientData/>
  </xdr:twoCellAnchor>
  <xdr:twoCellAnchor>
    <xdr:from>
      <xdr:col>18</xdr:col>
      <xdr:colOff>314325</xdr:colOff>
      <xdr:row>14</xdr:row>
      <xdr:rowOff>76200</xdr:rowOff>
    </xdr:from>
    <xdr:to>
      <xdr:col>20</xdr:col>
      <xdr:colOff>342900</xdr:colOff>
      <xdr:row>15</xdr:row>
      <xdr:rowOff>152400</xdr:rowOff>
    </xdr:to>
    <xdr:sp macro="" textlink="">
      <xdr:nvSpPr>
        <xdr:cNvPr id="8" name="TBTitle">
          <a:extLst>
            <a:ext uri="{FF2B5EF4-FFF2-40B4-BE49-F238E27FC236}">
              <a16:creationId xmlns:a16="http://schemas.microsoft.com/office/drawing/2014/main" id="{204B1E38-DD91-47AF-9ED9-6C1C18F71E0D}"/>
            </a:ext>
          </a:extLst>
        </xdr:cNvPr>
        <xdr:cNvSpPr txBox="1">
          <a:spLocks noChangeArrowheads="1"/>
        </xdr:cNvSpPr>
      </xdr:nvSpPr>
      <xdr:spPr bwMode="auto">
        <a:xfrm>
          <a:off x="11322050" y="2609850"/>
          <a:ext cx="1250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57150</xdr:colOff>
      <xdr:row>14</xdr:row>
      <xdr:rowOff>95249</xdr:rowOff>
    </xdr:from>
    <xdr:to>
      <xdr:col>26</xdr:col>
      <xdr:colOff>0</xdr:colOff>
      <xdr:row>15</xdr:row>
      <xdr:rowOff>171449</xdr:rowOff>
    </xdr:to>
    <xdr:sp macro="" textlink="">
      <xdr:nvSpPr>
        <xdr:cNvPr id="9" name="TBTitle">
          <a:extLst>
            <a:ext uri="{FF2B5EF4-FFF2-40B4-BE49-F238E27FC236}">
              <a16:creationId xmlns:a16="http://schemas.microsoft.com/office/drawing/2014/main" id="{FA6BD654-C433-4214-B28A-D2E5DD2C40FD}"/>
            </a:ext>
          </a:extLst>
        </xdr:cNvPr>
        <xdr:cNvSpPr txBox="1">
          <a:spLocks noChangeArrowheads="1"/>
        </xdr:cNvSpPr>
      </xdr:nvSpPr>
      <xdr:spPr bwMode="auto">
        <a:xfrm>
          <a:off x="14116050" y="2628899"/>
          <a:ext cx="1247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352425</xdr:colOff>
      <xdr:row>28</xdr:row>
      <xdr:rowOff>152399</xdr:rowOff>
    </xdr:from>
    <xdr:to>
      <xdr:col>20</xdr:col>
      <xdr:colOff>381000</xdr:colOff>
      <xdr:row>30</xdr:row>
      <xdr:rowOff>38099</xdr:rowOff>
    </xdr:to>
    <xdr:sp macro="" textlink="">
      <xdr:nvSpPr>
        <xdr:cNvPr id="10" name="TBTitle">
          <a:extLst>
            <a:ext uri="{FF2B5EF4-FFF2-40B4-BE49-F238E27FC236}">
              <a16:creationId xmlns:a16="http://schemas.microsoft.com/office/drawing/2014/main" id="{E23DAB8C-FE6D-438E-9BC3-99B43A66A202}"/>
            </a:ext>
          </a:extLst>
        </xdr:cNvPr>
        <xdr:cNvSpPr txBox="1">
          <a:spLocks noChangeArrowheads="1"/>
        </xdr:cNvSpPr>
      </xdr:nvSpPr>
      <xdr:spPr bwMode="auto">
        <a:xfrm>
          <a:off x="11360150" y="5219699"/>
          <a:ext cx="12509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66675</xdr:colOff>
      <xdr:row>28</xdr:row>
      <xdr:rowOff>152399</xdr:rowOff>
    </xdr:from>
    <xdr:to>
      <xdr:col>26</xdr:col>
      <xdr:colOff>9525</xdr:colOff>
      <xdr:row>30</xdr:row>
      <xdr:rowOff>38099</xdr:rowOff>
    </xdr:to>
    <xdr:sp macro="" textlink="">
      <xdr:nvSpPr>
        <xdr:cNvPr id="11" name="TBTitle">
          <a:extLst>
            <a:ext uri="{FF2B5EF4-FFF2-40B4-BE49-F238E27FC236}">
              <a16:creationId xmlns:a16="http://schemas.microsoft.com/office/drawing/2014/main" id="{E7A752AC-E333-4CD9-91A6-0CB327590FD1}"/>
            </a:ext>
          </a:extLst>
        </xdr:cNvPr>
        <xdr:cNvSpPr txBox="1">
          <a:spLocks noChangeArrowheads="1"/>
        </xdr:cNvSpPr>
      </xdr:nvSpPr>
      <xdr:spPr bwMode="auto">
        <a:xfrm>
          <a:off x="14122400" y="5219699"/>
          <a:ext cx="1247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54864" tIns="4114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Years after shock</a:t>
          </a:r>
          <a:endParaRPr lang="en-US" sz="1050" b="0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0.26814</cdr:x>
      <cdr:y>0.05517</cdr:y>
    </cdr:from>
    <cdr:to>
      <cdr:x>0.7442</cdr:x>
      <cdr:y>0.19175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7492" y="143470"/>
          <a:ext cx="1469169" cy="355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0.13888</cdr:x>
      <cdr:y>0.02645</cdr:y>
    </cdr:from>
    <cdr:to>
      <cdr:x>0.54513</cdr:x>
      <cdr:y>0.28686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988" y="68767"/>
          <a:ext cx="1114425" cy="677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95%</a:t>
          </a:r>
        </a:p>
        <a:p xmlns:a="http://schemas.openxmlformats.org/drawingml/2006/main">
          <a:r>
            <a:rPr lang="en-US" sz="1100"/>
            <a:t>confidence</a:t>
          </a:r>
        </a:p>
        <a:p xmlns:a="http://schemas.openxmlformats.org/drawingml/2006/main">
          <a:r>
            <a:rPr lang="en-US" sz="1100"/>
            <a:t>interval</a:t>
          </a:r>
        </a:p>
      </cdr:txBody>
    </cdr:sp>
  </cdr:relSizeAnchor>
  <cdr:relSizeAnchor xmlns:cdr="http://schemas.openxmlformats.org/drawingml/2006/chartDrawing">
    <cdr:from>
      <cdr:x>0.39236</cdr:x>
      <cdr:y>0.10436</cdr:y>
    </cdr:from>
    <cdr:to>
      <cdr:x>0.4838</cdr:x>
      <cdr:y>0.17582</cdr:y>
    </cdr:to>
    <cdr:sp macro="" textlink="">
      <cdr:nvSpPr>
        <cdr:cNvPr id="4" name="Straight Arrow Connector 3"/>
        <cdr:cNvSpPr/>
      </cdr:nvSpPr>
      <cdr:spPr>
        <a:xfrm xmlns:a="http://schemas.openxmlformats.org/drawingml/2006/main">
          <a:off x="1076324" y="271368"/>
          <a:ext cx="250825" cy="18583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0.18403</cdr:x>
      <cdr:y>0.72917</cdr:y>
    </cdr:from>
    <cdr:to>
      <cdr:x>0.96528</cdr:x>
      <cdr:y>0.86574</cdr:y>
    </cdr:to>
    <cdr:sp macro="" textlink="">
      <cdr:nvSpPr>
        <cdr:cNvPr id="5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25" y="2000250"/>
          <a:ext cx="2143125" cy="374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0.14214</cdr:x>
      <cdr:y>0.1321</cdr:y>
    </cdr:from>
    <cdr:to>
      <cdr:x>0.9685</cdr:x>
      <cdr:y>0.26867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800" y="343504"/>
          <a:ext cx="2219644" cy="355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Response of (r - g)</a:t>
          </a:r>
        </a:p>
        <a:p xmlns:a="http://schemas.openxmlformats.org/drawingml/2006/main">
          <a:pPr algn="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ea typeface="Segoe UI" pitchFamily="34" charset="0"/>
              <a:cs typeface="Times New Roman" pitchFamily="18" charset="0"/>
            </a:rPr>
            <a:t>to a </a:t>
          </a:r>
          <a:r>
            <a:rPr lang="en-US" sz="1200" b="1" i="0" baseline="0">
              <a:latin typeface="Times New Roman" pitchFamily="18" charset="0"/>
              <a:ea typeface="Segoe UI" pitchFamily="34" charset="0"/>
              <a:cs typeface="Times New Roman" pitchFamily="18" charset="0"/>
            </a:rPr>
            <a:t>(capital share)  shock</a:t>
          </a:r>
          <a:endParaRPr lang="en-US" sz="1200" b="1" i="0" u="none" strike="noStrike" baseline="0">
            <a:solidFill>
              <a:sysClr val="windowText" lastClr="000000"/>
            </a:solidFill>
            <a:latin typeface="Times New Roman" pitchFamily="18" charset="0"/>
            <a:ea typeface="Segoe UI" pitchFamily="34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FBB3-9596-4677-884D-0C0EF02C5D1A}">
  <dimension ref="A1:Z34"/>
  <sheetViews>
    <sheetView topLeftCell="D1" workbookViewId="0">
      <selection activeCell="AA21" sqref="AA21"/>
    </sheetView>
  </sheetViews>
  <sheetFormatPr defaultRowHeight="15" x14ac:dyDescent="0.25"/>
  <sheetData>
    <row r="1" spans="1:26" x14ac:dyDescent="0.25">
      <c r="A1">
        <f>SUM('top1'!A$1:A1)</f>
        <v>1</v>
      </c>
      <c r="B1">
        <f>SUM('top1'!B$1:B1)</f>
        <v>-7.9378007498240893E-2</v>
      </c>
      <c r="C1">
        <f>SUM('top1'!C$1:C1)</f>
        <v>0</v>
      </c>
      <c r="D1">
        <f>SUM('top1'!D$1:D1)</f>
        <v>1</v>
      </c>
      <c r="F1">
        <f>SUM('top1'!F$1:F1)</f>
        <v>0</v>
      </c>
      <c r="G1">
        <f>SUM('top1'!G$1:G1)</f>
        <v>0.15274595291221099</v>
      </c>
      <c r="H1">
        <f>SUM('top1'!H$1:H1)</f>
        <v>0</v>
      </c>
      <c r="I1">
        <f>SUM('top1'!I$1:I1)</f>
        <v>0</v>
      </c>
      <c r="K1">
        <v>1.96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f>SUM('top1'!A$1:A2)</f>
        <v>1.4758773151436149</v>
      </c>
      <c r="B2">
        <f>SUM('top1'!B$1:B2)</f>
        <v>-0.25877699973571788</v>
      </c>
      <c r="C2">
        <f>SUM('top1'!C$1:C2)</f>
        <v>-0.85609042699268501</v>
      </c>
      <c r="D2">
        <f>SUM('top1'!D$1:D2)</f>
        <v>1.930580332211147</v>
      </c>
      <c r="F2">
        <f>SUM('top1'!F$1:F2)</f>
        <v>0.1155864460182268</v>
      </c>
      <c r="G2">
        <f>SUM('top1'!G$1:G2)</f>
        <v>0.24484004630399789</v>
      </c>
      <c r="H2">
        <f>SUM('top1'!H$1:H2)</f>
        <v>0.17288020744653301</v>
      </c>
      <c r="I2">
        <f>SUM('top1'!I$1:I2)</f>
        <v>0.158983007285912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f>SUM('top1'!A$1:A3)</f>
        <v>1.674771559158917</v>
      </c>
      <c r="B3">
        <f>SUM('top1'!B$1:B3)</f>
        <v>-0.43146309734246191</v>
      </c>
      <c r="C3">
        <f>SUM('top1'!C$1:C3)</f>
        <v>-1.724526438294139</v>
      </c>
      <c r="D3">
        <f>SUM('top1'!D$1:D3)</f>
        <v>2.8287585736450072</v>
      </c>
      <c r="F3">
        <f>SUM('top1'!F$1:F3)</f>
        <v>0.15863220048969562</v>
      </c>
      <c r="G3">
        <f>SUM('top1'!G$1:G3)</f>
        <v>0.28754208270676151</v>
      </c>
      <c r="H3">
        <f>SUM('top1'!H$1:H3)</f>
        <v>0.23358893142540682</v>
      </c>
      <c r="I3">
        <f>SUM('top1'!I$1:I3)</f>
        <v>0.2211722625145362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>
        <f>SUM('top1'!A$1:A4)</f>
        <v>1.775922296650567</v>
      </c>
      <c r="B4">
        <f>SUM('top1'!B$1:B4)</f>
        <v>-0.57417619231040895</v>
      </c>
      <c r="C4">
        <f>SUM('top1'!C$1:C4)</f>
        <v>-2.2243579587442999</v>
      </c>
      <c r="D4">
        <f>SUM('top1'!D$1:D4)</f>
        <v>3.6035080043645413</v>
      </c>
      <c r="F4">
        <f>SUM('top1'!F$1:F4)</f>
        <v>0.17524309177652711</v>
      </c>
      <c r="G4">
        <f>SUM('top1'!G$1:G4)</f>
        <v>0.3073953853704352</v>
      </c>
      <c r="H4">
        <f>SUM('top1'!H$1:H4)</f>
        <v>0.26727644539194939</v>
      </c>
      <c r="I4">
        <f>SUM('top1'!I$1:I4)</f>
        <v>0.25117510009728072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>
        <f>SUM('top1'!A$1:A5)</f>
        <v>1.8349946417556033</v>
      </c>
      <c r="B5">
        <f>SUM('top1'!B$1:B5)</f>
        <v>-0.65135349931266573</v>
      </c>
      <c r="C5">
        <f>SUM('top1'!C$1:C5)</f>
        <v>-2.4445859268349981</v>
      </c>
      <c r="D5">
        <f>SUM('top1'!D$1:D5)</f>
        <v>4.3149887347012008</v>
      </c>
      <c r="F5">
        <f>SUM('top1'!F$1:F5)</f>
        <v>0.18626185538566514</v>
      </c>
      <c r="G5">
        <f>SUM('top1'!G$1:G5)</f>
        <v>0.31725349475460074</v>
      </c>
      <c r="H5">
        <f>SUM('top1'!H$1:H5)</f>
        <v>0.28397259366465888</v>
      </c>
      <c r="I5">
        <f>SUM('top1'!I$1:I5)</f>
        <v>0.26989339569834031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>
        <f>SUM('top1'!A$1:A6)</f>
        <v>1.8447366221007264</v>
      </c>
      <c r="B6">
        <f>SUM('top1'!B$1:B6)</f>
        <v>-0.70091743071459478</v>
      </c>
      <c r="C6">
        <f>SUM('top1'!C$1:C6)</f>
        <v>-2.4782486158337753</v>
      </c>
      <c r="D6">
        <f>SUM('top1'!D$1:D6)</f>
        <v>4.9011148327413698</v>
      </c>
      <c r="F6">
        <f>SUM('top1'!F$1:F6)</f>
        <v>0.19034985068080232</v>
      </c>
      <c r="G6">
        <f>SUM('top1'!G$1:G6)</f>
        <v>0.32293361691984085</v>
      </c>
      <c r="H6">
        <f>SUM('top1'!H$1:H6)</f>
        <v>0.2949940864184572</v>
      </c>
      <c r="I6">
        <f>SUM('top1'!I$1:I6)</f>
        <v>0.27937811009613878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>
        <f>SUM('top1'!A$1:A7)</f>
        <v>1.8462300597313028</v>
      </c>
      <c r="B7">
        <f>SUM('top1'!B$1:B7)</f>
        <v>-0.72342583976326424</v>
      </c>
      <c r="C7">
        <f>SUM('top1'!C$1:C7)</f>
        <v>-2.4952732679336633</v>
      </c>
      <c r="D7">
        <f>SUM('top1'!D$1:D7)</f>
        <v>5.3652149836246199</v>
      </c>
      <c r="F7">
        <f>SUM('top1'!F$1:F7)</f>
        <v>0.19340378824844756</v>
      </c>
      <c r="G7">
        <f>SUM('top1'!G$1:G7)</f>
        <v>0.32629401387776485</v>
      </c>
      <c r="H7">
        <f>SUM('top1'!H$1:H7)</f>
        <v>0.30007995197302467</v>
      </c>
      <c r="I7">
        <f>SUM('top1'!I$1:I7)</f>
        <v>0.28585307830372675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>
        <f>SUM('top1'!A$1:A8)</f>
        <v>1.8475042920577565</v>
      </c>
      <c r="B8">
        <f>SUM('top1'!B$1:B8)</f>
        <v>-0.74351220859437483</v>
      </c>
      <c r="C8">
        <f>SUM('top1'!C$1:C8)</f>
        <v>-2.5109322598570438</v>
      </c>
      <c r="D8">
        <f>SUM('top1'!D$1:D8)</f>
        <v>5.7789866444202218</v>
      </c>
      <c r="F8">
        <f>SUM('top1'!F$1:F8)</f>
        <v>0.19432351047277066</v>
      </c>
      <c r="G8">
        <f>SUM('top1'!G$1:G8)</f>
        <v>0.32836501800016937</v>
      </c>
      <c r="H8">
        <f>SUM('top1'!H$1:H8)</f>
        <v>0.30356722802243408</v>
      </c>
      <c r="I8">
        <f>SUM('top1'!I$1:I8)</f>
        <v>0.29721441658634773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>
        <f>SUM('top1'!A$1:A9)</f>
        <v>1.8512612989570887</v>
      </c>
      <c r="B9">
        <f>SUM('top1'!B$1:B9)</f>
        <v>-0.76137112590069389</v>
      </c>
      <c r="C9">
        <f>SUM('top1'!C$1:C9)</f>
        <v>-2.5253207029942177</v>
      </c>
      <c r="D9">
        <f>SUM('top1'!D$1:D9)</f>
        <v>6.1487171963067091</v>
      </c>
      <c r="F9">
        <f>SUM('top1'!F$1:F9)</f>
        <v>0.19533969235664381</v>
      </c>
      <c r="G9">
        <f>SUM('top1'!G$1:G9)</f>
        <v>0.32991632523667042</v>
      </c>
      <c r="H9">
        <f>SUM('top1'!H$1:H9)</f>
        <v>0.30661528421748668</v>
      </c>
      <c r="I9">
        <f>SUM('top1'!I$1:I9)</f>
        <v>0.30145163563440147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>
        <f>SUM('top1'!A$1:A10)</f>
        <v>1.8703163088562147</v>
      </c>
      <c r="B10">
        <f>SUM('top1'!B$1:B10)</f>
        <v>-0.78767856254361945</v>
      </c>
      <c r="C10">
        <f>SUM('top1'!C$1:C10)</f>
        <v>-2.5395899423276136</v>
      </c>
      <c r="D10">
        <f>SUM('top1'!D$1:D10)</f>
        <v>6.5165211830001208</v>
      </c>
      <c r="F10">
        <f>SUM('top1'!F$1:F10)</f>
        <v>0.19587881910024155</v>
      </c>
      <c r="G10">
        <f>SUM('top1'!G$1:G10)</f>
        <v>0.33099854515716221</v>
      </c>
      <c r="H10">
        <f>SUM('top1'!H$1:H10)</f>
        <v>0.30858239325765985</v>
      </c>
      <c r="I10">
        <f>SUM('top1'!I$1:I10)</f>
        <v>0.30433222336674526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>
        <f>SUM('top1'!A$1:A11)</f>
        <v>1.8892216406305224</v>
      </c>
      <c r="B11">
        <f>SUM('top1'!B$1:B11)</f>
        <v>-0.80173104215357005</v>
      </c>
      <c r="C11">
        <f>SUM('top1'!C$1:C11)</f>
        <v>-2.5517275777094044</v>
      </c>
      <c r="D11">
        <f>SUM('top1'!D$1:D11)</f>
        <v>6.8438763901173116</v>
      </c>
      <c r="F11">
        <f>SUM('top1'!F$1:F11)</f>
        <v>0.19645021225210579</v>
      </c>
      <c r="G11">
        <f>SUM('top1'!G$1:G11)</f>
        <v>0.33208686415474331</v>
      </c>
      <c r="H11">
        <f>SUM('top1'!H$1:H11)</f>
        <v>0.31008389635945444</v>
      </c>
      <c r="I11">
        <f>SUM('top1'!I$1:I11)</f>
        <v>0.30984715095936433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F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F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>
        <v>0</v>
      </c>
      <c r="B19">
        <f>C19 + $K$1*F1</f>
        <v>1</v>
      </c>
      <c r="C19">
        <f>A1</f>
        <v>1</v>
      </c>
      <c r="D19">
        <f>C19  - $K$1*F1</f>
        <v>1</v>
      </c>
      <c r="E19">
        <f>F19 - G1 * $K$1</f>
        <v>-0.37876007520617438</v>
      </c>
      <c r="F19">
        <f>B1</f>
        <v>-7.9378007498240893E-2</v>
      </c>
      <c r="G19">
        <f>F19 + G1 * $K$1</f>
        <v>0.22000406020969263</v>
      </c>
      <c r="H19">
        <f>H1 * $K$1 + I19</f>
        <v>0</v>
      </c>
      <c r="I19">
        <f>C1</f>
        <v>0</v>
      </c>
      <c r="J19">
        <f>I19-H1*$K$1</f>
        <v>0</v>
      </c>
      <c r="K19">
        <f>L19-$K$1*I1</f>
        <v>1</v>
      </c>
      <c r="L19">
        <f>D1</f>
        <v>1</v>
      </c>
      <c r="M19">
        <f>L19+$K$1*I1</f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>
        <f>+A19+1</f>
        <v>1</v>
      </c>
      <c r="B20">
        <f>C20 + $K$1*F2</f>
        <v>1.7024267493393395</v>
      </c>
      <c r="C20">
        <f t="shared" ref="C20:C29" si="0">A2</f>
        <v>1.4758773151436149</v>
      </c>
      <c r="D20">
        <f t="shared" ref="D20:D29" si="1">C20  - $K$1*F2</f>
        <v>1.2493278809478903</v>
      </c>
      <c r="E20">
        <f t="shared" ref="E20:E29" si="2">F20 - G2 * $K$1</f>
        <v>-0.73866349049155366</v>
      </c>
      <c r="F20">
        <f t="shared" ref="F20:F29" si="3">B2</f>
        <v>-0.25877699973571788</v>
      </c>
      <c r="G20">
        <f t="shared" ref="G20:G29" si="4">F20 + G2 * $K$1</f>
        <v>0.22110949102011795</v>
      </c>
      <c r="H20">
        <f t="shared" ref="H20:H29" si="5">H2 * $K$1 + I20</f>
        <v>-0.51724522039748033</v>
      </c>
      <c r="I20">
        <f t="shared" ref="I20:I29" si="6">C2</f>
        <v>-0.85609042699268501</v>
      </c>
      <c r="J20">
        <f t="shared" ref="J20:J29" si="7">I20-H2*$K$1</f>
        <v>-1.1949356335878898</v>
      </c>
      <c r="K20">
        <f t="shared" ref="K20:K29" si="8">L20-$K$1*I2</f>
        <v>1.6189736379307595</v>
      </c>
      <c r="L20">
        <f t="shared" ref="L20:L29" si="9">D2</f>
        <v>1.930580332211147</v>
      </c>
      <c r="M20">
        <f t="shared" ref="M20:M29" si="10">L20+$K$1*I2</f>
        <v>2.2421870264915347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>
        <f t="shared" ref="A21:A29" si="11">+A20+1</f>
        <v>2</v>
      </c>
      <c r="B21">
        <f t="shared" ref="B21:B29" si="12">C21 + $K$1*F3</f>
        <v>1.9856906721187204</v>
      </c>
      <c r="C21">
        <f t="shared" si="0"/>
        <v>1.674771559158917</v>
      </c>
      <c r="D21">
        <f t="shared" si="1"/>
        <v>1.3638524461991135</v>
      </c>
      <c r="E21">
        <f t="shared" si="2"/>
        <v>-0.99504557944771443</v>
      </c>
      <c r="F21">
        <f t="shared" si="3"/>
        <v>-0.43146309734246191</v>
      </c>
      <c r="G21">
        <f t="shared" si="4"/>
        <v>0.13211938476279061</v>
      </c>
      <c r="H21">
        <f t="shared" si="5"/>
        <v>-1.2666921327003418</v>
      </c>
      <c r="I21">
        <f t="shared" si="6"/>
        <v>-1.724526438294139</v>
      </c>
      <c r="J21">
        <f t="shared" si="7"/>
        <v>-2.1823607438879362</v>
      </c>
      <c r="K21">
        <f t="shared" si="8"/>
        <v>2.3952609391165161</v>
      </c>
      <c r="L21">
        <f t="shared" si="9"/>
        <v>2.8287585736450072</v>
      </c>
      <c r="M21">
        <f t="shared" si="10"/>
        <v>3.2622562081734983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>
        <f t="shared" si="11"/>
        <v>3</v>
      </c>
      <c r="B22">
        <f t="shared" si="12"/>
        <v>2.11939875653256</v>
      </c>
      <c r="C22">
        <f t="shared" si="0"/>
        <v>1.775922296650567</v>
      </c>
      <c r="D22">
        <f t="shared" si="1"/>
        <v>1.432445836768574</v>
      </c>
      <c r="E22">
        <f t="shared" si="2"/>
        <v>-1.176671147636462</v>
      </c>
      <c r="F22">
        <f t="shared" si="3"/>
        <v>-0.57417619231040895</v>
      </c>
      <c r="G22">
        <f t="shared" si="4"/>
        <v>2.8318763015644066E-2</v>
      </c>
      <c r="H22">
        <f t="shared" si="5"/>
        <v>-1.7004961257760791</v>
      </c>
      <c r="I22">
        <f t="shared" si="6"/>
        <v>-2.2243579587442999</v>
      </c>
      <c r="J22">
        <f t="shared" si="7"/>
        <v>-2.7482197917125206</v>
      </c>
      <c r="K22">
        <f t="shared" si="8"/>
        <v>3.1112048081738712</v>
      </c>
      <c r="L22">
        <f t="shared" si="9"/>
        <v>3.6035080043645413</v>
      </c>
      <c r="M22">
        <f t="shared" si="10"/>
        <v>4.0958112005552119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>
        <f t="shared" si="11"/>
        <v>4</v>
      </c>
      <c r="B23">
        <f t="shared" si="12"/>
        <v>2.2000678783115069</v>
      </c>
      <c r="C23">
        <f t="shared" si="0"/>
        <v>1.8349946417556033</v>
      </c>
      <c r="D23">
        <f t="shared" si="1"/>
        <v>1.4699214051996996</v>
      </c>
      <c r="E23">
        <f t="shared" si="2"/>
        <v>-1.273170349031683</v>
      </c>
      <c r="F23">
        <f t="shared" si="3"/>
        <v>-0.65135349931266573</v>
      </c>
      <c r="G23">
        <f t="shared" si="4"/>
        <v>-2.9536649593648323E-2</v>
      </c>
      <c r="H23">
        <f t="shared" si="5"/>
        <v>-1.8879996432522668</v>
      </c>
      <c r="I23">
        <f t="shared" si="6"/>
        <v>-2.4445859268349981</v>
      </c>
      <c r="J23">
        <f t="shared" si="7"/>
        <v>-3.0011722104177294</v>
      </c>
      <c r="K23">
        <f t="shared" si="8"/>
        <v>3.7859976791324539</v>
      </c>
      <c r="L23">
        <f t="shared" si="9"/>
        <v>4.3149887347012008</v>
      </c>
      <c r="M23">
        <f t="shared" si="10"/>
        <v>4.8439797902699482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>
        <f t="shared" si="11"/>
        <v>5</v>
      </c>
      <c r="B24">
        <f t="shared" si="12"/>
        <v>2.2178223294350987</v>
      </c>
      <c r="C24">
        <f t="shared" si="0"/>
        <v>1.8447366221007264</v>
      </c>
      <c r="D24">
        <f t="shared" si="1"/>
        <v>1.4716509147663539</v>
      </c>
      <c r="E24">
        <f t="shared" si="2"/>
        <v>-1.3338673198774829</v>
      </c>
      <c r="F24">
        <f t="shared" si="3"/>
        <v>-0.70091743071459478</v>
      </c>
      <c r="G24">
        <f t="shared" si="4"/>
        <v>-6.7967541551706701E-2</v>
      </c>
      <c r="H24">
        <f t="shared" si="5"/>
        <v>-1.9000602064535992</v>
      </c>
      <c r="I24">
        <f t="shared" si="6"/>
        <v>-2.4782486158337753</v>
      </c>
      <c r="J24">
        <f t="shared" si="7"/>
        <v>-3.0564370252139517</v>
      </c>
      <c r="K24">
        <f t="shared" si="8"/>
        <v>4.3535337369529383</v>
      </c>
      <c r="L24">
        <f t="shared" si="9"/>
        <v>4.9011148327413698</v>
      </c>
      <c r="M24">
        <f t="shared" si="10"/>
        <v>5.4486959285298013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>
        <f t="shared" si="11"/>
        <v>6</v>
      </c>
      <c r="B25">
        <f t="shared" si="12"/>
        <v>2.2253014846982602</v>
      </c>
      <c r="C25">
        <f t="shared" si="0"/>
        <v>1.8462300597313028</v>
      </c>
      <c r="D25">
        <f t="shared" si="1"/>
        <v>1.4671586347643455</v>
      </c>
      <c r="E25">
        <f t="shared" si="2"/>
        <v>-1.3629621069636833</v>
      </c>
      <c r="F25">
        <f t="shared" si="3"/>
        <v>-0.72342583976326424</v>
      </c>
      <c r="G25">
        <f t="shared" si="4"/>
        <v>-8.3889572562845127E-2</v>
      </c>
      <c r="H25">
        <f t="shared" si="5"/>
        <v>-1.9071165620665349</v>
      </c>
      <c r="I25">
        <f t="shared" si="6"/>
        <v>-2.4952732679336633</v>
      </c>
      <c r="J25">
        <f t="shared" si="7"/>
        <v>-3.0834299738007918</v>
      </c>
      <c r="K25">
        <f t="shared" si="8"/>
        <v>4.8049429501493153</v>
      </c>
      <c r="L25">
        <f t="shared" si="9"/>
        <v>5.3652149836246199</v>
      </c>
      <c r="M25">
        <f t="shared" si="10"/>
        <v>5.9254870170999245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>
        <f t="shared" si="11"/>
        <v>7</v>
      </c>
      <c r="B26">
        <f t="shared" si="12"/>
        <v>2.2283783725843871</v>
      </c>
      <c r="C26">
        <f t="shared" si="0"/>
        <v>1.8475042920577565</v>
      </c>
      <c r="D26">
        <f t="shared" si="1"/>
        <v>1.466630211531126</v>
      </c>
      <c r="E26">
        <f t="shared" si="2"/>
        <v>-1.3871076438747068</v>
      </c>
      <c r="F26">
        <f t="shared" si="3"/>
        <v>-0.74351220859437483</v>
      </c>
      <c r="G26">
        <f t="shared" si="4"/>
        <v>-9.9916773314042917E-2</v>
      </c>
      <c r="H26">
        <f t="shared" si="5"/>
        <v>-1.915940492933073</v>
      </c>
      <c r="I26">
        <f t="shared" si="6"/>
        <v>-2.5109322598570438</v>
      </c>
      <c r="J26">
        <f t="shared" si="7"/>
        <v>-3.1059240267810146</v>
      </c>
      <c r="K26">
        <f t="shared" si="8"/>
        <v>5.1964463879109806</v>
      </c>
      <c r="L26">
        <f t="shared" si="9"/>
        <v>5.7789866444202218</v>
      </c>
      <c r="M26">
        <f t="shared" si="10"/>
        <v>6.361526900929463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>
        <f t="shared" si="11"/>
        <v>8</v>
      </c>
      <c r="B27">
        <f t="shared" si="12"/>
        <v>2.2341270959761106</v>
      </c>
      <c r="C27">
        <f t="shared" si="0"/>
        <v>1.8512612989570887</v>
      </c>
      <c r="D27">
        <f t="shared" si="1"/>
        <v>1.4683955019380668</v>
      </c>
      <c r="E27">
        <f t="shared" si="2"/>
        <v>-1.4080071233645679</v>
      </c>
      <c r="F27">
        <f t="shared" si="3"/>
        <v>-0.76137112590069389</v>
      </c>
      <c r="G27">
        <f t="shared" si="4"/>
        <v>-0.11473512843681988</v>
      </c>
      <c r="H27">
        <f t="shared" si="5"/>
        <v>-1.924354745927944</v>
      </c>
      <c r="I27">
        <f t="shared" si="6"/>
        <v>-2.5253207029942177</v>
      </c>
      <c r="J27">
        <f t="shared" si="7"/>
        <v>-3.1262866600604915</v>
      </c>
      <c r="K27">
        <f t="shared" si="8"/>
        <v>5.5578719904632825</v>
      </c>
      <c r="L27">
        <f t="shared" si="9"/>
        <v>6.1487171963067091</v>
      </c>
      <c r="M27">
        <f t="shared" si="10"/>
        <v>6.7395624021501357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>
        <f t="shared" si="11"/>
        <v>9</v>
      </c>
      <c r="B28">
        <f t="shared" si="12"/>
        <v>2.254238794292688</v>
      </c>
      <c r="C28">
        <f t="shared" si="0"/>
        <v>1.8703163088562147</v>
      </c>
      <c r="D28">
        <f t="shared" si="1"/>
        <v>1.4863938234197414</v>
      </c>
      <c r="E28">
        <f t="shared" si="2"/>
        <v>-1.4364357110516575</v>
      </c>
      <c r="F28">
        <f t="shared" si="3"/>
        <v>-0.78767856254361945</v>
      </c>
      <c r="G28">
        <f t="shared" si="4"/>
        <v>-0.13892141403558156</v>
      </c>
      <c r="H28">
        <f t="shared" si="5"/>
        <v>-1.9347684515426002</v>
      </c>
      <c r="I28">
        <f t="shared" si="6"/>
        <v>-2.5395899423276136</v>
      </c>
      <c r="J28">
        <f t="shared" si="7"/>
        <v>-3.1444114331126269</v>
      </c>
      <c r="K28">
        <f t="shared" si="8"/>
        <v>5.9200300252013003</v>
      </c>
      <c r="L28">
        <f t="shared" si="9"/>
        <v>6.5165211830001208</v>
      </c>
      <c r="M28">
        <f t="shared" si="10"/>
        <v>7.1130123407989414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>
        <f t="shared" si="11"/>
        <v>10</v>
      </c>
      <c r="B29">
        <f t="shared" si="12"/>
        <v>2.2742640566446499</v>
      </c>
      <c r="C29">
        <f t="shared" si="0"/>
        <v>1.8892216406305224</v>
      </c>
      <c r="D29">
        <f t="shared" si="1"/>
        <v>1.504179224616395</v>
      </c>
      <c r="E29">
        <f t="shared" si="2"/>
        <v>-1.4526212958968669</v>
      </c>
      <c r="F29">
        <f t="shared" si="3"/>
        <v>-0.80173104215357005</v>
      </c>
      <c r="G29">
        <f t="shared" si="4"/>
        <v>-0.15084078841027315</v>
      </c>
      <c r="H29">
        <f t="shared" si="5"/>
        <v>-1.9439631408448736</v>
      </c>
      <c r="I29">
        <f t="shared" si="6"/>
        <v>-2.5517275777094044</v>
      </c>
      <c r="J29">
        <f t="shared" si="7"/>
        <v>-3.1594920145739351</v>
      </c>
      <c r="K29">
        <f t="shared" si="8"/>
        <v>6.236575974236958</v>
      </c>
      <c r="L29">
        <f t="shared" si="9"/>
        <v>6.8438763901173116</v>
      </c>
      <c r="M29">
        <f t="shared" si="10"/>
        <v>7.4511768059976653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6:26" x14ac:dyDescent="0.25"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6:26" x14ac:dyDescent="0.25"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1613-1E4A-4810-9222-D7F55A863CE9}">
  <dimension ref="A1:Z33"/>
  <sheetViews>
    <sheetView topLeftCell="N1" workbookViewId="0">
      <selection activeCell="AE17" sqref="AE17"/>
    </sheetView>
  </sheetViews>
  <sheetFormatPr defaultRowHeight="15" x14ac:dyDescent="0.25"/>
  <cols>
    <col min="15" max="15" width="17.28515625" customWidth="1"/>
    <col min="16" max="16" width="0.7109375" customWidth="1"/>
    <col min="26" max="26" width="1.28515625" customWidth="1"/>
  </cols>
  <sheetData>
    <row r="1" spans="1:26" x14ac:dyDescent="0.25">
      <c r="A1">
        <f>SUM(k!A$1:A1)</f>
        <v>1</v>
      </c>
      <c r="B1">
        <f>SUM(k!B$1:B1)</f>
        <v>-0.204196859567983</v>
      </c>
      <c r="C1">
        <f>SUM(k!C$1:C1)</f>
        <v>0</v>
      </c>
      <c r="D1">
        <f>SUM(k!D$1:D1)</f>
        <v>1</v>
      </c>
      <c r="F1">
        <f>SUM(k!F$1:F1)</f>
        <v>0</v>
      </c>
      <c r="G1">
        <f>SUM(k!G$1:G1)</f>
        <v>0.34453839573959699</v>
      </c>
      <c r="H1">
        <f>SUM(k!H$1:H1)</f>
        <v>0</v>
      </c>
      <c r="I1">
        <f>SUM(k!I$1:I1)</f>
        <v>0</v>
      </c>
      <c r="K1">
        <v>1.96</v>
      </c>
      <c r="L1" s="1"/>
      <c r="M1" s="1"/>
      <c r="N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f>SUM(k!A$1:A2)</f>
        <v>1.414311944574804</v>
      </c>
      <c r="B2">
        <f>SUM(k!B$1:B2)</f>
        <v>-0.29508845261640837</v>
      </c>
      <c r="C2">
        <f>SUM(k!C$1:C2)</f>
        <v>-0.13093764930993201</v>
      </c>
      <c r="D2">
        <f>SUM(k!D$1:D2)</f>
        <v>1.9667344050033071</v>
      </c>
      <c r="F2">
        <f>SUM(k!F$1:F2)</f>
        <v>5.88891020753552E-2</v>
      </c>
      <c r="G2">
        <f>SUM(k!G$1:G2)</f>
        <v>0.48329336024154601</v>
      </c>
      <c r="H2">
        <f>SUM(k!H$1:H2)</f>
        <v>7.7789383506799301E-2</v>
      </c>
      <c r="I2">
        <f>SUM(k!I$1:I2)</f>
        <v>8.8845902505485394E-2</v>
      </c>
      <c r="L2" s="1"/>
      <c r="M2" s="1"/>
      <c r="N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f>SUM(k!A$1:A3)</f>
        <v>1.6455004199633201</v>
      </c>
      <c r="B3">
        <f>SUM(k!B$1:B3)</f>
        <v>-0.31875650995751614</v>
      </c>
      <c r="C3">
        <f>SUM(k!C$1:C3)</f>
        <v>-0.28045260224496804</v>
      </c>
      <c r="D3">
        <f>SUM(k!D$1:D3)</f>
        <v>2.7657154164520898</v>
      </c>
      <c r="F3">
        <f>SUM(k!F$1:F3)</f>
        <v>7.7242791456960405E-2</v>
      </c>
      <c r="G3">
        <f>SUM(k!G$1:G3)</f>
        <v>0.52026757639347321</v>
      </c>
      <c r="H3">
        <f>SUM(k!H$1:H3)</f>
        <v>9.6530929117038006E-2</v>
      </c>
      <c r="I3">
        <f>SUM(k!I$1:I3)</f>
        <v>0.1345062970377045</v>
      </c>
      <c r="L3" s="1"/>
      <c r="M3" s="1"/>
      <c r="N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>
        <f>SUM(k!A$1:A4)</f>
        <v>1.7302905354358935</v>
      </c>
      <c r="B4">
        <f>SUM(k!B$1:B4)</f>
        <v>-0.32798482445872307</v>
      </c>
      <c r="C4">
        <f>SUM(k!C$1:C4)</f>
        <v>-0.48708741669439104</v>
      </c>
      <c r="D4">
        <f>SUM(k!D$1:D4)</f>
        <v>3.3697124675137449</v>
      </c>
      <c r="F4">
        <f>SUM(k!F$1:F4)</f>
        <v>8.2347101973096554E-2</v>
      </c>
      <c r="G4">
        <f>SUM(k!G$1:G4)</f>
        <v>0.53280274616847989</v>
      </c>
      <c r="H4">
        <f>SUM(k!H$1:H4)</f>
        <v>0.10337549693218029</v>
      </c>
      <c r="I4">
        <f>SUM(k!I$1:I4)</f>
        <v>0.16049942652867272</v>
      </c>
      <c r="L4" s="1"/>
      <c r="M4" s="1"/>
      <c r="N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>
        <f>SUM(k!A$1:A5)</f>
        <v>1.8592528068907885</v>
      </c>
      <c r="B5">
        <f>SUM(k!B$1:B5)</f>
        <v>-0.33636245353866562</v>
      </c>
      <c r="C5">
        <f>SUM(k!C$1:C5)</f>
        <v>-0.65698696168579807</v>
      </c>
      <c r="D5">
        <f>SUM(k!D$1:D5)</f>
        <v>3.8399045695913268</v>
      </c>
      <c r="F5">
        <f>SUM(k!F$1:F5)</f>
        <v>8.484166651261664E-2</v>
      </c>
      <c r="G5">
        <f>SUM(k!G$1:G5)</f>
        <v>0.53675947825333858</v>
      </c>
      <c r="H5">
        <f>SUM(k!H$1:H5)</f>
        <v>0.10530464065683107</v>
      </c>
      <c r="I5">
        <f>SUM(k!I$1:I5)</f>
        <v>0.17751568248922783</v>
      </c>
      <c r="L5" s="1"/>
      <c r="M5" s="1"/>
      <c r="N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>
        <f>SUM(k!A$1:A6)</f>
        <v>1.8831261037161617</v>
      </c>
      <c r="B6">
        <f>SUM(k!B$1:B6)</f>
        <v>-0.2701098986518351</v>
      </c>
      <c r="C6">
        <f>SUM(k!C$1:C6)</f>
        <v>-0.81467492175888112</v>
      </c>
      <c r="D6">
        <f>SUM(k!D$1:D6)</f>
        <v>4.2191737130948876</v>
      </c>
      <c r="F6">
        <f>SUM(k!F$1:F6)</f>
        <v>8.5564836259788002E-2</v>
      </c>
      <c r="G6">
        <f>SUM(k!G$1:G6)</f>
        <v>0.5380073507903953</v>
      </c>
      <c r="H6">
        <f>SUM(k!H$1:H6)</f>
        <v>0.10598497273581335</v>
      </c>
      <c r="I6">
        <f>SUM(k!I$1:I6)</f>
        <v>0.18637884619348083</v>
      </c>
      <c r="L6" s="1"/>
      <c r="M6" s="1"/>
      <c r="N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>
        <f>SUM(k!A$1:A7)</f>
        <v>1.8973524953232372</v>
      </c>
      <c r="B7">
        <f>SUM(k!B$1:B7)</f>
        <v>-0.20633169578336868</v>
      </c>
      <c r="C7">
        <f>SUM(k!C$1:C7)</f>
        <v>-0.87052187141718163</v>
      </c>
      <c r="D7">
        <f>SUM(k!D$1:D7)</f>
        <v>4.5514417110727559</v>
      </c>
      <c r="F7">
        <f>SUM(k!F$1:F7)</f>
        <v>8.6007768515581978E-2</v>
      </c>
      <c r="G7">
        <f>SUM(k!G$1:G7)</f>
        <v>0.53844836609626345</v>
      </c>
      <c r="H7">
        <f>SUM(k!H$1:H7)</f>
        <v>0.10681104672770385</v>
      </c>
      <c r="I7">
        <f>SUM(k!I$1:I7)</f>
        <v>0.19278902192411657</v>
      </c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>
        <f>SUM(k!A$1:A8)</f>
        <v>1.9017578594873392</v>
      </c>
      <c r="B8">
        <f>SUM(k!B$1:B8)</f>
        <v>-0.17771505688671199</v>
      </c>
      <c r="C8">
        <f>SUM(k!C$1:C8)</f>
        <v>-0.91827166503091817</v>
      </c>
      <c r="D8">
        <f>SUM(k!D$1:D8)</f>
        <v>4.8027798364534391</v>
      </c>
      <c r="F8">
        <f>SUM(k!F$1:F8)</f>
        <v>8.6204341701306267E-2</v>
      </c>
      <c r="G8">
        <f>SUM(k!G$1:G8)</f>
        <v>0.53865872067795872</v>
      </c>
      <c r="H8">
        <f>SUM(k!H$1:H8)</f>
        <v>0.10712193786369777</v>
      </c>
      <c r="I8">
        <f>SUM(k!I$1:I8)</f>
        <v>0.19761310931848267</v>
      </c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>
        <f>SUM(k!A$1:A9)</f>
        <v>1.9038689152925157</v>
      </c>
      <c r="B9">
        <f>SUM(k!B$1:B9)</f>
        <v>-0.14618361393906348</v>
      </c>
      <c r="C9">
        <f>SUM(k!C$1:C9)</f>
        <v>-0.92863107329483052</v>
      </c>
      <c r="D9">
        <f>SUM(k!D$1:D9)</f>
        <v>5.0129121721078169</v>
      </c>
      <c r="F9">
        <f>SUM(k!F$1:F9)</f>
        <v>8.6337178070683251E-2</v>
      </c>
      <c r="G9">
        <f>SUM(k!G$1:G9)</f>
        <v>0.53871640867054782</v>
      </c>
      <c r="H9">
        <f>SUM(k!H$1:H9)</f>
        <v>0.10721084881805615</v>
      </c>
      <c r="I9">
        <f>SUM(k!I$1:I9)</f>
        <v>0.20169769871135537</v>
      </c>
      <c r="L9" s="1"/>
      <c r="M9" s="1"/>
      <c r="N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>
        <f>SUM(k!A$1:A10)</f>
        <v>1.9023712750685506</v>
      </c>
      <c r="B10">
        <f>SUM(k!B$1:B10)</f>
        <v>-0.13645161267307765</v>
      </c>
      <c r="C10">
        <f>SUM(k!C$1:C10)</f>
        <v>-1.0095931171805048</v>
      </c>
      <c r="D10">
        <f>SUM(k!D$1:D10)</f>
        <v>5.2313505844265098</v>
      </c>
      <c r="F10">
        <f>SUM(k!F$1:F10)</f>
        <v>8.6381567684803595E-2</v>
      </c>
      <c r="G10">
        <f>SUM(k!G$1:G10)</f>
        <v>0.53876007771087786</v>
      </c>
      <c r="H10">
        <f>SUM(k!H$1:H10)</f>
        <v>0.10722235311723276</v>
      </c>
      <c r="I10">
        <f>SUM(k!I$1:I10)</f>
        <v>0.20384732184853896</v>
      </c>
      <c r="L10" s="1"/>
      <c r="M10" s="1"/>
      <c r="N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>
        <f>SUM(k!A$1:A11)</f>
        <v>1.9067232275847639</v>
      </c>
      <c r="B11">
        <f>SUM(k!B$1:B11)</f>
        <v>-0.13865615623840816</v>
      </c>
      <c r="C11">
        <f>SUM(k!C$1:C11)</f>
        <v>-1.0692845489967946</v>
      </c>
      <c r="D11">
        <f>SUM(k!D$1:D11)</f>
        <v>5.4160232239378248</v>
      </c>
      <c r="F11">
        <f>SUM(k!F$1:F11)</f>
        <v>8.6409476184800924E-2</v>
      </c>
      <c r="G11">
        <f>SUM(k!G$1:G11)</f>
        <v>0.53878693374059317</v>
      </c>
      <c r="H11">
        <f>SUM(k!H$1:H11)</f>
        <v>0.10724272229352697</v>
      </c>
      <c r="I11">
        <f>SUM(k!I$1:I11)</f>
        <v>0.20556560349413938</v>
      </c>
      <c r="L11" s="1"/>
      <c r="M11" s="1"/>
      <c r="N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L12" s="1"/>
      <c r="M12" s="1"/>
      <c r="N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L13" s="1"/>
      <c r="M13" s="1"/>
      <c r="N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L14" s="1"/>
      <c r="M14" s="1"/>
      <c r="N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L15" s="1"/>
      <c r="M15" s="1"/>
      <c r="N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L16" s="1"/>
      <c r="M16" s="1"/>
      <c r="N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>
        <v>0</v>
      </c>
      <c r="B19">
        <f>C19 + $K$1*F1</f>
        <v>1</v>
      </c>
      <c r="C19">
        <f>A1</f>
        <v>1</v>
      </c>
      <c r="D19">
        <f>C19  - $K$1*F1</f>
        <v>1</v>
      </c>
      <c r="E19">
        <f>F19 - G1 * $K$1</f>
        <v>-0.87949211521759318</v>
      </c>
      <c r="F19">
        <f>B1</f>
        <v>-0.204196859567983</v>
      </c>
      <c r="G19">
        <f>F19 + G1 * $K$1</f>
        <v>0.47109839608162712</v>
      </c>
      <c r="H19">
        <f>H1 * $K$1 + I19</f>
        <v>0</v>
      </c>
      <c r="I19">
        <f>C1</f>
        <v>0</v>
      </c>
      <c r="J19">
        <f>I19-H1*$K$1</f>
        <v>0</v>
      </c>
      <c r="K19">
        <f>L19-$K$1*I1</f>
        <v>1</v>
      </c>
      <c r="L19">
        <f>D1</f>
        <v>1</v>
      </c>
      <c r="M19">
        <f>L19+$K$1*I1</f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>
        <f>+A19+1</f>
        <v>1</v>
      </c>
      <c r="B20">
        <f t="shared" ref="B20:B29" si="0">C20 + $K$1*F2</f>
        <v>1.5297345846425001</v>
      </c>
      <c r="C20">
        <f t="shared" ref="C20:C29" si="1">A2</f>
        <v>1.414311944574804</v>
      </c>
      <c r="D20">
        <f t="shared" ref="D20:D29" si="2">C20  - $K$1*F2</f>
        <v>1.2988893045071079</v>
      </c>
      <c r="E20">
        <f t="shared" ref="E20:E29" si="3">F20 - G2 * $K$1</f>
        <v>-1.2423434386898387</v>
      </c>
      <c r="F20">
        <f t="shared" ref="F20:F29" si="4">B2</f>
        <v>-0.29508845261640837</v>
      </c>
      <c r="G20">
        <f t="shared" ref="G20:G29" si="5">F20 + G2 * $K$1</f>
        <v>0.6521665334570218</v>
      </c>
      <c r="H20">
        <f t="shared" ref="H20:H29" si="6">H2 * $K$1 + I20</f>
        <v>2.1529542363394605E-2</v>
      </c>
      <c r="I20">
        <f t="shared" ref="I20:I29" si="7">C2</f>
        <v>-0.13093764930993201</v>
      </c>
      <c r="J20">
        <f t="shared" ref="J20:J29" si="8">I20-H2*$K$1</f>
        <v>-0.28340484098325863</v>
      </c>
      <c r="K20">
        <f t="shared" ref="K20:K29" si="9">L20-$K$1*I2</f>
        <v>1.7925964360925557</v>
      </c>
      <c r="L20">
        <f t="shared" ref="L20:L29" si="10">D2</f>
        <v>1.9667344050033071</v>
      </c>
      <c r="M20">
        <f t="shared" ref="M20:M29" si="11">L20+$K$1*I2</f>
        <v>2.1408723739140583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>
        <f t="shared" ref="A21:A29" si="12">+A20+1</f>
        <v>2</v>
      </c>
      <c r="B21">
        <f t="shared" si="0"/>
        <v>1.7968962912189625</v>
      </c>
      <c r="C21">
        <f t="shared" si="1"/>
        <v>1.6455004199633201</v>
      </c>
      <c r="D21">
        <f t="shared" si="2"/>
        <v>1.4941045487076776</v>
      </c>
      <c r="E21">
        <f t="shared" si="3"/>
        <v>-1.3384809596887237</v>
      </c>
      <c r="F21">
        <f t="shared" si="4"/>
        <v>-0.31875650995751614</v>
      </c>
      <c r="G21">
        <f t="shared" si="5"/>
        <v>0.70096793977369132</v>
      </c>
      <c r="H21">
        <f t="shared" si="6"/>
        <v>-9.1251981175573565E-2</v>
      </c>
      <c r="I21">
        <f t="shared" si="7"/>
        <v>-0.28045260224496804</v>
      </c>
      <c r="J21">
        <f t="shared" si="8"/>
        <v>-0.46965322331436254</v>
      </c>
      <c r="K21">
        <f t="shared" si="9"/>
        <v>2.5020830742581892</v>
      </c>
      <c r="L21">
        <f t="shared" si="10"/>
        <v>2.7657154164520898</v>
      </c>
      <c r="M21">
        <f t="shared" si="11"/>
        <v>3.0293477586459905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>
        <f t="shared" si="12"/>
        <v>3</v>
      </c>
      <c r="B22">
        <f t="shared" si="0"/>
        <v>1.8916908553031628</v>
      </c>
      <c r="C22">
        <f t="shared" si="1"/>
        <v>1.7302905354358935</v>
      </c>
      <c r="D22">
        <f t="shared" si="2"/>
        <v>1.5688902155686242</v>
      </c>
      <c r="E22">
        <f t="shared" si="3"/>
        <v>-1.3722782069489436</v>
      </c>
      <c r="F22">
        <f t="shared" si="4"/>
        <v>-0.32798482445872307</v>
      </c>
      <c r="G22">
        <f t="shared" si="5"/>
        <v>0.7163085580314974</v>
      </c>
      <c r="H22">
        <f t="shared" si="6"/>
        <v>-0.28447144270731767</v>
      </c>
      <c r="I22">
        <f t="shared" si="7"/>
        <v>-0.48708741669439104</v>
      </c>
      <c r="J22">
        <f t="shared" si="8"/>
        <v>-0.68970339068146447</v>
      </c>
      <c r="K22">
        <f t="shared" si="9"/>
        <v>3.0551335915175466</v>
      </c>
      <c r="L22">
        <f t="shared" si="10"/>
        <v>3.3697124675137449</v>
      </c>
      <c r="M22">
        <f t="shared" si="11"/>
        <v>3.6842913435099431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>
        <f t="shared" si="12"/>
        <v>4</v>
      </c>
      <c r="B23">
        <f t="shared" si="0"/>
        <v>2.0255424732555172</v>
      </c>
      <c r="C23">
        <f t="shared" si="1"/>
        <v>1.8592528068907885</v>
      </c>
      <c r="D23">
        <f t="shared" si="2"/>
        <v>1.6929631405260599</v>
      </c>
      <c r="E23">
        <f t="shared" si="3"/>
        <v>-1.3884110309152091</v>
      </c>
      <c r="F23">
        <f t="shared" si="4"/>
        <v>-0.33636245353866562</v>
      </c>
      <c r="G23">
        <f t="shared" si="5"/>
        <v>0.715686123837878</v>
      </c>
      <c r="H23">
        <f t="shared" si="6"/>
        <v>-0.45058986599840917</v>
      </c>
      <c r="I23">
        <f t="shared" si="7"/>
        <v>-0.65698696168579807</v>
      </c>
      <c r="J23">
        <f t="shared" si="8"/>
        <v>-0.86338405737318702</v>
      </c>
      <c r="K23">
        <f t="shared" si="9"/>
        <v>3.49197383191244</v>
      </c>
      <c r="L23">
        <f t="shared" si="10"/>
        <v>3.8399045695913268</v>
      </c>
      <c r="M23">
        <f t="shared" si="11"/>
        <v>4.1878353072702135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>
        <f t="shared" si="12"/>
        <v>5</v>
      </c>
      <c r="B24">
        <f t="shared" si="0"/>
        <v>2.0508331827853463</v>
      </c>
      <c r="C24">
        <f t="shared" si="1"/>
        <v>1.8831261037161617</v>
      </c>
      <c r="D24">
        <f t="shared" si="2"/>
        <v>1.7154190246469772</v>
      </c>
      <c r="E24">
        <f t="shared" si="3"/>
        <v>-1.3246043062010098</v>
      </c>
      <c r="F24">
        <f t="shared" si="4"/>
        <v>-0.2701098986518351</v>
      </c>
      <c r="G24">
        <f t="shared" si="5"/>
        <v>0.78438450889733957</v>
      </c>
      <c r="H24">
        <f t="shared" si="6"/>
        <v>-0.60694437519668698</v>
      </c>
      <c r="I24">
        <f t="shared" si="7"/>
        <v>-0.81467492175888112</v>
      </c>
      <c r="J24">
        <f t="shared" si="8"/>
        <v>-1.0224054683210753</v>
      </c>
      <c r="K24">
        <f t="shared" si="9"/>
        <v>3.8538711745556653</v>
      </c>
      <c r="L24">
        <f t="shared" si="10"/>
        <v>4.2191737130948876</v>
      </c>
      <c r="M24">
        <f t="shared" si="11"/>
        <v>4.5844762516341104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>
        <f t="shared" si="12"/>
        <v>6</v>
      </c>
      <c r="B25">
        <f t="shared" si="0"/>
        <v>2.0659277216137779</v>
      </c>
      <c r="C25">
        <f t="shared" si="1"/>
        <v>1.8973524953232372</v>
      </c>
      <c r="D25">
        <f t="shared" si="2"/>
        <v>1.7287772690326966</v>
      </c>
      <c r="E25">
        <f t="shared" si="3"/>
        <v>-1.2616904933320452</v>
      </c>
      <c r="F25">
        <f t="shared" si="4"/>
        <v>-0.20633169578336868</v>
      </c>
      <c r="G25">
        <f t="shared" si="5"/>
        <v>0.84902710176530771</v>
      </c>
      <c r="H25">
        <f t="shared" si="6"/>
        <v>-0.66117221983088204</v>
      </c>
      <c r="I25">
        <f t="shared" si="7"/>
        <v>-0.87052187141718163</v>
      </c>
      <c r="J25">
        <f t="shared" si="8"/>
        <v>-1.0798715230034812</v>
      </c>
      <c r="K25">
        <f t="shared" si="9"/>
        <v>4.1735752281014875</v>
      </c>
      <c r="L25">
        <f t="shared" si="10"/>
        <v>4.5514417110727559</v>
      </c>
      <c r="M25">
        <f t="shared" si="11"/>
        <v>4.9293081940440242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>
        <f t="shared" si="12"/>
        <v>7</v>
      </c>
      <c r="B26">
        <f t="shared" si="0"/>
        <v>2.0707183692218996</v>
      </c>
      <c r="C26">
        <f t="shared" si="1"/>
        <v>1.9017578594873392</v>
      </c>
      <c r="D26">
        <f t="shared" si="2"/>
        <v>1.7327973497527789</v>
      </c>
      <c r="E26">
        <f t="shared" si="3"/>
        <v>-1.2334861494155112</v>
      </c>
      <c r="F26">
        <f t="shared" si="4"/>
        <v>-0.17771505688671199</v>
      </c>
      <c r="G26">
        <f t="shared" si="5"/>
        <v>0.87805603564208712</v>
      </c>
      <c r="H26">
        <f t="shared" si="6"/>
        <v>-0.70831266681807059</v>
      </c>
      <c r="I26">
        <f t="shared" si="7"/>
        <v>-0.91827166503091817</v>
      </c>
      <c r="J26">
        <f t="shared" si="8"/>
        <v>-1.1282306632437658</v>
      </c>
      <c r="K26">
        <f t="shared" si="9"/>
        <v>4.4154581421892134</v>
      </c>
      <c r="L26">
        <f t="shared" si="10"/>
        <v>4.8027798364534391</v>
      </c>
      <c r="M26">
        <f t="shared" si="11"/>
        <v>5.1901015307176648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>
        <f t="shared" si="12"/>
        <v>8</v>
      </c>
      <c r="B27">
        <f t="shared" si="0"/>
        <v>2.0730897843110547</v>
      </c>
      <c r="C27">
        <f t="shared" si="1"/>
        <v>1.9038689152925157</v>
      </c>
      <c r="D27">
        <f t="shared" si="2"/>
        <v>1.7346480462739766</v>
      </c>
      <c r="E27">
        <f t="shared" si="3"/>
        <v>-1.2020677749333373</v>
      </c>
      <c r="F27">
        <f t="shared" si="4"/>
        <v>-0.14618361393906348</v>
      </c>
      <c r="G27">
        <f t="shared" si="5"/>
        <v>0.9097005470552102</v>
      </c>
      <c r="H27">
        <f t="shared" si="6"/>
        <v>-0.7184978096114405</v>
      </c>
      <c r="I27">
        <f t="shared" si="7"/>
        <v>-0.92863107329483052</v>
      </c>
      <c r="J27">
        <f t="shared" si="8"/>
        <v>-1.1387643369782205</v>
      </c>
      <c r="K27">
        <f t="shared" si="9"/>
        <v>4.6175846826335603</v>
      </c>
      <c r="L27">
        <f t="shared" si="10"/>
        <v>5.0129121721078169</v>
      </c>
      <c r="M27">
        <f t="shared" si="11"/>
        <v>5.4082396615820736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>
        <f t="shared" si="12"/>
        <v>9</v>
      </c>
      <c r="B28">
        <f t="shared" si="0"/>
        <v>2.0716791477307659</v>
      </c>
      <c r="C28">
        <f t="shared" si="1"/>
        <v>1.9023712750685506</v>
      </c>
      <c r="D28">
        <f t="shared" si="2"/>
        <v>1.7330634024063356</v>
      </c>
      <c r="E28">
        <f t="shared" si="3"/>
        <v>-1.1924213649863984</v>
      </c>
      <c r="F28">
        <f t="shared" si="4"/>
        <v>-0.13645161267307765</v>
      </c>
      <c r="G28">
        <f t="shared" si="5"/>
        <v>0.91951813964024298</v>
      </c>
      <c r="H28">
        <f t="shared" si="6"/>
        <v>-0.79943730507072863</v>
      </c>
      <c r="I28">
        <f t="shared" si="7"/>
        <v>-1.0095931171805048</v>
      </c>
      <c r="J28">
        <f t="shared" si="8"/>
        <v>-1.219748929290281</v>
      </c>
      <c r="K28">
        <f t="shared" si="9"/>
        <v>4.8318098336033737</v>
      </c>
      <c r="L28">
        <f t="shared" si="10"/>
        <v>5.2313505844265098</v>
      </c>
      <c r="M28">
        <f t="shared" si="11"/>
        <v>5.6308913352496459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>
        <f t="shared" si="12"/>
        <v>10</v>
      </c>
      <c r="B29">
        <f t="shared" si="0"/>
        <v>2.0760858009069736</v>
      </c>
      <c r="C29">
        <f t="shared" si="1"/>
        <v>1.9067232275847639</v>
      </c>
      <c r="D29">
        <f t="shared" si="2"/>
        <v>1.7373606542625541</v>
      </c>
      <c r="E29">
        <f t="shared" si="3"/>
        <v>-1.1946785463699707</v>
      </c>
      <c r="F29">
        <f t="shared" si="4"/>
        <v>-0.13865615623840816</v>
      </c>
      <c r="G29">
        <f t="shared" si="5"/>
        <v>0.91736623389315453</v>
      </c>
      <c r="H29">
        <f t="shared" si="6"/>
        <v>-0.85908881330148179</v>
      </c>
      <c r="I29">
        <f t="shared" si="7"/>
        <v>-1.0692845489967946</v>
      </c>
      <c r="J29">
        <f t="shared" si="8"/>
        <v>-1.2794802846921074</v>
      </c>
      <c r="K29">
        <f t="shared" si="9"/>
        <v>5.0131146410893113</v>
      </c>
      <c r="L29">
        <f t="shared" si="10"/>
        <v>5.4160232239378248</v>
      </c>
      <c r="M29">
        <f t="shared" si="11"/>
        <v>5.8189318067863383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6:26" x14ac:dyDescent="0.25"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workbookViewId="0"/>
  </sheetViews>
  <sheetFormatPr defaultRowHeight="15" x14ac:dyDescent="0.25"/>
  <sheetData>
    <row r="1" spans="1:26" x14ac:dyDescent="0.25">
      <c r="A1">
        <v>1</v>
      </c>
      <c r="B1">
        <v>-7.9378007498240893E-2</v>
      </c>
      <c r="C1">
        <v>0</v>
      </c>
      <c r="D1">
        <v>1</v>
      </c>
      <c r="F1">
        <v>0</v>
      </c>
      <c r="G1">
        <v>0.15274595291221099</v>
      </c>
      <c r="H1">
        <v>0</v>
      </c>
      <c r="I1">
        <v>0</v>
      </c>
      <c r="K1">
        <v>1.96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0.47587731514361498</v>
      </c>
      <c r="B2">
        <v>-0.17939899223747699</v>
      </c>
      <c r="C2">
        <v>-0.85609042699268501</v>
      </c>
      <c r="D2">
        <v>0.930580332211147</v>
      </c>
      <c r="F2">
        <v>0.1155864460182268</v>
      </c>
      <c r="G2">
        <v>9.2094093391786896E-2</v>
      </c>
      <c r="H2">
        <v>0.17288020744653301</v>
      </c>
      <c r="I2">
        <v>0.158983007285912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0.19889424401530201</v>
      </c>
      <c r="B3">
        <v>-0.172686097606744</v>
      </c>
      <c r="C3">
        <v>-0.86843601130145398</v>
      </c>
      <c r="D3">
        <v>0.89817824143386005</v>
      </c>
      <c r="F3">
        <v>4.30457544714688E-2</v>
      </c>
      <c r="G3">
        <v>4.2702036402763599E-2</v>
      </c>
      <c r="H3">
        <v>6.0708723978873801E-2</v>
      </c>
      <c r="I3">
        <v>6.2189255228624202E-2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>
        <v>0.10115073749165</v>
      </c>
      <c r="B4">
        <v>-0.14271309496794701</v>
      </c>
      <c r="C4">
        <v>-0.49983152045016099</v>
      </c>
      <c r="D4">
        <v>0.77474943071953395</v>
      </c>
      <c r="F4">
        <v>1.6610891286831481E-2</v>
      </c>
      <c r="G4">
        <v>1.9853302663673699E-2</v>
      </c>
      <c r="H4">
        <v>3.3687513966542598E-2</v>
      </c>
      <c r="I4">
        <v>3.0002837582744499E-2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>
        <v>5.9072345105036297E-2</v>
      </c>
      <c r="B5">
        <v>-7.7177307002256806E-2</v>
      </c>
      <c r="C5">
        <v>-0.220227968090698</v>
      </c>
      <c r="D5">
        <v>0.71148073033665904</v>
      </c>
      <c r="F5">
        <v>1.101876360913802E-2</v>
      </c>
      <c r="G5">
        <v>9.8581093841655296E-3</v>
      </c>
      <c r="H5">
        <v>1.6696148272709498E-2</v>
      </c>
      <c r="I5">
        <v>1.8718295601059601E-2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>
        <v>9.7419803451230993E-3</v>
      </c>
      <c r="B6">
        <v>-4.95639314019291E-2</v>
      </c>
      <c r="C6">
        <v>-3.3662688998777397E-2</v>
      </c>
      <c r="D6">
        <v>0.58612609804016902</v>
      </c>
      <c r="F6">
        <v>4.08799529513718E-3</v>
      </c>
      <c r="G6">
        <v>5.6801221652401203E-3</v>
      </c>
      <c r="H6">
        <v>1.1021492753798301E-2</v>
      </c>
      <c r="I6">
        <v>9.4847143977984504E-3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>
        <v>1.49343763057646E-3</v>
      </c>
      <c r="B7">
        <v>-2.2508409048669499E-2</v>
      </c>
      <c r="C7">
        <v>-1.7024652099887901E-2</v>
      </c>
      <c r="D7">
        <v>0.46410015088325002</v>
      </c>
      <c r="F7">
        <v>3.0539375676452399E-3</v>
      </c>
      <c r="G7">
        <v>3.36039695792398E-3</v>
      </c>
      <c r="H7">
        <v>5.0858655545674798E-3</v>
      </c>
      <c r="I7">
        <v>6.4749682075879601E-3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>
        <v>1.2742323264535501E-3</v>
      </c>
      <c r="B8">
        <v>-2.0086368831110601E-2</v>
      </c>
      <c r="C8">
        <v>-1.56589919233803E-2</v>
      </c>
      <c r="D8">
        <v>0.41377166079560201</v>
      </c>
      <c r="F8">
        <v>9.1972222432309199E-4</v>
      </c>
      <c r="G8">
        <v>2.0710041224045201E-3</v>
      </c>
      <c r="H8">
        <v>3.4872760494094302E-3</v>
      </c>
      <c r="I8">
        <v>1.1361338282621E-2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>
        <v>3.75700689933223E-3</v>
      </c>
      <c r="B9">
        <v>-1.78589173063191E-2</v>
      </c>
      <c r="C9">
        <v>-1.4388443137173801E-2</v>
      </c>
      <c r="D9">
        <v>0.36973055188648701</v>
      </c>
      <c r="F9">
        <v>1.0161818838731399E-3</v>
      </c>
      <c r="G9">
        <v>1.5513072365010701E-3</v>
      </c>
      <c r="H9">
        <v>3.0480561950526298E-3</v>
      </c>
      <c r="I9">
        <v>4.2372190480537402E-3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>
        <v>1.90550098991259E-2</v>
      </c>
      <c r="B10">
        <v>-2.6307436642925602E-2</v>
      </c>
      <c r="C10">
        <v>-1.4269239333395901E-2</v>
      </c>
      <c r="D10">
        <v>0.36780398669341202</v>
      </c>
      <c r="F10">
        <v>5.3912674359773202E-4</v>
      </c>
      <c r="G10">
        <v>1.08221992049178E-3</v>
      </c>
      <c r="H10">
        <v>1.9671090401731698E-3</v>
      </c>
      <c r="I10">
        <v>2.8805877323437598E-3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>
        <v>1.8905331774307799E-2</v>
      </c>
      <c r="B11">
        <v>-1.40524796099506E-2</v>
      </c>
      <c r="C11">
        <v>-1.2137635381791001E-2</v>
      </c>
      <c r="D11">
        <v>0.32735520711719102</v>
      </c>
      <c r="F11">
        <v>5.7139315186423799E-4</v>
      </c>
      <c r="G11">
        <v>1.0883189975811E-3</v>
      </c>
      <c r="H11">
        <v>1.50150310179461E-3</v>
      </c>
      <c r="I11">
        <v>5.5149275926190799E-3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F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F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>
        <v>0</v>
      </c>
      <c r="B19">
        <f>C19 + $K$1*F1</f>
        <v>1</v>
      </c>
      <c r="C19">
        <f>A1</f>
        <v>1</v>
      </c>
      <c r="D19">
        <f>C19  - $K$1*F1</f>
        <v>1</v>
      </c>
      <c r="E19">
        <f>F19 - G1 * $K$1</f>
        <v>-0.37876007520617438</v>
      </c>
      <c r="F19">
        <f>B1</f>
        <v>-7.9378007498240893E-2</v>
      </c>
      <c r="G19">
        <f>F19 + G1 * $K$1</f>
        <v>0.22000406020969263</v>
      </c>
      <c r="H19">
        <f>H1 * $K$1 + I19</f>
        <v>0</v>
      </c>
      <c r="I19">
        <f>C1</f>
        <v>0</v>
      </c>
      <c r="J19">
        <f>I19-H1*$K$1</f>
        <v>0</v>
      </c>
      <c r="K19">
        <f>L19-$K$1*I1</f>
        <v>1</v>
      </c>
      <c r="L19">
        <f>D1</f>
        <v>1</v>
      </c>
      <c r="M19">
        <f>L19+$K$1*I1</f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>
        <f>+A19+1</f>
        <v>1</v>
      </c>
      <c r="B20">
        <f>C20 + $K$1*F2</f>
        <v>0.70242674933933946</v>
      </c>
      <c r="C20">
        <f t="shared" ref="C20:C29" si="0">A2</f>
        <v>0.47587731514361498</v>
      </c>
      <c r="D20">
        <f t="shared" ref="D20:D29" si="1">C20  - $K$1*F2</f>
        <v>0.24932788094789043</v>
      </c>
      <c r="E20">
        <f t="shared" ref="E20:E29" si="2">F20 - G2 * $K$1</f>
        <v>-0.35990341528537928</v>
      </c>
      <c r="F20">
        <f t="shared" ref="F20:F29" si="3">B2</f>
        <v>-0.17939899223747699</v>
      </c>
      <c r="G20">
        <f t="shared" ref="G20:G29" si="4">F20 + G2 * $K$1</f>
        <v>1.1054308104253285E-3</v>
      </c>
      <c r="H20">
        <f t="shared" ref="H20:H29" si="5">H2 * $K$1 + I20</f>
        <v>-0.51724522039748033</v>
      </c>
      <c r="I20">
        <f t="shared" ref="I20:I29" si="6">C2</f>
        <v>-0.85609042699268501</v>
      </c>
      <c r="J20">
        <f t="shared" ref="J20:J29" si="7">I20-H2*$K$1</f>
        <v>-1.1949356335878898</v>
      </c>
      <c r="K20">
        <f t="shared" ref="K20:K29" si="8">L20-$K$1*I2</f>
        <v>0.61897363793075955</v>
      </c>
      <c r="L20">
        <f t="shared" ref="L20:L29" si="9">D2</f>
        <v>0.930580332211147</v>
      </c>
      <c r="M20">
        <f t="shared" ref="M20:M29" si="10">L20+$K$1*I2</f>
        <v>1.2421870264915345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>
        <f t="shared" ref="A21:A29" si="11">+A20+1</f>
        <v>2</v>
      </c>
      <c r="B21">
        <f t="shared" ref="B21:B29" si="12">C21 + $K$1*F3</f>
        <v>0.28326392277938084</v>
      </c>
      <c r="C21">
        <f t="shared" si="0"/>
        <v>0.19889424401530201</v>
      </c>
      <c r="D21">
        <f t="shared" si="1"/>
        <v>0.11452456525122316</v>
      </c>
      <c r="E21">
        <f t="shared" si="2"/>
        <v>-0.25638208895616066</v>
      </c>
      <c r="F21">
        <f t="shared" si="3"/>
        <v>-0.172686097606744</v>
      </c>
      <c r="G21">
        <f t="shared" si="4"/>
        <v>-8.8990106257327353E-2</v>
      </c>
      <c r="H21">
        <f t="shared" si="5"/>
        <v>-0.74944691230286131</v>
      </c>
      <c r="I21">
        <f t="shared" si="6"/>
        <v>-0.86843601130145398</v>
      </c>
      <c r="J21">
        <f t="shared" si="7"/>
        <v>-0.98742511030004665</v>
      </c>
      <c r="K21">
        <f t="shared" si="8"/>
        <v>0.77628730118575662</v>
      </c>
      <c r="L21">
        <f t="shared" si="9"/>
        <v>0.89817824143386005</v>
      </c>
      <c r="M21">
        <f t="shared" si="10"/>
        <v>1.0200691816819636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>
        <f t="shared" si="11"/>
        <v>3</v>
      </c>
      <c r="B22">
        <f t="shared" si="12"/>
        <v>0.13370808441383969</v>
      </c>
      <c r="C22">
        <f t="shared" si="0"/>
        <v>0.10115073749165</v>
      </c>
      <c r="D22">
        <f t="shared" si="1"/>
        <v>6.8593390569460302E-2</v>
      </c>
      <c r="E22">
        <f t="shared" si="2"/>
        <v>-0.18162556818874748</v>
      </c>
      <c r="F22">
        <f t="shared" si="3"/>
        <v>-0.14271309496794701</v>
      </c>
      <c r="G22">
        <f t="shared" si="4"/>
        <v>-0.10380062174714656</v>
      </c>
      <c r="H22">
        <f t="shared" si="5"/>
        <v>-0.43380399307573747</v>
      </c>
      <c r="I22">
        <f t="shared" si="6"/>
        <v>-0.49983152045016099</v>
      </c>
      <c r="J22">
        <f t="shared" si="7"/>
        <v>-0.56585904782458452</v>
      </c>
      <c r="K22">
        <f t="shared" si="8"/>
        <v>0.71594386905735474</v>
      </c>
      <c r="L22">
        <f t="shared" si="9"/>
        <v>0.77474943071953395</v>
      </c>
      <c r="M22">
        <f t="shared" si="10"/>
        <v>0.83355499238171316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>
        <f t="shared" si="11"/>
        <v>4</v>
      </c>
      <c r="B23">
        <f t="shared" si="12"/>
        <v>8.066912177894682E-2</v>
      </c>
      <c r="C23">
        <f t="shared" si="0"/>
        <v>5.9072345105036297E-2</v>
      </c>
      <c r="D23">
        <f t="shared" si="1"/>
        <v>3.7475568431125775E-2</v>
      </c>
      <c r="E23">
        <f t="shared" si="2"/>
        <v>-9.6499201395221251E-2</v>
      </c>
      <c r="F23">
        <f t="shared" si="3"/>
        <v>-7.7177307002256806E-2</v>
      </c>
      <c r="G23">
        <f t="shared" si="4"/>
        <v>-5.7855412609292368E-2</v>
      </c>
      <c r="H23">
        <f t="shared" si="5"/>
        <v>-0.18750351747618738</v>
      </c>
      <c r="I23">
        <f t="shared" si="6"/>
        <v>-0.220227968090698</v>
      </c>
      <c r="J23">
        <f t="shared" si="7"/>
        <v>-0.25295241870520863</v>
      </c>
      <c r="K23">
        <f t="shared" si="8"/>
        <v>0.6747928709585822</v>
      </c>
      <c r="L23">
        <f t="shared" si="9"/>
        <v>0.71148073033665904</v>
      </c>
      <c r="M23">
        <f t="shared" si="10"/>
        <v>0.74816858971473588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>
        <f t="shared" si="11"/>
        <v>5</v>
      </c>
      <c r="B24">
        <f t="shared" si="12"/>
        <v>1.7754451123591974E-2</v>
      </c>
      <c r="C24">
        <f t="shared" si="0"/>
        <v>9.7419803451230993E-3</v>
      </c>
      <c r="D24">
        <f t="shared" si="1"/>
        <v>1.7295095666542259E-3</v>
      </c>
      <c r="E24">
        <f t="shared" si="2"/>
        <v>-6.0696970845799739E-2</v>
      </c>
      <c r="F24">
        <f t="shared" si="3"/>
        <v>-4.95639314019291E-2</v>
      </c>
      <c r="G24">
        <f t="shared" si="4"/>
        <v>-3.8430891958058461E-2</v>
      </c>
      <c r="H24">
        <f t="shared" si="5"/>
        <v>-1.2060563201332728E-2</v>
      </c>
      <c r="I24">
        <f t="shared" si="6"/>
        <v>-3.3662688998777397E-2</v>
      </c>
      <c r="J24">
        <f t="shared" si="7"/>
        <v>-5.526481479622207E-2</v>
      </c>
      <c r="K24">
        <f t="shared" si="8"/>
        <v>0.56753605782048411</v>
      </c>
      <c r="L24">
        <f t="shared" si="9"/>
        <v>0.58612609804016902</v>
      </c>
      <c r="M24">
        <f t="shared" si="10"/>
        <v>0.60471613825985393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>
        <f t="shared" si="11"/>
        <v>6</v>
      </c>
      <c r="B25">
        <f t="shared" si="12"/>
        <v>7.4791552631611304E-3</v>
      </c>
      <c r="C25">
        <f t="shared" si="0"/>
        <v>1.49343763057646E-3</v>
      </c>
      <c r="D25">
        <f t="shared" si="1"/>
        <v>-4.49228000200821E-3</v>
      </c>
      <c r="E25">
        <f t="shared" si="2"/>
        <v>-2.9094787086200499E-2</v>
      </c>
      <c r="F25">
        <f t="shared" si="3"/>
        <v>-2.2508409048669499E-2</v>
      </c>
      <c r="G25">
        <f t="shared" si="4"/>
        <v>-1.59220310111385E-2</v>
      </c>
      <c r="H25">
        <f t="shared" si="5"/>
        <v>-7.0563556129356417E-3</v>
      </c>
      <c r="I25">
        <f t="shared" si="6"/>
        <v>-1.7024652099887901E-2</v>
      </c>
      <c r="J25">
        <f t="shared" si="7"/>
        <v>-2.6992948586840163E-2</v>
      </c>
      <c r="K25">
        <f t="shared" si="8"/>
        <v>0.45140921319637761</v>
      </c>
      <c r="L25">
        <f t="shared" si="9"/>
        <v>0.46410015088325002</v>
      </c>
      <c r="M25">
        <f t="shared" si="10"/>
        <v>0.47679108857012242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>
        <f t="shared" si="11"/>
        <v>7</v>
      </c>
      <c r="B26">
        <f t="shared" si="12"/>
        <v>3.0768878861268103E-3</v>
      </c>
      <c r="C26">
        <f t="shared" si="0"/>
        <v>1.2742323264535501E-3</v>
      </c>
      <c r="D26">
        <f t="shared" si="1"/>
        <v>-5.2842323321971012E-4</v>
      </c>
      <c r="E26">
        <f t="shared" si="2"/>
        <v>-2.414553691102346E-2</v>
      </c>
      <c r="F26">
        <f t="shared" si="3"/>
        <v>-2.0086368831110601E-2</v>
      </c>
      <c r="G26">
        <f t="shared" si="4"/>
        <v>-1.6027200751197741E-2</v>
      </c>
      <c r="H26">
        <f t="shared" si="5"/>
        <v>-8.8239308665378179E-3</v>
      </c>
      <c r="I26">
        <f t="shared" si="6"/>
        <v>-1.56589919233803E-2</v>
      </c>
      <c r="J26">
        <f t="shared" si="7"/>
        <v>-2.2494052980222782E-2</v>
      </c>
      <c r="K26">
        <f t="shared" si="8"/>
        <v>0.39150343776166485</v>
      </c>
      <c r="L26">
        <f t="shared" si="9"/>
        <v>0.41377166079560201</v>
      </c>
      <c r="M26">
        <f t="shared" si="10"/>
        <v>0.43603988382953918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>
        <f t="shared" si="11"/>
        <v>8</v>
      </c>
      <c r="B27">
        <f t="shared" si="12"/>
        <v>5.7487233917235848E-3</v>
      </c>
      <c r="C27">
        <f t="shared" si="0"/>
        <v>3.75700689933223E-3</v>
      </c>
      <c r="D27">
        <f t="shared" si="1"/>
        <v>1.7652904069408756E-3</v>
      </c>
      <c r="E27">
        <f t="shared" si="2"/>
        <v>-2.0899479489861199E-2</v>
      </c>
      <c r="F27">
        <f t="shared" si="3"/>
        <v>-1.78589173063191E-2</v>
      </c>
      <c r="G27">
        <f t="shared" si="4"/>
        <v>-1.4818355122777002E-2</v>
      </c>
      <c r="H27">
        <f t="shared" si="5"/>
        <v>-8.4142529948706465E-3</v>
      </c>
      <c r="I27">
        <f t="shared" si="6"/>
        <v>-1.4388443137173801E-2</v>
      </c>
      <c r="J27">
        <f t="shared" si="7"/>
        <v>-2.0362633279476954E-2</v>
      </c>
      <c r="K27">
        <f t="shared" si="8"/>
        <v>0.36142560255230166</v>
      </c>
      <c r="L27">
        <f t="shared" si="9"/>
        <v>0.36973055188648701</v>
      </c>
      <c r="M27">
        <f t="shared" si="10"/>
        <v>0.37803550122067237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>
        <f t="shared" si="11"/>
        <v>9</v>
      </c>
      <c r="B28">
        <f t="shared" si="12"/>
        <v>2.0111698316577456E-2</v>
      </c>
      <c r="C28">
        <f t="shared" si="0"/>
        <v>1.90550098991259E-2</v>
      </c>
      <c r="D28">
        <f t="shared" si="1"/>
        <v>1.7998321481674344E-2</v>
      </c>
      <c r="E28">
        <f t="shared" si="2"/>
        <v>-2.8428587687089491E-2</v>
      </c>
      <c r="F28">
        <f t="shared" si="3"/>
        <v>-2.6307436642925602E-2</v>
      </c>
      <c r="G28">
        <f t="shared" si="4"/>
        <v>-2.4186285598761712E-2</v>
      </c>
      <c r="H28">
        <f t="shared" si="5"/>
        <v>-1.0413705614656488E-2</v>
      </c>
      <c r="I28">
        <f t="shared" si="6"/>
        <v>-1.4269239333395901E-2</v>
      </c>
      <c r="J28">
        <f t="shared" si="7"/>
        <v>-1.8124773052135314E-2</v>
      </c>
      <c r="K28">
        <f t="shared" si="8"/>
        <v>0.36215803473801828</v>
      </c>
      <c r="L28">
        <f t="shared" si="9"/>
        <v>0.36780398669341202</v>
      </c>
      <c r="M28">
        <f t="shared" si="10"/>
        <v>0.37344993864880577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>
        <f t="shared" si="11"/>
        <v>10</v>
      </c>
      <c r="B29">
        <f t="shared" si="12"/>
        <v>2.0025262351961705E-2</v>
      </c>
      <c r="C29">
        <f t="shared" si="0"/>
        <v>1.8905331774307799E-2</v>
      </c>
      <c r="D29">
        <f t="shared" si="1"/>
        <v>1.7785401196653894E-2</v>
      </c>
      <c r="E29">
        <f t="shared" si="2"/>
        <v>-1.6185584845209558E-2</v>
      </c>
      <c r="F29">
        <f t="shared" si="3"/>
        <v>-1.40524796099506E-2</v>
      </c>
      <c r="G29">
        <f t="shared" si="4"/>
        <v>-1.1919374374691644E-2</v>
      </c>
      <c r="H29">
        <f t="shared" si="5"/>
        <v>-9.1946893022735645E-3</v>
      </c>
      <c r="I29">
        <f t="shared" si="6"/>
        <v>-1.2137635381791001E-2</v>
      </c>
      <c r="J29">
        <f t="shared" si="7"/>
        <v>-1.5080581461308437E-2</v>
      </c>
      <c r="K29">
        <f t="shared" si="8"/>
        <v>0.31654594903565764</v>
      </c>
      <c r="L29">
        <f t="shared" si="9"/>
        <v>0.32735520711719102</v>
      </c>
      <c r="M29">
        <f t="shared" si="10"/>
        <v>0.3381644651987244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6:26" x14ac:dyDescent="0.25"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6:26" x14ac:dyDescent="0.25"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workbookViewId="0">
      <selection activeCell="J16" sqref="J16:J17"/>
    </sheetView>
  </sheetViews>
  <sheetFormatPr defaultRowHeight="15" x14ac:dyDescent="0.25"/>
  <cols>
    <col min="15" max="15" width="17.28515625" customWidth="1"/>
    <col min="16" max="16" width="0.7109375" customWidth="1"/>
    <col min="26" max="26" width="1.28515625" customWidth="1"/>
  </cols>
  <sheetData>
    <row r="1" spans="1:26" x14ac:dyDescent="0.25">
      <c r="A1">
        <v>1</v>
      </c>
      <c r="B1">
        <v>-0.204196859567983</v>
      </c>
      <c r="C1">
        <v>0</v>
      </c>
      <c r="D1">
        <v>1</v>
      </c>
      <c r="F1">
        <v>0</v>
      </c>
      <c r="G1">
        <v>0.34453839573959699</v>
      </c>
      <c r="H1">
        <v>0</v>
      </c>
      <c r="I1">
        <v>0</v>
      </c>
      <c r="K1">
        <v>1.96</v>
      </c>
      <c r="L1" s="1"/>
      <c r="M1" s="1"/>
      <c r="N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0.41431194457480403</v>
      </c>
      <c r="B2">
        <v>-9.0891593048425395E-2</v>
      </c>
      <c r="C2">
        <v>-0.13093764930993201</v>
      </c>
      <c r="D2">
        <v>0.96673440500330698</v>
      </c>
      <c r="F2">
        <v>5.88891020753552E-2</v>
      </c>
      <c r="G2">
        <v>0.13875496450194899</v>
      </c>
      <c r="H2">
        <v>7.7789383506799301E-2</v>
      </c>
      <c r="I2">
        <v>8.8845902505485394E-2</v>
      </c>
      <c r="L2" s="1"/>
      <c r="M2" s="1"/>
      <c r="N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0.231188475388516</v>
      </c>
      <c r="B3">
        <v>-2.3668057341107801E-2</v>
      </c>
      <c r="C3">
        <v>-0.149514952935036</v>
      </c>
      <c r="D3">
        <v>0.79898101144878297</v>
      </c>
      <c r="F3">
        <v>1.8353689381605202E-2</v>
      </c>
      <c r="G3">
        <v>3.6974216151927197E-2</v>
      </c>
      <c r="H3">
        <v>1.8741545610238702E-2</v>
      </c>
      <c r="I3">
        <v>4.5660394532219102E-2</v>
      </c>
      <c r="L3" s="1"/>
      <c r="M3" s="1"/>
      <c r="N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>
        <v>8.4790115472573493E-2</v>
      </c>
      <c r="B4">
        <v>-9.2283145012069401E-3</v>
      </c>
      <c r="C4">
        <v>-0.206634814449423</v>
      </c>
      <c r="D4">
        <v>0.60399705106165502</v>
      </c>
      <c r="F4">
        <v>5.1043105161361502E-3</v>
      </c>
      <c r="G4">
        <v>1.25351697750067E-2</v>
      </c>
      <c r="H4">
        <v>6.8445678151422802E-3</v>
      </c>
      <c r="I4">
        <v>2.59931294909682E-2</v>
      </c>
      <c r="L4" s="1"/>
      <c r="M4" s="1"/>
      <c r="N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>
        <v>0.128962271454895</v>
      </c>
      <c r="B5">
        <v>-8.3776290799425397E-3</v>
      </c>
      <c r="C5">
        <v>-0.169899544991407</v>
      </c>
      <c r="D5">
        <v>0.470192102077582</v>
      </c>
      <c r="F5">
        <v>2.49456453952008E-3</v>
      </c>
      <c r="G5">
        <v>3.95673208485872E-3</v>
      </c>
      <c r="H5">
        <v>1.9291437246507801E-3</v>
      </c>
      <c r="I5">
        <v>1.7016255960555102E-2</v>
      </c>
      <c r="L5" s="1"/>
      <c r="M5" s="1"/>
      <c r="N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>
        <v>2.3873296825373098E-2</v>
      </c>
      <c r="B6">
        <v>6.6252554886830503E-2</v>
      </c>
      <c r="C6">
        <v>-0.157687960073083</v>
      </c>
      <c r="D6">
        <v>0.379269143503561</v>
      </c>
      <c r="F6">
        <v>7.2316974717135795E-4</v>
      </c>
      <c r="G6">
        <v>1.2478725370566801E-3</v>
      </c>
      <c r="H6">
        <v>6.8033207898228899E-4</v>
      </c>
      <c r="I6">
        <v>8.863163704253E-3</v>
      </c>
      <c r="L6" s="1"/>
      <c r="M6" s="1"/>
      <c r="N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>
        <v>1.42263916070754E-2</v>
      </c>
      <c r="B7">
        <v>6.3778202868466402E-2</v>
      </c>
      <c r="C7">
        <v>-5.5846949658300497E-2</v>
      </c>
      <c r="D7">
        <v>0.33226799797786799</v>
      </c>
      <c r="F7">
        <v>4.4293225579398099E-4</v>
      </c>
      <c r="G7">
        <v>4.4101530586816901E-4</v>
      </c>
      <c r="H7">
        <v>8.2607399189049495E-4</v>
      </c>
      <c r="I7">
        <v>6.4101757306357296E-3</v>
      </c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>
        <v>4.4053641641019397E-3</v>
      </c>
      <c r="B8">
        <v>2.86166388966567E-2</v>
      </c>
      <c r="C8">
        <v>-4.7749793613736498E-2</v>
      </c>
      <c r="D8">
        <v>0.25133812538068301</v>
      </c>
      <c r="F8">
        <v>1.96573185724282E-4</v>
      </c>
      <c r="G8">
        <v>2.10354581695289E-4</v>
      </c>
      <c r="H8">
        <v>3.1089113599392E-4</v>
      </c>
      <c r="I8">
        <v>4.8240873943661E-3</v>
      </c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>
        <v>2.1110558051764599E-3</v>
      </c>
      <c r="B9">
        <v>3.1531442947648501E-2</v>
      </c>
      <c r="C9">
        <v>-1.0359408263912399E-2</v>
      </c>
      <c r="D9">
        <v>0.210132335654378</v>
      </c>
      <c r="F9" s="1">
        <v>1.3283636937698999E-4</v>
      </c>
      <c r="G9" s="1">
        <v>5.76879925890747E-5</v>
      </c>
      <c r="H9" s="1">
        <v>8.8910954358376303E-5</v>
      </c>
      <c r="I9">
        <v>4.0845893928727001E-3</v>
      </c>
      <c r="L9" s="1"/>
      <c r="M9" s="1"/>
      <c r="N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>
        <v>-1.49764022396496E-3</v>
      </c>
      <c r="B10">
        <v>9.7320012659858294E-3</v>
      </c>
      <c r="C10">
        <v>-8.0962043885674295E-2</v>
      </c>
      <c r="D10">
        <v>0.21843841231869299</v>
      </c>
      <c r="F10" s="1">
        <v>4.4389614120344697E-5</v>
      </c>
      <c r="G10" s="1">
        <v>4.3669040330042499E-5</v>
      </c>
      <c r="H10" s="1">
        <v>1.15042991766163E-5</v>
      </c>
      <c r="I10">
        <v>2.1496231371835998E-3</v>
      </c>
      <c r="L10" s="1"/>
      <c r="M10" s="1"/>
      <c r="N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>
        <v>4.3519525162131799E-3</v>
      </c>
      <c r="B11">
        <v>-2.2045435653305001E-3</v>
      </c>
      <c r="C11">
        <v>-5.9691431816289699E-2</v>
      </c>
      <c r="D11">
        <v>0.18467263951131499</v>
      </c>
      <c r="F11" s="1">
        <v>2.79084999973336E-5</v>
      </c>
      <c r="G11" s="1">
        <v>2.6856029715352502E-5</v>
      </c>
      <c r="H11" s="1">
        <v>2.03691762942008E-5</v>
      </c>
      <c r="I11">
        <v>1.71828164560043E-3</v>
      </c>
      <c r="L11" s="1"/>
      <c r="M11" s="1"/>
      <c r="N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L12" s="1"/>
      <c r="M12" s="1"/>
      <c r="N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L13" s="1"/>
      <c r="M13" s="1"/>
      <c r="N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L14" s="1"/>
      <c r="M14" s="1"/>
      <c r="N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L15" s="1"/>
      <c r="M15" s="1"/>
      <c r="N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L16" s="1"/>
      <c r="M16" s="1"/>
      <c r="N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>
        <v>0</v>
      </c>
      <c r="B19">
        <f>C19 + $K$1*F1</f>
        <v>1</v>
      </c>
      <c r="C19">
        <f>A1</f>
        <v>1</v>
      </c>
      <c r="D19">
        <f>C19  - $K$1*F1</f>
        <v>1</v>
      </c>
      <c r="E19">
        <f>F19 - G1 * $K$1</f>
        <v>-0.87949211521759318</v>
      </c>
      <c r="F19">
        <f>B1</f>
        <v>-0.204196859567983</v>
      </c>
      <c r="G19">
        <f>F19 + G1 * $K$1</f>
        <v>0.47109839608162712</v>
      </c>
      <c r="H19">
        <f>H1 * $K$1 + I19</f>
        <v>0</v>
      </c>
      <c r="I19">
        <f>C1</f>
        <v>0</v>
      </c>
      <c r="J19">
        <f>I19-H1*$K$1</f>
        <v>0</v>
      </c>
      <c r="K19">
        <f>L19-$K$1*I1</f>
        <v>1</v>
      </c>
      <c r="L19">
        <f>D1</f>
        <v>1</v>
      </c>
      <c r="M19">
        <f>L19+$K$1*I1</f>
        <v>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>
        <f>+A19+1</f>
        <v>1</v>
      </c>
      <c r="B20">
        <f t="shared" ref="B20:B29" si="0">C20 + $K$1*F2</f>
        <v>0.52973458464250023</v>
      </c>
      <c r="C20">
        <f t="shared" ref="C20:C29" si="1">A2</f>
        <v>0.41431194457480403</v>
      </c>
      <c r="D20">
        <f t="shared" ref="D20:D29" si="2">C20  - $K$1*F2</f>
        <v>0.29888930450710782</v>
      </c>
      <c r="E20">
        <f t="shared" ref="E20:E29" si="3">F20 - G2 * $K$1</f>
        <v>-0.36285132347224536</v>
      </c>
      <c r="F20">
        <f t="shared" ref="F20:F29" si="4">B2</f>
        <v>-9.0891593048425395E-2</v>
      </c>
      <c r="G20">
        <f t="shared" ref="G20:G29" si="5">F20 + G2 * $K$1</f>
        <v>0.18106813737539459</v>
      </c>
      <c r="H20">
        <f t="shared" ref="H20:H29" si="6">H2 * $K$1 + I20</f>
        <v>2.1529542363394605E-2</v>
      </c>
      <c r="I20">
        <f t="shared" ref="I20:I29" si="7">C2</f>
        <v>-0.13093764930993201</v>
      </c>
      <c r="J20">
        <f t="shared" ref="J20:J29" si="8">I20-H2*$K$1</f>
        <v>-0.28340484098325863</v>
      </c>
      <c r="K20">
        <f t="shared" ref="K20:K29" si="9">L20-$K$1*I2</f>
        <v>0.79259643609255559</v>
      </c>
      <c r="L20">
        <f t="shared" ref="L20:L29" si="10">D2</f>
        <v>0.96673440500330698</v>
      </c>
      <c r="M20">
        <f t="shared" ref="M20:M29" si="11">L20+$K$1*I2</f>
        <v>1.1408723739140583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>
        <f t="shared" ref="A21:A29" si="12">+A20+1</f>
        <v>2</v>
      </c>
      <c r="B21">
        <f t="shared" si="0"/>
        <v>0.26716170657646221</v>
      </c>
      <c r="C21">
        <f t="shared" si="1"/>
        <v>0.231188475388516</v>
      </c>
      <c r="D21">
        <f t="shared" si="2"/>
        <v>0.19521524420056979</v>
      </c>
      <c r="E21">
        <f t="shared" si="3"/>
        <v>-9.6137520998885104E-2</v>
      </c>
      <c r="F21">
        <f t="shared" si="4"/>
        <v>-2.3668057341107801E-2</v>
      </c>
      <c r="G21">
        <f t="shared" si="5"/>
        <v>4.8801406316669502E-2</v>
      </c>
      <c r="H21">
        <f t="shared" si="6"/>
        <v>-0.11278152353896814</v>
      </c>
      <c r="I21">
        <f t="shared" si="7"/>
        <v>-0.149514952935036</v>
      </c>
      <c r="J21">
        <f t="shared" si="8"/>
        <v>-0.18624838233110386</v>
      </c>
      <c r="K21">
        <f t="shared" si="9"/>
        <v>0.70948663816563351</v>
      </c>
      <c r="L21">
        <f t="shared" si="10"/>
        <v>0.79898101144878297</v>
      </c>
      <c r="M21">
        <f t="shared" si="11"/>
        <v>0.88847538473193244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>
        <f t="shared" si="12"/>
        <v>3</v>
      </c>
      <c r="B22">
        <f t="shared" si="0"/>
        <v>9.4794564084200353E-2</v>
      </c>
      <c r="C22">
        <f t="shared" si="1"/>
        <v>8.4790115472573493E-2</v>
      </c>
      <c r="D22">
        <f t="shared" si="2"/>
        <v>7.4785666860946634E-2</v>
      </c>
      <c r="E22">
        <f t="shared" si="3"/>
        <v>-3.379724726022007E-2</v>
      </c>
      <c r="F22">
        <f t="shared" si="4"/>
        <v>-9.2283145012069401E-3</v>
      </c>
      <c r="G22">
        <f t="shared" si="5"/>
        <v>1.5340618257806192E-2</v>
      </c>
      <c r="H22">
        <f t="shared" si="6"/>
        <v>-0.19321946153174413</v>
      </c>
      <c r="I22">
        <f t="shared" si="7"/>
        <v>-0.206634814449423</v>
      </c>
      <c r="J22">
        <f t="shared" si="8"/>
        <v>-0.22005016736710187</v>
      </c>
      <c r="K22">
        <f t="shared" si="9"/>
        <v>0.55305051725935739</v>
      </c>
      <c r="L22">
        <f t="shared" si="10"/>
        <v>0.60399705106165502</v>
      </c>
      <c r="M22">
        <f t="shared" si="11"/>
        <v>0.65494358486395265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>
        <f t="shared" si="12"/>
        <v>4</v>
      </c>
      <c r="B23">
        <f t="shared" si="0"/>
        <v>0.13385161795235437</v>
      </c>
      <c r="C23">
        <f t="shared" si="1"/>
        <v>0.128962271454895</v>
      </c>
      <c r="D23">
        <f t="shared" si="2"/>
        <v>0.12407292495743565</v>
      </c>
      <c r="E23">
        <f t="shared" si="3"/>
        <v>-1.6132823966265631E-2</v>
      </c>
      <c r="F23">
        <f t="shared" si="4"/>
        <v>-8.3776290799425397E-3</v>
      </c>
      <c r="G23">
        <f t="shared" si="5"/>
        <v>-6.2243419361944843E-4</v>
      </c>
      <c r="H23">
        <f t="shared" si="6"/>
        <v>-0.16611842329109147</v>
      </c>
      <c r="I23">
        <f t="shared" si="7"/>
        <v>-0.169899544991407</v>
      </c>
      <c r="J23">
        <f t="shared" si="8"/>
        <v>-0.17368066669172252</v>
      </c>
      <c r="K23">
        <f t="shared" si="9"/>
        <v>0.436840240394894</v>
      </c>
      <c r="L23">
        <f t="shared" si="10"/>
        <v>0.470192102077582</v>
      </c>
      <c r="M23">
        <f t="shared" si="11"/>
        <v>0.50354396376027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>
        <f t="shared" si="12"/>
        <v>5</v>
      </c>
      <c r="B24">
        <f t="shared" si="0"/>
        <v>2.529070952982896E-2</v>
      </c>
      <c r="C24">
        <f t="shared" si="1"/>
        <v>2.3873296825373098E-2</v>
      </c>
      <c r="D24">
        <f t="shared" si="2"/>
        <v>2.2455884120917237E-2</v>
      </c>
      <c r="E24">
        <f t="shared" si="3"/>
        <v>6.3806724714199403E-2</v>
      </c>
      <c r="F24">
        <f t="shared" si="4"/>
        <v>6.6252554886830503E-2</v>
      </c>
      <c r="G24">
        <f t="shared" si="5"/>
        <v>6.8698385059461603E-2</v>
      </c>
      <c r="H24">
        <f t="shared" si="6"/>
        <v>-0.1563545091982777</v>
      </c>
      <c r="I24">
        <f t="shared" si="7"/>
        <v>-0.157687960073083</v>
      </c>
      <c r="J24">
        <f t="shared" si="8"/>
        <v>-0.1590214109478883</v>
      </c>
      <c r="K24">
        <f t="shared" si="9"/>
        <v>0.36189734264322515</v>
      </c>
      <c r="L24">
        <f t="shared" si="10"/>
        <v>0.379269143503561</v>
      </c>
      <c r="M24">
        <f t="shared" si="11"/>
        <v>0.39664094436389685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>
        <f t="shared" si="12"/>
        <v>6</v>
      </c>
      <c r="B25">
        <f t="shared" si="0"/>
        <v>1.5094538828431602E-2</v>
      </c>
      <c r="C25">
        <f t="shared" si="1"/>
        <v>1.42263916070754E-2</v>
      </c>
      <c r="D25">
        <f t="shared" si="2"/>
        <v>1.3358244385719198E-2</v>
      </c>
      <c r="E25">
        <f t="shared" si="3"/>
        <v>6.2913812868964789E-2</v>
      </c>
      <c r="F25">
        <f t="shared" si="4"/>
        <v>6.3778202868466402E-2</v>
      </c>
      <c r="G25">
        <f t="shared" si="5"/>
        <v>6.4642592867968016E-2</v>
      </c>
      <c r="H25">
        <f t="shared" si="6"/>
        <v>-5.4227844634195124E-2</v>
      </c>
      <c r="I25">
        <f t="shared" si="7"/>
        <v>-5.5846949658300497E-2</v>
      </c>
      <c r="J25">
        <f t="shared" si="8"/>
        <v>-5.746605468240587E-2</v>
      </c>
      <c r="K25">
        <f t="shared" si="9"/>
        <v>0.31970405354582199</v>
      </c>
      <c r="L25">
        <f t="shared" si="10"/>
        <v>0.33226799797786799</v>
      </c>
      <c r="M25">
        <f t="shared" si="11"/>
        <v>0.34483194240991399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>
        <f t="shared" si="12"/>
        <v>7</v>
      </c>
      <c r="B26">
        <f t="shared" si="0"/>
        <v>4.7906476081215326E-3</v>
      </c>
      <c r="C26">
        <f t="shared" si="1"/>
        <v>4.4053641641019397E-3</v>
      </c>
      <c r="D26">
        <f t="shared" si="2"/>
        <v>4.0200807200823467E-3</v>
      </c>
      <c r="E26">
        <f t="shared" si="3"/>
        <v>2.8204343916533935E-2</v>
      </c>
      <c r="F26">
        <f t="shared" si="4"/>
        <v>2.86166388966567E-2</v>
      </c>
      <c r="G26">
        <f t="shared" si="5"/>
        <v>2.9028933876779465E-2</v>
      </c>
      <c r="H26">
        <f t="shared" si="6"/>
        <v>-4.7140446987188417E-2</v>
      </c>
      <c r="I26">
        <f t="shared" si="7"/>
        <v>-4.7749793613736498E-2</v>
      </c>
      <c r="J26">
        <f t="shared" si="8"/>
        <v>-4.8359140240284579E-2</v>
      </c>
      <c r="K26">
        <f t="shared" si="9"/>
        <v>0.24188291408772544</v>
      </c>
      <c r="L26">
        <f t="shared" si="10"/>
        <v>0.25133812538068301</v>
      </c>
      <c r="M26">
        <f t="shared" si="11"/>
        <v>0.26079333667364057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>
        <f t="shared" si="12"/>
        <v>8</v>
      </c>
      <c r="B27">
        <f t="shared" si="0"/>
        <v>2.3714150891553602E-3</v>
      </c>
      <c r="C27">
        <f t="shared" si="1"/>
        <v>2.1110558051764599E-3</v>
      </c>
      <c r="D27">
        <f t="shared" si="2"/>
        <v>1.8506965211975595E-3</v>
      </c>
      <c r="E27">
        <f t="shared" si="3"/>
        <v>3.1418374482173918E-2</v>
      </c>
      <c r="F27">
        <f t="shared" si="4"/>
        <v>3.1531442947648501E-2</v>
      </c>
      <c r="G27">
        <f t="shared" si="5"/>
        <v>3.1644511413123085E-2</v>
      </c>
      <c r="H27">
        <f t="shared" si="6"/>
        <v>-1.0185142793369982E-2</v>
      </c>
      <c r="I27">
        <f t="shared" si="7"/>
        <v>-1.0359408263912399E-2</v>
      </c>
      <c r="J27">
        <f t="shared" si="8"/>
        <v>-1.0533673734454817E-2</v>
      </c>
      <c r="K27">
        <f t="shared" si="9"/>
        <v>0.2021265404443475</v>
      </c>
      <c r="L27">
        <f t="shared" si="10"/>
        <v>0.210132335654378</v>
      </c>
      <c r="M27">
        <f t="shared" si="11"/>
        <v>0.2181381308644085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>
        <f t="shared" si="12"/>
        <v>9</v>
      </c>
      <c r="B28">
        <f t="shared" si="0"/>
        <v>-1.4106365802890844E-3</v>
      </c>
      <c r="C28">
        <f t="shared" si="1"/>
        <v>-1.49764022396496E-3</v>
      </c>
      <c r="D28">
        <f t="shared" si="2"/>
        <v>-1.5846438676408356E-3</v>
      </c>
      <c r="E28">
        <f t="shared" si="3"/>
        <v>9.6464099469389455E-3</v>
      </c>
      <c r="F28">
        <f t="shared" si="4"/>
        <v>9.7320012659858294E-3</v>
      </c>
      <c r="G28">
        <f t="shared" si="5"/>
        <v>9.8175925850327132E-3</v>
      </c>
      <c r="H28">
        <f t="shared" si="6"/>
        <v>-8.0939495459288122E-2</v>
      </c>
      <c r="I28">
        <f t="shared" si="7"/>
        <v>-8.0962043885674295E-2</v>
      </c>
      <c r="J28">
        <f t="shared" si="8"/>
        <v>-8.0984592312060469E-2</v>
      </c>
      <c r="K28">
        <f t="shared" si="9"/>
        <v>0.21422515096981312</v>
      </c>
      <c r="L28">
        <f t="shared" si="10"/>
        <v>0.21843841231869299</v>
      </c>
      <c r="M28">
        <f t="shared" si="11"/>
        <v>0.22265167366757285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>
        <f t="shared" si="12"/>
        <v>10</v>
      </c>
      <c r="B29">
        <f t="shared" si="0"/>
        <v>4.4066531762079536E-3</v>
      </c>
      <c r="C29">
        <f t="shared" si="1"/>
        <v>4.3519525162131799E-3</v>
      </c>
      <c r="D29">
        <f t="shared" si="2"/>
        <v>4.2972518562184063E-3</v>
      </c>
      <c r="E29">
        <f t="shared" si="3"/>
        <v>-2.2571813835725908E-3</v>
      </c>
      <c r="F29">
        <f t="shared" si="4"/>
        <v>-2.2045435653305001E-3</v>
      </c>
      <c r="G29">
        <f t="shared" si="5"/>
        <v>-2.1519057470884093E-3</v>
      </c>
      <c r="H29">
        <f t="shared" si="6"/>
        <v>-5.9651508230753068E-2</v>
      </c>
      <c r="I29">
        <f t="shared" si="7"/>
        <v>-5.9691431816289699E-2</v>
      </c>
      <c r="J29">
        <f t="shared" si="8"/>
        <v>-5.9731355401826329E-2</v>
      </c>
      <c r="K29">
        <f t="shared" si="9"/>
        <v>0.18130480748593814</v>
      </c>
      <c r="L29">
        <f t="shared" si="10"/>
        <v>0.18467263951131499</v>
      </c>
      <c r="M29">
        <f t="shared" si="11"/>
        <v>0.18804047153669184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6:26" x14ac:dyDescent="0.25"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4218-A295-4983-A090-5FD76379D34A}">
  <sheetPr>
    <pageSetUpPr fitToPage="1"/>
  </sheetPr>
  <dimension ref="A1:AJ33"/>
  <sheetViews>
    <sheetView showGridLines="0" tabSelected="1" topLeftCell="C42" workbookViewId="0">
      <selection activeCell="Q41" sqref="Q41"/>
    </sheetView>
  </sheetViews>
  <sheetFormatPr defaultRowHeight="15" x14ac:dyDescent="0.25"/>
  <cols>
    <col min="18" max="19" width="9" customWidth="1"/>
  </cols>
  <sheetData>
    <row r="1" spans="1:27" x14ac:dyDescent="0.25">
      <c r="A1">
        <f>SUM(ksavings!A$1:A1)</f>
        <v>1</v>
      </c>
      <c r="B1">
        <f>SUM(ksavings!B$1:B1)</f>
        <v>-0.75516256933450898</v>
      </c>
      <c r="C1">
        <f>SUM(ksavings!C$1:C1)</f>
        <v>-0.27187481101140898</v>
      </c>
      <c r="D1">
        <f>SUM(ksavings!D$1:D1)</f>
        <v>0</v>
      </c>
      <c r="E1">
        <f>SUM(ksavings!E$1:E1)</f>
        <v>1</v>
      </c>
      <c r="F1">
        <f>SUM(ksavings!F$1:F1)</f>
        <v>0.13511043142017801</v>
      </c>
      <c r="G1">
        <f>SUM(ksavings!G$1:G1)</f>
        <v>0</v>
      </c>
      <c r="H1">
        <f>SUM(ksavings!H$1:H1)</f>
        <v>0</v>
      </c>
      <c r="I1">
        <f>SUM(ksavings!I$1:I1)</f>
        <v>1</v>
      </c>
      <c r="K1">
        <f>SUM(ksavings!K$1:K1)</f>
        <v>0</v>
      </c>
      <c r="L1">
        <f>SUM(ksavings!L$1:L1)</f>
        <v>0.40176338104835801</v>
      </c>
      <c r="M1">
        <f>SUM(ksavings!M$1:M1)</f>
        <v>0.25900409501088001</v>
      </c>
      <c r="N1">
        <f>SUM(ksavings!N$1:N1)</f>
        <v>0</v>
      </c>
      <c r="O1">
        <f>SUM(ksavings!O$1:O1)</f>
        <v>0</v>
      </c>
      <c r="P1">
        <f>SUM(ksavings!P$1:P1)</f>
        <v>0.245023845162364</v>
      </c>
      <c r="Q1">
        <f>SUM(ksavings!Q$1:Q1)</f>
        <v>0</v>
      </c>
      <c r="R1">
        <f>SUM(ksavings!R$1:R1)</f>
        <v>0</v>
      </c>
      <c r="S1">
        <f>SUM(ksavings!S$1:S1)</f>
        <v>0</v>
      </c>
      <c r="T1" s="2"/>
      <c r="U1" s="2"/>
      <c r="V1" s="2"/>
      <c r="W1" s="2"/>
      <c r="X1" s="2"/>
      <c r="Y1" s="2"/>
      <c r="Z1" s="2"/>
      <c r="AA1" s="2"/>
    </row>
    <row r="2" spans="1:27" x14ac:dyDescent="0.25">
      <c r="A2">
        <f>SUM(ksavings!A$1:A2)</f>
        <v>1.3782619886972589</v>
      </c>
      <c r="B2">
        <f>SUM(ksavings!B$1:B2)</f>
        <v>-1.3573516570777879</v>
      </c>
      <c r="C2">
        <f>SUM(ksavings!C$1:C2)</f>
        <v>-0.35445332877890706</v>
      </c>
      <c r="D2">
        <f>SUM(ksavings!D$1:D2)</f>
        <v>9.3422270817813596E-2</v>
      </c>
      <c r="E2">
        <f>SUM(ksavings!E$1:E2)</f>
        <v>1.67502102437541</v>
      </c>
      <c r="F2">
        <f>SUM(ksavings!F$1:F2)</f>
        <v>0.19693884381741542</v>
      </c>
      <c r="G2">
        <f>SUM(ksavings!G$1:G2)</f>
        <v>-0.150599437987298</v>
      </c>
      <c r="H2">
        <f>SUM(ksavings!H$1:H2)</f>
        <v>9.4853059040467896E-2</v>
      </c>
      <c r="I2">
        <f>SUM(ksavings!I$1:I2)</f>
        <v>1.83802836661625</v>
      </c>
      <c r="K2">
        <f>SUM(ksavings!K$1:K2)</f>
        <v>5.8884955176072798E-2</v>
      </c>
      <c r="L2">
        <f>SUM(ksavings!L$1:L2)</f>
        <v>0.61305005315040306</v>
      </c>
      <c r="M2">
        <f>SUM(ksavings!M$1:M2)</f>
        <v>0.40000706003221398</v>
      </c>
      <c r="N2">
        <f>SUM(ksavings!N$1:N2)</f>
        <v>5.9470416563286999E-2</v>
      </c>
      <c r="O2">
        <f>SUM(ksavings!O$1:O2)</f>
        <v>8.3300070164692902E-2</v>
      </c>
      <c r="P2">
        <f>SUM(ksavings!P$1:P2)</f>
        <v>0.38785678911572896</v>
      </c>
      <c r="Q2">
        <f>SUM(ksavings!Q$1:Q2)</f>
        <v>0.114312582069007</v>
      </c>
      <c r="R2">
        <f>SUM(ksavings!R$1:R2)</f>
        <v>0.1192132942695</v>
      </c>
      <c r="S2">
        <f>SUM(ksavings!S$1:S2)</f>
        <v>0.118515532635042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f>SUM(ksavings!A$1:A3)</f>
        <v>1.5582957432806159</v>
      </c>
      <c r="B3">
        <f>SUM(ksavings!B$1:B3)</f>
        <v>-1.780213905058456</v>
      </c>
      <c r="C3">
        <f>SUM(ksavings!C$1:C3)</f>
        <v>-0.38824477678866548</v>
      </c>
      <c r="D3">
        <f>SUM(ksavings!D$1:D3)</f>
        <v>0.1741603966626265</v>
      </c>
      <c r="E3">
        <f>SUM(ksavings!E$1:E3)</f>
        <v>2.1783294984119621</v>
      </c>
      <c r="F3">
        <f>SUM(ksavings!F$1:F3)</f>
        <v>0.23749441786421893</v>
      </c>
      <c r="G3">
        <f>SUM(ksavings!G$1:G3)</f>
        <v>-0.33760584371804703</v>
      </c>
      <c r="H3">
        <f>SUM(ksavings!H$1:H3)</f>
        <v>0.23840968272384389</v>
      </c>
      <c r="I3">
        <f>SUM(ksavings!I$1:I3)</f>
        <v>2.5069164746652373</v>
      </c>
      <c r="K3">
        <f>SUM(ksavings!K$1:K3)</f>
        <v>8.1897797674090098E-2</v>
      </c>
      <c r="L3">
        <f>SUM(ksavings!L$1:L3)</f>
        <v>0.69011670658246571</v>
      </c>
      <c r="M3">
        <f>SUM(ksavings!M$1:M3)</f>
        <v>0.4495031659688622</v>
      </c>
      <c r="N3">
        <f>SUM(ksavings!N$1:N3)</f>
        <v>8.2767849903410101E-2</v>
      </c>
      <c r="O3">
        <f>SUM(ksavings!O$1:O3)</f>
        <v>0.12113812582467351</v>
      </c>
      <c r="P3">
        <f>SUM(ksavings!P$1:P3)</f>
        <v>0.44277734788436884</v>
      </c>
      <c r="Q3">
        <f>SUM(ksavings!Q$1:Q3)</f>
        <v>0.15614738373665071</v>
      </c>
      <c r="R3">
        <f>SUM(ksavings!R$1:R3)</f>
        <v>0.1669774496303548</v>
      </c>
      <c r="S3">
        <f>SUM(ksavings!S$1:S3)</f>
        <v>0.17705911538644431</v>
      </c>
      <c r="T3" s="2"/>
      <c r="U3" s="2"/>
      <c r="V3" s="2"/>
      <c r="W3" s="2"/>
      <c r="X3" s="2"/>
      <c r="Y3" s="2"/>
      <c r="Z3" s="2"/>
      <c r="AA3" s="2"/>
    </row>
    <row r="4" spans="1:27" x14ac:dyDescent="0.25">
      <c r="A4">
        <f>SUM(ksavings!A$1:A4)</f>
        <v>1.5989547384197662</v>
      </c>
      <c r="B4">
        <f>SUM(ksavings!B$1:B4)</f>
        <v>-2.0773831389370039</v>
      </c>
      <c r="C4">
        <f>SUM(ksavings!C$1:C4)</f>
        <v>-0.35555950331720709</v>
      </c>
      <c r="D4">
        <f>SUM(ksavings!D$1:D4)</f>
        <v>0.2356637128974077</v>
      </c>
      <c r="E4">
        <f>SUM(ksavings!E$1:E4)</f>
        <v>2.542499932999835</v>
      </c>
      <c r="F4">
        <f>SUM(ksavings!F$1:F4)</f>
        <v>0.27698546540806102</v>
      </c>
      <c r="G4">
        <f>SUM(ksavings!G$1:G4)</f>
        <v>-0.52190613986662104</v>
      </c>
      <c r="H4">
        <f>SUM(ksavings!H$1:H4)</f>
        <v>0.38910447079194188</v>
      </c>
      <c r="I4">
        <f>SUM(ksavings!I$1:I4)</f>
        <v>3.0632966761588634</v>
      </c>
      <c r="K4">
        <f>SUM(ksavings!K$1:K4)</f>
        <v>9.055868562131561E-2</v>
      </c>
      <c r="L4">
        <f>SUM(ksavings!L$1:L4)</f>
        <v>0.72042241240429006</v>
      </c>
      <c r="M4">
        <f>SUM(ksavings!M$1:M4)</f>
        <v>0.47013873530524969</v>
      </c>
      <c r="N4">
        <f>SUM(ksavings!N$1:N4)</f>
        <v>9.2416245827455376E-2</v>
      </c>
      <c r="O4">
        <f>SUM(ksavings!O$1:O4)</f>
        <v>0.14014646324725802</v>
      </c>
      <c r="P4">
        <f>SUM(ksavings!P$1:P4)</f>
        <v>0.46526435077486822</v>
      </c>
      <c r="Q4">
        <f>SUM(ksavings!Q$1:Q4)</f>
        <v>0.17463507748019241</v>
      </c>
      <c r="R4">
        <f>SUM(ksavings!R$1:R4)</f>
        <v>0.18707556757204361</v>
      </c>
      <c r="S4">
        <f>SUM(ksavings!S$1:S4)</f>
        <v>0.20670073333276362</v>
      </c>
      <c r="T4" s="2"/>
      <c r="U4" s="2"/>
      <c r="V4" s="2"/>
      <c r="W4" s="2"/>
      <c r="X4" s="2"/>
      <c r="Y4" s="2"/>
      <c r="Z4" s="2"/>
      <c r="AA4" s="2"/>
    </row>
    <row r="5" spans="1:27" x14ac:dyDescent="0.25">
      <c r="A5">
        <f>SUM(ksavings!A$1:A5)</f>
        <v>1.6204262191515069</v>
      </c>
      <c r="B5">
        <f>SUM(ksavings!B$1:B5)</f>
        <v>-2.2951170931274918</v>
      </c>
      <c r="C5">
        <f>SUM(ksavings!C$1:C5)</f>
        <v>-0.29816461090139629</v>
      </c>
      <c r="D5">
        <f>SUM(ksavings!D$1:D5)</f>
        <v>0.31887194563364063</v>
      </c>
      <c r="E5">
        <f>SUM(ksavings!E$1:E5)</f>
        <v>2.8058785007652172</v>
      </c>
      <c r="F5">
        <f>SUM(ksavings!F$1:F5)</f>
        <v>0.31155313709259452</v>
      </c>
      <c r="G5">
        <f>SUM(ksavings!G$1:G5)</f>
        <v>-0.65032515373864108</v>
      </c>
      <c r="H5">
        <f>SUM(ksavings!H$1:H5)</f>
        <v>0.52963826893348986</v>
      </c>
      <c r="I5">
        <f>SUM(ksavings!I$1:I5)</f>
        <v>3.5311883821514845</v>
      </c>
      <c r="K5">
        <f>SUM(ksavings!K$1:K5)</f>
        <v>9.4892663469461777E-2</v>
      </c>
      <c r="L5">
        <f>SUM(ksavings!L$1:L5)</f>
        <v>0.7322248867966451</v>
      </c>
      <c r="M5">
        <f>SUM(ksavings!M$1:M5)</f>
        <v>0.47859549317845601</v>
      </c>
      <c r="N5">
        <f>SUM(ksavings!N$1:N5)</f>
        <v>9.6510376440649179E-2</v>
      </c>
      <c r="O5">
        <f>SUM(ksavings!O$1:O5)</f>
        <v>0.15371744882066671</v>
      </c>
      <c r="P5">
        <f>SUM(ksavings!P$1:P5)</f>
        <v>0.47466284514209861</v>
      </c>
      <c r="Q5">
        <f>SUM(ksavings!Q$1:Q5)</f>
        <v>0.18318839297725917</v>
      </c>
      <c r="R5">
        <f>SUM(ksavings!R$1:R5)</f>
        <v>0.19616678162155302</v>
      </c>
      <c r="S5">
        <f>SUM(ksavings!S$1:S5)</f>
        <v>0.22364798023612162</v>
      </c>
      <c r="T5" s="2"/>
      <c r="U5" s="2"/>
      <c r="V5" s="2"/>
      <c r="W5" s="2"/>
      <c r="X5" s="2"/>
      <c r="Y5" s="2"/>
      <c r="Z5" s="2"/>
      <c r="AA5" s="2"/>
    </row>
    <row r="6" spans="1:27" x14ac:dyDescent="0.25">
      <c r="A6">
        <f>SUM(ksavings!A$1:A6)</f>
        <v>1.634759553442596</v>
      </c>
      <c r="B6">
        <f>SUM(ksavings!B$1:B6)</f>
        <v>-2.4577298822006628</v>
      </c>
      <c r="C6">
        <f>SUM(ksavings!C$1:C6)</f>
        <v>-0.24821922468093299</v>
      </c>
      <c r="D6">
        <f>SUM(ksavings!D$1:D6)</f>
        <v>0.36939000894798601</v>
      </c>
      <c r="E6">
        <f>SUM(ksavings!E$1:E6)</f>
        <v>3.012209399202451</v>
      </c>
      <c r="F6">
        <f>SUM(ksavings!F$1:F6)</f>
        <v>0.35354807137907462</v>
      </c>
      <c r="G6">
        <f>SUM(ksavings!G$1:G6)</f>
        <v>-0.74803404936036977</v>
      </c>
      <c r="H6">
        <f>SUM(ksavings!H$1:H6)</f>
        <v>0.65484285985848689</v>
      </c>
      <c r="I6">
        <f>SUM(ksavings!I$1:I6)</f>
        <v>3.9180803975925684</v>
      </c>
      <c r="K6">
        <f>SUM(ksavings!K$1:K6)</f>
        <v>9.6593894828687091E-2</v>
      </c>
      <c r="L6">
        <f>SUM(ksavings!L$1:L6)</f>
        <v>0.73748777495266371</v>
      </c>
      <c r="M6">
        <f>SUM(ksavings!M$1:M6)</f>
        <v>0.48191786711258155</v>
      </c>
      <c r="N6">
        <f>SUM(ksavings!N$1:N6)</f>
        <v>9.8619511653046082E-2</v>
      </c>
      <c r="O6">
        <f>SUM(ksavings!O$1:O6)</f>
        <v>0.16151653825121504</v>
      </c>
      <c r="P6">
        <f>SUM(ksavings!P$1:P6)</f>
        <v>0.47853422005056806</v>
      </c>
      <c r="Q6">
        <f>SUM(ksavings!Q$1:Q6)</f>
        <v>0.18734316531728404</v>
      </c>
      <c r="R6">
        <f>SUM(ksavings!R$1:R6)</f>
        <v>0.20087201417326045</v>
      </c>
      <c r="S6">
        <f>SUM(ksavings!S$1:S6)</f>
        <v>0.23387029551076011</v>
      </c>
      <c r="T6" s="2"/>
      <c r="U6" s="2"/>
      <c r="V6" s="2"/>
      <c r="W6" s="2"/>
      <c r="X6" s="2"/>
      <c r="Y6" s="2"/>
      <c r="Z6" s="2"/>
      <c r="AA6" s="2"/>
    </row>
    <row r="7" spans="1:27" x14ac:dyDescent="0.25">
      <c r="A7">
        <f>SUM(ksavings!A$1:A7)</f>
        <v>1.6344380524017168</v>
      </c>
      <c r="B7">
        <f>SUM(ksavings!B$1:B7)</f>
        <v>-2.5791407772952417</v>
      </c>
      <c r="C7">
        <f>SUM(ksavings!C$1:C7)</f>
        <v>-0.22559559173320079</v>
      </c>
      <c r="D7">
        <f>SUM(ksavings!D$1:D7)</f>
        <v>0.3829560259230862</v>
      </c>
      <c r="E7">
        <f>SUM(ksavings!E$1:E7)</f>
        <v>3.1739732963362091</v>
      </c>
      <c r="F7">
        <f>SUM(ksavings!F$1:F7)</f>
        <v>0.39218999662056792</v>
      </c>
      <c r="G7">
        <f>SUM(ksavings!G$1:G7)</f>
        <v>-0.81070296601543712</v>
      </c>
      <c r="H7">
        <f>SUM(ksavings!H$1:H7)</f>
        <v>0.76401003629936393</v>
      </c>
      <c r="I7">
        <f>SUM(ksavings!I$1:I7)</f>
        <v>4.2429003100729146</v>
      </c>
      <c r="K7">
        <f>SUM(ksavings!K$1:K7)</f>
        <v>9.7685683921655594E-2</v>
      </c>
      <c r="L7">
        <f>SUM(ksavings!L$1:L7)</f>
        <v>0.73964692895052131</v>
      </c>
      <c r="M7">
        <f>SUM(ksavings!M$1:M7)</f>
        <v>0.48351474056138083</v>
      </c>
      <c r="N7">
        <f>SUM(ksavings!N$1:N7)</f>
        <v>0.100103828890953</v>
      </c>
      <c r="O7">
        <f>SUM(ksavings!O$1:O7)</f>
        <v>0.16791763849227773</v>
      </c>
      <c r="P7">
        <f>SUM(ksavings!P$1:P7)</f>
        <v>0.48029571145897637</v>
      </c>
      <c r="Q7">
        <f>SUM(ksavings!Q$1:Q7)</f>
        <v>0.18863021591526311</v>
      </c>
      <c r="R7">
        <f>SUM(ksavings!R$1:R7)</f>
        <v>0.20425733246305697</v>
      </c>
      <c r="S7">
        <f>SUM(ksavings!S$1:S7)</f>
        <v>0.24004654096307823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>
        <f>SUM(ksavings!A$1:A8)</f>
        <v>1.6290295932595271</v>
      </c>
      <c r="B8">
        <f>SUM(ksavings!B$1:B8)</f>
        <v>-2.6722645777310352</v>
      </c>
      <c r="C8">
        <f>SUM(ksavings!C$1:C8)</f>
        <v>-0.2163778994994657</v>
      </c>
      <c r="D8">
        <f>SUM(ksavings!D$1:D8)</f>
        <v>0.39597324365392239</v>
      </c>
      <c r="E8">
        <f>SUM(ksavings!E$1:E8)</f>
        <v>3.2928881299317911</v>
      </c>
      <c r="F8">
        <f>SUM(ksavings!F$1:F8)</f>
        <v>0.42659860991652881</v>
      </c>
      <c r="G8">
        <f>SUM(ksavings!G$1:G8)</f>
        <v>-0.82309186975165405</v>
      </c>
      <c r="H8">
        <f>SUM(ksavings!H$1:H8)</f>
        <v>0.87256607680798592</v>
      </c>
      <c r="I8">
        <f>SUM(ksavings!I$1:I8)</f>
        <v>4.5205867593561644</v>
      </c>
      <c r="K8">
        <f>SUM(ksavings!K$1:K8)</f>
        <v>9.8169655700995867E-2</v>
      </c>
      <c r="L8">
        <f>SUM(ksavings!L$1:L8)</f>
        <v>0.74155989448833093</v>
      </c>
      <c r="M8">
        <f>SUM(ksavings!M$1:M8)</f>
        <v>0.48445676837017432</v>
      </c>
      <c r="N8">
        <f>SUM(ksavings!N$1:N8)</f>
        <v>0.10059248321143766</v>
      </c>
      <c r="O8">
        <f>SUM(ksavings!O$1:O8)</f>
        <v>0.17183888791265667</v>
      </c>
      <c r="P8">
        <f>SUM(ksavings!P$1:P8)</f>
        <v>0.48139789505277819</v>
      </c>
      <c r="Q8">
        <f>SUM(ksavings!Q$1:Q8)</f>
        <v>0.18929029380072965</v>
      </c>
      <c r="R8">
        <f>SUM(ksavings!R$1:R8)</f>
        <v>0.20673424750555866</v>
      </c>
      <c r="S8">
        <f>SUM(ksavings!S$1:S8)</f>
        <v>0.24433490039225972</v>
      </c>
      <c r="T8" s="2"/>
      <c r="U8" s="2"/>
      <c r="V8" s="2"/>
      <c r="W8" s="2"/>
      <c r="X8" s="2"/>
      <c r="Y8" s="2"/>
      <c r="Z8" s="2"/>
      <c r="AA8" s="2"/>
    </row>
    <row r="9" spans="1:27" x14ac:dyDescent="0.25">
      <c r="A9">
        <f>SUM(ksavings!A$1:A9)</f>
        <v>1.6247781593764905</v>
      </c>
      <c r="B9">
        <f>SUM(ksavings!B$1:B9)</f>
        <v>-2.7538296048485789</v>
      </c>
      <c r="C9">
        <f>SUM(ksavings!C$1:C9)</f>
        <v>-0.21279184786778071</v>
      </c>
      <c r="D9">
        <f>SUM(ksavings!D$1:D9)</f>
        <v>0.40175297418131811</v>
      </c>
      <c r="E9">
        <f>SUM(ksavings!E$1:E9)</f>
        <v>3.4050974824290892</v>
      </c>
      <c r="F9">
        <f>SUM(ksavings!F$1:F9)</f>
        <v>0.45444443150792574</v>
      </c>
      <c r="G9">
        <f>SUM(ksavings!G$1:G9)</f>
        <v>-0.82333874277303087</v>
      </c>
      <c r="H9">
        <f>SUM(ksavings!H$1:H9)</f>
        <v>0.98311292807655193</v>
      </c>
      <c r="I9">
        <f>SUM(ksavings!I$1:I9)</f>
        <v>4.7582676410184863</v>
      </c>
      <c r="K9">
        <f>SUM(ksavings!K$1:K9)</f>
        <v>9.8596318740987815E-2</v>
      </c>
      <c r="L9">
        <f>SUM(ksavings!L$1:L9)</f>
        <v>0.74219577125916525</v>
      </c>
      <c r="M9">
        <f>SUM(ksavings!M$1:M9)</f>
        <v>0.48508822058532031</v>
      </c>
      <c r="N9">
        <f>SUM(ksavings!N$1:N9)</f>
        <v>0.10128001859804912</v>
      </c>
      <c r="O9">
        <f>SUM(ksavings!O$1:O9)</f>
        <v>0.17519930300966718</v>
      </c>
      <c r="P9">
        <f>SUM(ksavings!P$1:P9)</f>
        <v>0.48213305211151225</v>
      </c>
      <c r="Q9">
        <f>SUM(ksavings!Q$1:Q9)</f>
        <v>0.1897734498798655</v>
      </c>
      <c r="R9">
        <f>SUM(ksavings!R$1:R9)</f>
        <v>0.2083321584571339</v>
      </c>
      <c r="S9">
        <f>SUM(ksavings!S$1:S9)</f>
        <v>0.24710890148252326</v>
      </c>
      <c r="T9" s="2"/>
      <c r="U9" s="2"/>
      <c r="V9" s="2"/>
      <c r="W9" s="2"/>
      <c r="X9" s="2"/>
      <c r="Y9" s="2"/>
      <c r="Z9" s="2"/>
      <c r="AA9" s="2"/>
    </row>
    <row r="10" spans="1:27" x14ac:dyDescent="0.25">
      <c r="A10">
        <f>SUM(ksavings!A$1:A10)</f>
        <v>1.6219408991726474</v>
      </c>
      <c r="B10">
        <f>SUM(ksavings!B$1:B10)</f>
        <v>-2.8250248156517745</v>
      </c>
      <c r="C10">
        <f>SUM(ksavings!C$1:C10)</f>
        <v>-0.21114520107221174</v>
      </c>
      <c r="D10">
        <f>SUM(ksavings!D$1:D10)</f>
        <v>0.40388948992205348</v>
      </c>
      <c r="E10">
        <f>SUM(ksavings!E$1:E10)</f>
        <v>3.4922441971212694</v>
      </c>
      <c r="F10">
        <f>SUM(ksavings!F$1:F10)</f>
        <v>0.47706656620101745</v>
      </c>
      <c r="G10">
        <f>SUM(ksavings!G$1:G10)</f>
        <v>-0.82535360919816636</v>
      </c>
      <c r="H10">
        <f>SUM(ksavings!H$1:H10)</f>
        <v>1.0941202786566349</v>
      </c>
      <c r="I10">
        <f>SUM(ksavings!I$1:I10)</f>
        <v>4.9618211093312592</v>
      </c>
      <c r="K10">
        <f>SUM(ksavings!K$1:K10)</f>
        <v>9.8800146229686719E-2</v>
      </c>
      <c r="L10">
        <f>SUM(ksavings!L$1:L10)</f>
        <v>0.74309332843083098</v>
      </c>
      <c r="M10">
        <f>SUM(ksavings!M$1:M10)</f>
        <v>0.48565074619670195</v>
      </c>
      <c r="N10">
        <f>SUM(ksavings!N$1:N10)</f>
        <v>0.10152602903643079</v>
      </c>
      <c r="O10">
        <f>SUM(ksavings!O$1:O10)</f>
        <v>0.17757901841836812</v>
      </c>
      <c r="P10">
        <f>SUM(ksavings!P$1:P10)</f>
        <v>0.4826821385706217</v>
      </c>
      <c r="Q10">
        <f>SUM(ksavings!Q$1:Q10)</f>
        <v>0.18997929688282267</v>
      </c>
      <c r="R10">
        <f>SUM(ksavings!R$1:R10)</f>
        <v>0.20960571710914058</v>
      </c>
      <c r="S10">
        <f>SUM(ksavings!S$1:S10)</f>
        <v>0.25010993039917734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>
        <f>SUM(ksavings!A$1:A11)</f>
        <v>1.6227912468162369</v>
      </c>
      <c r="B11">
        <f>SUM(ksavings!B$1:B11)</f>
        <v>-2.886617045869567</v>
      </c>
      <c r="C11">
        <f>SUM(ksavings!C$1:C11)</f>
        <v>-0.20996124536357105</v>
      </c>
      <c r="D11">
        <f>SUM(ksavings!D$1:D11)</f>
        <v>0.40448240569657734</v>
      </c>
      <c r="E11">
        <f>SUM(ksavings!E$1:E11)</f>
        <v>3.5582696265038276</v>
      </c>
      <c r="F11">
        <f>SUM(ksavings!F$1:F11)</f>
        <v>0.49552352044663944</v>
      </c>
      <c r="G11">
        <f>SUM(ksavings!G$1:G11)</f>
        <v>-0.82960484268078727</v>
      </c>
      <c r="H11">
        <f>SUM(ksavings!H$1:H11)</f>
        <v>1.1920470809182431</v>
      </c>
      <c r="I11">
        <f>SUM(ksavings!I$1:I11)</f>
        <v>5.1361971969568732</v>
      </c>
      <c r="K11">
        <f>SUM(ksavings!K$1:K11)</f>
        <v>9.9063390176728897E-2</v>
      </c>
      <c r="L11">
        <f>SUM(ksavings!L$1:L11)</f>
        <v>0.74329788673371833</v>
      </c>
      <c r="M11">
        <f>SUM(ksavings!M$1:M11)</f>
        <v>0.48615212655360313</v>
      </c>
      <c r="N11">
        <f>SUM(ksavings!N$1:N11)</f>
        <v>0.10163254800483984</v>
      </c>
      <c r="O11">
        <f>SUM(ksavings!O$1:O11)</f>
        <v>0.17983566454750102</v>
      </c>
      <c r="P11">
        <f>SUM(ksavings!P$1:P11)</f>
        <v>0.48280242653050487</v>
      </c>
      <c r="Q11">
        <f>SUM(ksavings!Q$1:Q11)</f>
        <v>0.19008088626053796</v>
      </c>
      <c r="R11">
        <f>SUM(ksavings!R$1:R11)</f>
        <v>0.2106524776207081</v>
      </c>
      <c r="S11">
        <f>SUM(ksavings!S$1:S11)</f>
        <v>0.25238954003944958</v>
      </c>
      <c r="T11" s="2"/>
      <c r="U11" s="2"/>
      <c r="V11" s="2"/>
      <c r="W11" s="2"/>
      <c r="X11" s="2"/>
      <c r="Y11" s="2"/>
      <c r="Z11" s="2"/>
      <c r="AA11" s="2"/>
    </row>
    <row r="12" spans="1:27" x14ac:dyDescent="0.25">
      <c r="O12" s="1"/>
      <c r="P12" s="1"/>
      <c r="Q12" s="1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O13" s="1"/>
      <c r="P13" s="1"/>
      <c r="Q13" s="1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>
        <v>1.96</v>
      </c>
      <c r="O14" s="1"/>
      <c r="P14" s="1"/>
      <c r="Q14" s="1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O15" s="1"/>
      <c r="P15" s="1"/>
      <c r="Q15" s="1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O16" s="1"/>
      <c r="P16" s="1"/>
      <c r="Q16" s="1"/>
      <c r="S16" s="2"/>
      <c r="T16" s="2"/>
      <c r="U16" s="2"/>
      <c r="V16" s="2"/>
      <c r="W16" s="2"/>
      <c r="X16" s="2"/>
      <c r="Y16" s="2"/>
      <c r="Z16" s="2"/>
      <c r="AA16" s="2"/>
    </row>
    <row r="17" spans="1:36" x14ac:dyDescent="0.25">
      <c r="S17" s="2"/>
      <c r="T17" s="2"/>
      <c r="U17" s="2"/>
      <c r="V17" s="2"/>
      <c r="W17" s="2"/>
      <c r="X17" s="2"/>
      <c r="Y17" s="2"/>
      <c r="Z17" s="2"/>
      <c r="AA17" s="2"/>
    </row>
    <row r="18" spans="1:36" x14ac:dyDescent="0.25">
      <c r="S18" s="2"/>
      <c r="T18" s="2"/>
      <c r="U18" s="2"/>
      <c r="V18" s="2"/>
      <c r="W18" s="2"/>
      <c r="X18" s="2"/>
      <c r="Y18" s="2"/>
      <c r="Z18" s="2"/>
      <c r="AA18" s="2"/>
    </row>
    <row r="19" spans="1:36" x14ac:dyDescent="0.25">
      <c r="A19">
        <v>0</v>
      </c>
      <c r="B19">
        <f t="shared" ref="B19:B29" si="0">C19 + $A$14*K1</f>
        <v>1</v>
      </c>
      <c r="C19">
        <f>A1</f>
        <v>1</v>
      </c>
      <c r="D19">
        <f t="shared" ref="D19:D29" si="1">C19  - $A$14*K1</f>
        <v>1</v>
      </c>
      <c r="F19">
        <f t="shared" ref="F19:F29" si="2">G19 - L1 * $A$14</f>
        <v>-1.5426187961892905</v>
      </c>
      <c r="G19">
        <f>B1</f>
        <v>-0.75516256933450898</v>
      </c>
      <c r="H19">
        <f t="shared" ref="H19:H29" si="3">G19 + L1 * $A$14</f>
        <v>3.2293657520272689E-2</v>
      </c>
      <c r="J19">
        <f t="shared" ref="J19:J29" si="4">M1 * $A$14 + K19</f>
        <v>0.23577321520991579</v>
      </c>
      <c r="K19">
        <f>C1</f>
        <v>-0.27187481101140898</v>
      </c>
      <c r="L19">
        <f t="shared" ref="L19:L29" si="5">K19-M1*$A$14</f>
        <v>-0.77952283723273375</v>
      </c>
      <c r="N19">
        <f t="shared" ref="N19:N29" si="6">O19-$A$14*N1</f>
        <v>0</v>
      </c>
      <c r="O19">
        <f>D1</f>
        <v>0</v>
      </c>
      <c r="P19">
        <f t="shared" ref="P19:P29" si="7">O19+$A$14*N1</f>
        <v>0</v>
      </c>
      <c r="R19">
        <f>S19-$A$14*N1</f>
        <v>1</v>
      </c>
      <c r="S19">
        <f>E1</f>
        <v>1</v>
      </c>
      <c r="T19">
        <f>S19+$A$14*N1</f>
        <v>1</v>
      </c>
      <c r="U19" s="2"/>
      <c r="V19" s="1">
        <f>W19-$A$14*P1</f>
        <v>-0.34513630509805537</v>
      </c>
      <c r="W19">
        <f>F1</f>
        <v>0.13511043142017801</v>
      </c>
      <c r="X19" s="1">
        <f>W19+$A$14*P1</f>
        <v>0.61535716793841144</v>
      </c>
      <c r="Y19" s="2"/>
      <c r="Z19" s="1">
        <f>AA19-$A$14*Q1</f>
        <v>0</v>
      </c>
      <c r="AA19">
        <f>G1</f>
        <v>0</v>
      </c>
      <c r="AB19" s="1">
        <f>AA19+$A$14*Q1</f>
        <v>0</v>
      </c>
      <c r="AD19" s="1">
        <f>AE19-$A$14*R1</f>
        <v>0</v>
      </c>
      <c r="AE19">
        <f>H1</f>
        <v>0</v>
      </c>
      <c r="AF19" s="1">
        <f>AE19+$A$14*R1</f>
        <v>0</v>
      </c>
      <c r="AH19" s="1">
        <f>AI19-$A$14*S1</f>
        <v>1</v>
      </c>
      <c r="AI19">
        <f>I1</f>
        <v>1</v>
      </c>
      <c r="AJ19" s="1">
        <f>AI19+$A$14*S1</f>
        <v>1</v>
      </c>
    </row>
    <row r="20" spans="1:36" x14ac:dyDescent="0.25">
      <c r="A20">
        <f>+A19+1</f>
        <v>1</v>
      </c>
      <c r="B20">
        <f t="shared" si="0"/>
        <v>1.4936765008423616</v>
      </c>
      <c r="C20">
        <f t="shared" ref="C20:C29" si="8">A2</f>
        <v>1.3782619886972589</v>
      </c>
      <c r="D20">
        <f t="shared" si="1"/>
        <v>1.2628474765521562</v>
      </c>
      <c r="F20">
        <f t="shared" si="2"/>
        <v>-2.5589297612525779</v>
      </c>
      <c r="G20">
        <f t="shared" ref="G20:G29" si="9">B2</f>
        <v>-1.3573516570777879</v>
      </c>
      <c r="H20">
        <f t="shared" si="3"/>
        <v>-0.15577355290299799</v>
      </c>
      <c r="J20">
        <f t="shared" si="4"/>
        <v>0.42956050888423231</v>
      </c>
      <c r="K20">
        <f t="shared" ref="K20:K29" si="10">C2</f>
        <v>-0.35445332877890706</v>
      </c>
      <c r="L20">
        <f t="shared" si="5"/>
        <v>-1.1384671664420465</v>
      </c>
      <c r="N20">
        <f t="shared" si="6"/>
        <v>-2.3139745646228921E-2</v>
      </c>
      <c r="O20">
        <f t="shared" ref="O20:O29" si="11">D2</f>
        <v>9.3422270817813596E-2</v>
      </c>
      <c r="P20">
        <f t="shared" si="7"/>
        <v>0.20998428728185611</v>
      </c>
      <c r="R20">
        <f t="shared" ref="R20:R29" si="12">S20-$A$14*N2</f>
        <v>1.5584590079113676</v>
      </c>
      <c r="S20">
        <f t="shared" ref="S20:S29" si="13">E2</f>
        <v>1.67502102437541</v>
      </c>
      <c r="T20">
        <f t="shared" ref="T20:T29" si="14">S20+$A$14*N2</f>
        <v>1.7915830408394524</v>
      </c>
      <c r="U20" s="2"/>
      <c r="V20" s="1">
        <f t="shared" ref="V20:V29" si="15">W20-$A$14*P2</f>
        <v>-0.56326046284941333</v>
      </c>
      <c r="W20">
        <f t="shared" ref="W20:W29" si="16">F2</f>
        <v>0.19693884381741542</v>
      </c>
      <c r="X20" s="1">
        <f t="shared" ref="X20:X29" si="17">W20+$A$14*P2</f>
        <v>0.95713815048424422</v>
      </c>
      <c r="Y20" s="2"/>
      <c r="Z20" s="1">
        <f t="shared" ref="Z20:Z29" si="18">AA20-$A$14*Q2</f>
        <v>-0.37465209884255168</v>
      </c>
      <c r="AA20">
        <f t="shared" ref="AA20:AA29" si="19">G2</f>
        <v>-0.150599437987298</v>
      </c>
      <c r="AB20" s="1">
        <f t="shared" ref="AB20:AB29" si="20">AA20+$A$14*Q2</f>
        <v>7.345322286795572E-2</v>
      </c>
      <c r="AD20" s="1">
        <f t="shared" ref="AD20:AD29" si="21">AE20-$A$14*R2</f>
        <v>-0.13880499772775209</v>
      </c>
      <c r="AE20">
        <f t="shared" ref="AE20:AE29" si="22">H2</f>
        <v>9.4853059040467896E-2</v>
      </c>
      <c r="AF20" s="1">
        <f t="shared" ref="AF20:AF29" si="23">AE20+$A$14*R2</f>
        <v>0.32851111580868786</v>
      </c>
      <c r="AH20" s="1">
        <f t="shared" ref="AH20:AH29" si="24">AI20-$A$14*S2</f>
        <v>1.6057379226515678</v>
      </c>
      <c r="AI20">
        <f t="shared" ref="AI20:AI29" si="25">I2</f>
        <v>1.83802836661625</v>
      </c>
      <c r="AJ20" s="1">
        <f t="shared" ref="AJ20:AJ29" si="26">AI20+$A$14*S2</f>
        <v>2.0703188105809325</v>
      </c>
    </row>
    <row r="21" spans="1:36" x14ac:dyDescent="0.25">
      <c r="A21">
        <f t="shared" ref="A21:A29" si="27">+A20+1</f>
        <v>2</v>
      </c>
      <c r="B21">
        <f t="shared" si="0"/>
        <v>1.7188154267218325</v>
      </c>
      <c r="C21">
        <f t="shared" si="8"/>
        <v>1.5582957432806159</v>
      </c>
      <c r="D21">
        <f t="shared" si="1"/>
        <v>1.3977760598393993</v>
      </c>
      <c r="F21">
        <f t="shared" si="2"/>
        <v>-3.1328426499600885</v>
      </c>
      <c r="G21">
        <f t="shared" si="9"/>
        <v>-1.780213905058456</v>
      </c>
      <c r="H21">
        <f t="shared" si="3"/>
        <v>-0.42758516015682324</v>
      </c>
      <c r="J21">
        <f t="shared" si="4"/>
        <v>0.49278142851030443</v>
      </c>
      <c r="K21">
        <f t="shared" si="10"/>
        <v>-0.38824477678866548</v>
      </c>
      <c r="L21">
        <f t="shared" si="5"/>
        <v>-1.2692709820876353</v>
      </c>
      <c r="N21">
        <f t="shared" si="6"/>
        <v>1.1935410851942718E-2</v>
      </c>
      <c r="O21">
        <f t="shared" si="11"/>
        <v>0.1741603966626265</v>
      </c>
      <c r="P21">
        <f t="shared" si="7"/>
        <v>0.33638538247331029</v>
      </c>
      <c r="R21">
        <f t="shared" si="12"/>
        <v>2.0161045126012782</v>
      </c>
      <c r="S21">
        <f t="shared" si="13"/>
        <v>2.1783294984119621</v>
      </c>
      <c r="T21">
        <f t="shared" si="14"/>
        <v>2.340554484222646</v>
      </c>
      <c r="U21" s="2"/>
      <c r="V21" s="1">
        <f t="shared" si="15"/>
        <v>-0.63034918398914397</v>
      </c>
      <c r="W21">
        <f t="shared" si="16"/>
        <v>0.23749441786421893</v>
      </c>
      <c r="X21" s="1">
        <f t="shared" si="17"/>
        <v>1.1053380197175819</v>
      </c>
      <c r="Y21" s="2"/>
      <c r="Z21" s="1">
        <f t="shared" si="18"/>
        <v>-0.64365471584188239</v>
      </c>
      <c r="AA21">
        <f t="shared" si="19"/>
        <v>-0.33760584371804703</v>
      </c>
      <c r="AB21" s="1">
        <f t="shared" si="20"/>
        <v>-3.1556971594211614E-2</v>
      </c>
      <c r="AD21" s="1">
        <f t="shared" si="21"/>
        <v>-8.8866118551651496E-2</v>
      </c>
      <c r="AE21">
        <f t="shared" si="22"/>
        <v>0.23840968272384389</v>
      </c>
      <c r="AF21" s="1">
        <f t="shared" si="23"/>
        <v>0.56568548399933927</v>
      </c>
      <c r="AH21" s="1">
        <f t="shared" si="24"/>
        <v>2.1598806085078066</v>
      </c>
      <c r="AI21">
        <f t="shared" si="25"/>
        <v>2.5069164746652373</v>
      </c>
      <c r="AJ21" s="1">
        <f t="shared" si="26"/>
        <v>2.8539523408226679</v>
      </c>
    </row>
    <row r="22" spans="1:36" x14ac:dyDescent="0.25">
      <c r="A22">
        <f t="shared" si="27"/>
        <v>3</v>
      </c>
      <c r="B22">
        <f t="shared" si="0"/>
        <v>1.7764497622375448</v>
      </c>
      <c r="C22">
        <f t="shared" si="8"/>
        <v>1.5989547384197662</v>
      </c>
      <c r="D22">
        <f t="shared" si="1"/>
        <v>1.4214597146019876</v>
      </c>
      <c r="F22">
        <f t="shared" si="2"/>
        <v>-3.4894110672494123</v>
      </c>
      <c r="G22">
        <f t="shared" si="9"/>
        <v>-2.0773831389370039</v>
      </c>
      <c r="H22">
        <f t="shared" si="3"/>
        <v>-0.66535521062459546</v>
      </c>
      <c r="J22">
        <f t="shared" si="4"/>
        <v>0.56591241788108226</v>
      </c>
      <c r="K22">
        <f t="shared" si="10"/>
        <v>-0.35555950331720709</v>
      </c>
      <c r="L22">
        <f t="shared" si="5"/>
        <v>-1.2770314245154966</v>
      </c>
      <c r="N22">
        <f t="shared" si="6"/>
        <v>5.4527871075595175E-2</v>
      </c>
      <c r="O22">
        <f t="shared" si="11"/>
        <v>0.2356637128974077</v>
      </c>
      <c r="P22">
        <f t="shared" si="7"/>
        <v>0.41679955471922026</v>
      </c>
      <c r="R22">
        <f t="shared" si="12"/>
        <v>2.3613640911780225</v>
      </c>
      <c r="S22">
        <f t="shared" si="13"/>
        <v>2.542499932999835</v>
      </c>
      <c r="T22">
        <f t="shared" si="14"/>
        <v>2.7236357748216475</v>
      </c>
      <c r="U22" s="2"/>
      <c r="V22" s="1">
        <f t="shared" si="15"/>
        <v>-0.63493266211068067</v>
      </c>
      <c r="W22">
        <f t="shared" si="16"/>
        <v>0.27698546540806102</v>
      </c>
      <c r="X22" s="1">
        <f t="shared" si="17"/>
        <v>1.1889035929268026</v>
      </c>
      <c r="Y22" s="2"/>
      <c r="Z22" s="1">
        <f t="shared" si="18"/>
        <v>-0.86419089172779817</v>
      </c>
      <c r="AA22">
        <f t="shared" si="19"/>
        <v>-0.52190613986662104</v>
      </c>
      <c r="AB22" s="1">
        <f t="shared" si="20"/>
        <v>-0.17962138800544392</v>
      </c>
      <c r="AD22" s="1">
        <f t="shared" si="21"/>
        <v>2.2436358350736429E-2</v>
      </c>
      <c r="AE22">
        <f t="shared" si="22"/>
        <v>0.38910447079194188</v>
      </c>
      <c r="AF22" s="1">
        <f t="shared" si="23"/>
        <v>0.75577258323314733</v>
      </c>
      <c r="AH22" s="1">
        <f t="shared" si="24"/>
        <v>2.6581632388266465</v>
      </c>
      <c r="AI22">
        <f t="shared" si="25"/>
        <v>3.0632966761588634</v>
      </c>
      <c r="AJ22" s="1">
        <f t="shared" si="26"/>
        <v>3.4684301134910802</v>
      </c>
    </row>
    <row r="23" spans="1:36" x14ac:dyDescent="0.25">
      <c r="A23">
        <f t="shared" si="27"/>
        <v>4</v>
      </c>
      <c r="B23">
        <f t="shared" si="0"/>
        <v>1.8064158395516519</v>
      </c>
      <c r="C23">
        <f t="shared" si="8"/>
        <v>1.6204262191515069</v>
      </c>
      <c r="D23">
        <f t="shared" si="1"/>
        <v>1.4344365987513619</v>
      </c>
      <c r="F23">
        <f t="shared" si="2"/>
        <v>-3.7302778712489162</v>
      </c>
      <c r="G23">
        <f t="shared" si="9"/>
        <v>-2.2951170931274918</v>
      </c>
      <c r="H23">
        <f t="shared" si="3"/>
        <v>-0.8599563150060674</v>
      </c>
      <c r="J23">
        <f t="shared" si="4"/>
        <v>0.63988255572837738</v>
      </c>
      <c r="K23">
        <f t="shared" si="10"/>
        <v>-0.29816461090139629</v>
      </c>
      <c r="L23">
        <f t="shared" si="5"/>
        <v>-1.2362117775311701</v>
      </c>
      <c r="N23">
        <f t="shared" si="6"/>
        <v>0.12971160780996824</v>
      </c>
      <c r="O23">
        <f t="shared" si="11"/>
        <v>0.31887194563364063</v>
      </c>
      <c r="P23">
        <f t="shared" si="7"/>
        <v>0.50803228345731299</v>
      </c>
      <c r="R23">
        <f t="shared" si="12"/>
        <v>2.6167181629415448</v>
      </c>
      <c r="S23">
        <f t="shared" si="13"/>
        <v>2.8058785007652172</v>
      </c>
      <c r="T23">
        <f t="shared" si="14"/>
        <v>2.9950388385888895</v>
      </c>
      <c r="U23" s="2"/>
      <c r="V23" s="1">
        <f t="shared" si="15"/>
        <v>-0.61878603938591881</v>
      </c>
      <c r="W23">
        <f t="shared" si="16"/>
        <v>0.31155313709259452</v>
      </c>
      <c r="X23" s="1">
        <f t="shared" si="17"/>
        <v>1.2418923135711077</v>
      </c>
      <c r="Y23" s="2"/>
      <c r="Z23" s="1">
        <f t="shared" si="18"/>
        <v>-1.0093744039740691</v>
      </c>
      <c r="AA23">
        <f t="shared" si="19"/>
        <v>-0.65032515373864108</v>
      </c>
      <c r="AB23" s="1">
        <f t="shared" si="20"/>
        <v>-0.29127590350321314</v>
      </c>
      <c r="AD23" s="1">
        <f t="shared" si="21"/>
        <v>0.14515137695524594</v>
      </c>
      <c r="AE23">
        <f t="shared" si="22"/>
        <v>0.52963826893348986</v>
      </c>
      <c r="AF23" s="1">
        <f t="shared" si="23"/>
        <v>0.91412516091173379</v>
      </c>
      <c r="AH23" s="1">
        <f t="shared" si="24"/>
        <v>3.0928383408886861</v>
      </c>
      <c r="AI23">
        <f t="shared" si="25"/>
        <v>3.5311883821514845</v>
      </c>
      <c r="AJ23" s="1">
        <f t="shared" si="26"/>
        <v>3.9695384234142828</v>
      </c>
    </row>
    <row r="24" spans="1:36" x14ac:dyDescent="0.25">
      <c r="A24">
        <f t="shared" si="27"/>
        <v>5</v>
      </c>
      <c r="B24">
        <f t="shared" si="0"/>
        <v>1.8240835873068226</v>
      </c>
      <c r="C24">
        <f t="shared" si="8"/>
        <v>1.634759553442596</v>
      </c>
      <c r="D24">
        <f t="shared" si="1"/>
        <v>1.4454355195783695</v>
      </c>
      <c r="F24">
        <f t="shared" si="2"/>
        <v>-3.9032059211078836</v>
      </c>
      <c r="G24">
        <f t="shared" si="9"/>
        <v>-2.4577298822006628</v>
      </c>
      <c r="H24">
        <f t="shared" si="3"/>
        <v>-1.012253843293442</v>
      </c>
      <c r="J24">
        <f t="shared" si="4"/>
        <v>0.69633979485972675</v>
      </c>
      <c r="K24">
        <f t="shared" si="10"/>
        <v>-0.24821922468093299</v>
      </c>
      <c r="L24">
        <f t="shared" si="5"/>
        <v>-1.1927782442215928</v>
      </c>
      <c r="N24">
        <f t="shared" si="6"/>
        <v>0.17609576610801569</v>
      </c>
      <c r="O24">
        <f t="shared" si="11"/>
        <v>0.36939000894798601</v>
      </c>
      <c r="P24">
        <f t="shared" si="7"/>
        <v>0.56268425178795634</v>
      </c>
      <c r="R24">
        <f t="shared" si="12"/>
        <v>2.8189151563624808</v>
      </c>
      <c r="S24">
        <f t="shared" si="13"/>
        <v>3.012209399202451</v>
      </c>
      <c r="T24">
        <f t="shared" si="14"/>
        <v>3.2055036420424212</v>
      </c>
      <c r="U24" s="2"/>
      <c r="V24" s="1">
        <f t="shared" si="15"/>
        <v>-0.58437899992003872</v>
      </c>
      <c r="W24">
        <f t="shared" si="16"/>
        <v>0.35354807137907462</v>
      </c>
      <c r="X24" s="1">
        <f t="shared" si="17"/>
        <v>1.2914751426781881</v>
      </c>
      <c r="Y24" s="2"/>
      <c r="Z24" s="1">
        <f t="shared" si="18"/>
        <v>-1.1152266533822464</v>
      </c>
      <c r="AA24">
        <f t="shared" si="19"/>
        <v>-0.74803404936036977</v>
      </c>
      <c r="AB24" s="1">
        <f t="shared" si="20"/>
        <v>-0.38084144533849307</v>
      </c>
      <c r="AD24" s="1">
        <f t="shared" si="21"/>
        <v>0.26113371207889641</v>
      </c>
      <c r="AE24">
        <f t="shared" si="22"/>
        <v>0.65484285985848689</v>
      </c>
      <c r="AF24" s="1">
        <f t="shared" si="23"/>
        <v>1.0485520076380774</v>
      </c>
      <c r="AH24" s="1">
        <f t="shared" si="24"/>
        <v>3.4596946183914787</v>
      </c>
      <c r="AI24">
        <f t="shared" si="25"/>
        <v>3.9180803975925684</v>
      </c>
      <c r="AJ24" s="1">
        <f t="shared" si="26"/>
        <v>4.3764661767936586</v>
      </c>
    </row>
    <row r="25" spans="1:36" x14ac:dyDescent="0.25">
      <c r="A25">
        <f t="shared" si="27"/>
        <v>6</v>
      </c>
      <c r="B25">
        <f t="shared" si="0"/>
        <v>1.8259019928881617</v>
      </c>
      <c r="C25">
        <f t="shared" si="8"/>
        <v>1.6344380524017168</v>
      </c>
      <c r="D25">
        <f t="shared" si="1"/>
        <v>1.4429741119152719</v>
      </c>
      <c r="F25">
        <f t="shared" si="2"/>
        <v>-4.0288487580382633</v>
      </c>
      <c r="G25">
        <f t="shared" si="9"/>
        <v>-2.5791407772952417</v>
      </c>
      <c r="H25">
        <f t="shared" si="3"/>
        <v>-1.12943279655222</v>
      </c>
      <c r="J25">
        <f t="shared" si="4"/>
        <v>0.72209329976710568</v>
      </c>
      <c r="K25">
        <f t="shared" si="10"/>
        <v>-0.22559559173320079</v>
      </c>
      <c r="L25">
        <f t="shared" si="5"/>
        <v>-1.1732844832335072</v>
      </c>
      <c r="N25">
        <f t="shared" si="6"/>
        <v>0.18675252129681832</v>
      </c>
      <c r="O25">
        <f t="shared" si="11"/>
        <v>0.3829560259230862</v>
      </c>
      <c r="P25">
        <f t="shared" si="7"/>
        <v>0.5791595305493541</v>
      </c>
      <c r="R25">
        <f t="shared" si="12"/>
        <v>2.977769791709941</v>
      </c>
      <c r="S25">
        <f t="shared" si="13"/>
        <v>3.1739732963362091</v>
      </c>
      <c r="T25">
        <f t="shared" si="14"/>
        <v>3.3701768009624771</v>
      </c>
      <c r="U25" s="2"/>
      <c r="V25" s="1">
        <f t="shared" si="15"/>
        <v>-0.54918959783902577</v>
      </c>
      <c r="W25">
        <f t="shared" si="16"/>
        <v>0.39218999662056792</v>
      </c>
      <c r="X25" s="1">
        <f t="shared" si="17"/>
        <v>1.3335695910801615</v>
      </c>
      <c r="Y25" s="2"/>
      <c r="Z25" s="1">
        <f t="shared" si="18"/>
        <v>-1.1804181892093528</v>
      </c>
      <c r="AA25">
        <f t="shared" si="19"/>
        <v>-0.81070296601543712</v>
      </c>
      <c r="AB25" s="1">
        <f t="shared" si="20"/>
        <v>-0.44098774282152142</v>
      </c>
      <c r="AD25" s="1">
        <f t="shared" si="21"/>
        <v>0.3636656646717723</v>
      </c>
      <c r="AE25">
        <f t="shared" si="22"/>
        <v>0.76401003629936393</v>
      </c>
      <c r="AF25" s="1">
        <f t="shared" si="23"/>
        <v>1.1643544079269557</v>
      </c>
      <c r="AH25" s="1">
        <f t="shared" si="24"/>
        <v>3.7724090897852811</v>
      </c>
      <c r="AI25">
        <f t="shared" si="25"/>
        <v>4.2429003100729146</v>
      </c>
      <c r="AJ25" s="1">
        <f t="shared" si="26"/>
        <v>4.713391530360548</v>
      </c>
    </row>
    <row r="26" spans="1:36" x14ac:dyDescent="0.25">
      <c r="A26">
        <f t="shared" si="27"/>
        <v>7</v>
      </c>
      <c r="B26">
        <f t="shared" si="0"/>
        <v>1.821442118433479</v>
      </c>
      <c r="C26">
        <f t="shared" si="8"/>
        <v>1.6290295932595271</v>
      </c>
      <c r="D26">
        <f t="shared" si="1"/>
        <v>1.4366170680855752</v>
      </c>
      <c r="F26">
        <f t="shared" si="2"/>
        <v>-4.1257219709281641</v>
      </c>
      <c r="G26">
        <f t="shared" si="9"/>
        <v>-2.6722645777310352</v>
      </c>
      <c r="H26">
        <f t="shared" si="3"/>
        <v>-1.2188071845339066</v>
      </c>
      <c r="J26">
        <f t="shared" si="4"/>
        <v>0.73315736650607588</v>
      </c>
      <c r="K26">
        <f t="shared" si="10"/>
        <v>-0.2163778994994657</v>
      </c>
      <c r="L26">
        <f t="shared" si="5"/>
        <v>-1.1659131655050072</v>
      </c>
      <c r="N26">
        <f t="shared" si="6"/>
        <v>0.19881197655950458</v>
      </c>
      <c r="O26">
        <f t="shared" si="11"/>
        <v>0.39597324365392239</v>
      </c>
      <c r="P26">
        <f t="shared" si="7"/>
        <v>0.59313451074834023</v>
      </c>
      <c r="R26">
        <f t="shared" si="12"/>
        <v>3.0957268628373735</v>
      </c>
      <c r="S26">
        <f t="shared" si="13"/>
        <v>3.2928881299317911</v>
      </c>
      <c r="T26">
        <f t="shared" si="14"/>
        <v>3.4900493970262088</v>
      </c>
      <c r="U26" s="2"/>
      <c r="V26" s="1">
        <f t="shared" si="15"/>
        <v>-0.51694126438691645</v>
      </c>
      <c r="W26">
        <f t="shared" si="16"/>
        <v>0.42659860991652881</v>
      </c>
      <c r="X26" s="1">
        <f t="shared" si="17"/>
        <v>1.370138484219974</v>
      </c>
      <c r="Y26" s="2"/>
      <c r="Z26" s="1">
        <f t="shared" si="18"/>
        <v>-1.1941008456010842</v>
      </c>
      <c r="AA26">
        <f t="shared" si="19"/>
        <v>-0.82309186975165405</v>
      </c>
      <c r="AB26" s="1">
        <f t="shared" si="20"/>
        <v>-0.45208289390222395</v>
      </c>
      <c r="AD26" s="1">
        <f t="shared" si="21"/>
        <v>0.46736695169709097</v>
      </c>
      <c r="AE26">
        <f t="shared" si="22"/>
        <v>0.87256607680798592</v>
      </c>
      <c r="AF26" s="1">
        <f t="shared" si="23"/>
        <v>1.2777652019188808</v>
      </c>
      <c r="AH26" s="1">
        <f t="shared" si="24"/>
        <v>4.0416903545873355</v>
      </c>
      <c r="AI26">
        <f t="shared" si="25"/>
        <v>4.5205867593561644</v>
      </c>
      <c r="AJ26" s="1">
        <f t="shared" si="26"/>
        <v>4.9994831641249933</v>
      </c>
    </row>
    <row r="27" spans="1:36" x14ac:dyDescent="0.25">
      <c r="A27">
        <f t="shared" si="27"/>
        <v>8</v>
      </c>
      <c r="B27">
        <f t="shared" si="0"/>
        <v>1.8180269441088266</v>
      </c>
      <c r="C27">
        <f t="shared" si="8"/>
        <v>1.6247781593764905</v>
      </c>
      <c r="D27">
        <f t="shared" si="1"/>
        <v>1.4315293746441544</v>
      </c>
      <c r="F27">
        <f t="shared" si="2"/>
        <v>-4.2085333165165428</v>
      </c>
      <c r="G27">
        <f t="shared" si="9"/>
        <v>-2.7538296048485789</v>
      </c>
      <c r="H27">
        <f t="shared" si="3"/>
        <v>-1.2991258931806149</v>
      </c>
      <c r="J27">
        <f t="shared" si="4"/>
        <v>0.73798106447944711</v>
      </c>
      <c r="K27">
        <f t="shared" si="10"/>
        <v>-0.21279184786778071</v>
      </c>
      <c r="L27">
        <f t="shared" si="5"/>
        <v>-1.1635647602150085</v>
      </c>
      <c r="N27">
        <f t="shared" si="6"/>
        <v>0.20324413772914182</v>
      </c>
      <c r="O27">
        <f t="shared" si="11"/>
        <v>0.40175297418131811</v>
      </c>
      <c r="P27">
        <f t="shared" si="7"/>
        <v>0.60026181063349437</v>
      </c>
      <c r="R27">
        <f t="shared" si="12"/>
        <v>3.2065886459769128</v>
      </c>
      <c r="S27">
        <f t="shared" si="13"/>
        <v>3.4050974824290892</v>
      </c>
      <c r="T27">
        <f t="shared" si="14"/>
        <v>3.6036063188812655</v>
      </c>
      <c r="U27" s="2"/>
      <c r="V27" s="1">
        <f t="shared" si="15"/>
        <v>-0.49053635063063822</v>
      </c>
      <c r="W27">
        <f t="shared" si="16"/>
        <v>0.45444443150792574</v>
      </c>
      <c r="X27" s="1">
        <f t="shared" si="17"/>
        <v>1.3994252136464898</v>
      </c>
      <c r="Y27" s="2"/>
      <c r="Z27" s="1">
        <f t="shared" si="18"/>
        <v>-1.1952947045375673</v>
      </c>
      <c r="AA27">
        <f t="shared" si="19"/>
        <v>-0.82333874277303087</v>
      </c>
      <c r="AB27" s="1">
        <f t="shared" si="20"/>
        <v>-0.45138278100849449</v>
      </c>
      <c r="AD27" s="1">
        <f t="shared" si="21"/>
        <v>0.57478189750056941</v>
      </c>
      <c r="AE27">
        <f t="shared" si="22"/>
        <v>0.98311292807655193</v>
      </c>
      <c r="AF27" s="1">
        <f t="shared" si="23"/>
        <v>1.3914439586525345</v>
      </c>
      <c r="AH27" s="1">
        <f t="shared" si="24"/>
        <v>4.2739341941127407</v>
      </c>
      <c r="AI27">
        <f t="shared" si="25"/>
        <v>4.7582676410184863</v>
      </c>
      <c r="AJ27" s="1">
        <f t="shared" si="26"/>
        <v>5.242601087924232</v>
      </c>
    </row>
    <row r="28" spans="1:36" x14ac:dyDescent="0.25">
      <c r="A28">
        <f t="shared" si="27"/>
        <v>9</v>
      </c>
      <c r="B28">
        <f t="shared" si="0"/>
        <v>1.8155891857828332</v>
      </c>
      <c r="C28">
        <f t="shared" si="8"/>
        <v>1.6219408991726474</v>
      </c>
      <c r="D28">
        <f t="shared" si="1"/>
        <v>1.4282926125624615</v>
      </c>
      <c r="F28">
        <f t="shared" si="2"/>
        <v>-4.2814877393762032</v>
      </c>
      <c r="G28">
        <f t="shared" si="9"/>
        <v>-2.8250248156517745</v>
      </c>
      <c r="H28">
        <f t="shared" si="3"/>
        <v>-1.3685618919273459</v>
      </c>
      <c r="J28">
        <f t="shared" si="4"/>
        <v>0.74073026147332399</v>
      </c>
      <c r="K28">
        <f t="shared" si="10"/>
        <v>-0.21114520107221174</v>
      </c>
      <c r="L28">
        <f t="shared" si="5"/>
        <v>-1.1630206636177476</v>
      </c>
      <c r="N28">
        <f t="shared" si="6"/>
        <v>0.20489847301064912</v>
      </c>
      <c r="O28">
        <f t="shared" si="11"/>
        <v>0.40388948992205348</v>
      </c>
      <c r="P28">
        <f t="shared" si="7"/>
        <v>0.60288050683345784</v>
      </c>
      <c r="R28">
        <f t="shared" si="12"/>
        <v>3.2932531802098652</v>
      </c>
      <c r="S28">
        <f t="shared" si="13"/>
        <v>3.4922441971212694</v>
      </c>
      <c r="T28">
        <f t="shared" si="14"/>
        <v>3.6912352140326736</v>
      </c>
      <c r="U28" s="2"/>
      <c r="V28" s="1">
        <f t="shared" si="15"/>
        <v>-0.46899042539740105</v>
      </c>
      <c r="W28">
        <f t="shared" si="16"/>
        <v>0.47706656620101745</v>
      </c>
      <c r="X28" s="1">
        <f t="shared" si="17"/>
        <v>1.4231235577994359</v>
      </c>
      <c r="Y28" s="2"/>
      <c r="Z28" s="1">
        <f t="shared" si="18"/>
        <v>-1.1977130310884987</v>
      </c>
      <c r="AA28">
        <f t="shared" si="19"/>
        <v>-0.82535360919816636</v>
      </c>
      <c r="AB28" s="1">
        <f t="shared" si="20"/>
        <v>-0.45299418730783392</v>
      </c>
      <c r="AD28" s="1">
        <f t="shared" si="21"/>
        <v>0.68329307312271936</v>
      </c>
      <c r="AE28">
        <f t="shared" si="22"/>
        <v>1.0941202786566349</v>
      </c>
      <c r="AF28" s="1">
        <f t="shared" si="23"/>
        <v>1.5049474841905504</v>
      </c>
      <c r="AH28" s="1">
        <f t="shared" si="24"/>
        <v>4.4716056457488715</v>
      </c>
      <c r="AI28">
        <f t="shared" si="25"/>
        <v>4.9618211093312592</v>
      </c>
      <c r="AJ28" s="1">
        <f t="shared" si="26"/>
        <v>5.4520365729136469</v>
      </c>
    </row>
    <row r="29" spans="1:36" x14ac:dyDescent="0.25">
      <c r="A29">
        <f t="shared" si="27"/>
        <v>10</v>
      </c>
      <c r="B29">
        <f t="shared" si="0"/>
        <v>1.8169554915626256</v>
      </c>
      <c r="C29">
        <f t="shared" si="8"/>
        <v>1.6227912468162369</v>
      </c>
      <c r="D29">
        <f t="shared" si="1"/>
        <v>1.4286270020698482</v>
      </c>
      <c r="F29">
        <f t="shared" si="2"/>
        <v>-4.343480903867655</v>
      </c>
      <c r="G29">
        <f t="shared" si="9"/>
        <v>-2.886617045869567</v>
      </c>
      <c r="H29">
        <f t="shared" si="3"/>
        <v>-1.4297531878714791</v>
      </c>
      <c r="J29">
        <f t="shared" si="4"/>
        <v>0.74289692268149099</v>
      </c>
      <c r="K29">
        <f t="shared" si="10"/>
        <v>-0.20996124536357105</v>
      </c>
      <c r="L29">
        <f t="shared" si="5"/>
        <v>-1.1628194134086332</v>
      </c>
      <c r="N29">
        <f t="shared" si="6"/>
        <v>0.20528261160709127</v>
      </c>
      <c r="O29">
        <f t="shared" si="11"/>
        <v>0.40448240569657734</v>
      </c>
      <c r="P29">
        <f t="shared" si="7"/>
        <v>0.60368219978606341</v>
      </c>
      <c r="R29">
        <f t="shared" si="12"/>
        <v>3.3590698324143418</v>
      </c>
      <c r="S29">
        <f t="shared" si="13"/>
        <v>3.5582696265038276</v>
      </c>
      <c r="T29">
        <f t="shared" si="14"/>
        <v>3.7574694205933135</v>
      </c>
      <c r="U29" s="2"/>
      <c r="V29" s="1">
        <f t="shared" si="15"/>
        <v>-0.45076923555315013</v>
      </c>
      <c r="W29">
        <f t="shared" si="16"/>
        <v>0.49552352044663944</v>
      </c>
      <c r="X29" s="1">
        <f t="shared" si="17"/>
        <v>1.4418162764464291</v>
      </c>
      <c r="Y29" s="2"/>
      <c r="Z29" s="1">
        <f t="shared" si="18"/>
        <v>-1.2021633797514417</v>
      </c>
      <c r="AA29">
        <f t="shared" si="19"/>
        <v>-0.82960484268078727</v>
      </c>
      <c r="AB29" s="1">
        <f t="shared" si="20"/>
        <v>-0.45704630561013287</v>
      </c>
      <c r="AD29" s="1">
        <f t="shared" si="21"/>
        <v>0.77916822478165515</v>
      </c>
      <c r="AE29">
        <f t="shared" si="22"/>
        <v>1.1920470809182431</v>
      </c>
      <c r="AF29" s="1">
        <f t="shared" si="23"/>
        <v>1.604925937054831</v>
      </c>
      <c r="AH29" s="1">
        <f t="shared" si="24"/>
        <v>4.6415136984795522</v>
      </c>
      <c r="AI29">
        <f t="shared" si="25"/>
        <v>5.1361971969568732</v>
      </c>
      <c r="AJ29" s="1">
        <f t="shared" si="26"/>
        <v>5.6308806954341941</v>
      </c>
    </row>
    <row r="30" spans="1:36" x14ac:dyDescent="0.25">
      <c r="S30" s="2"/>
      <c r="T30" s="2"/>
      <c r="U30" s="2"/>
      <c r="V30" s="2"/>
      <c r="W30" s="2"/>
      <c r="X30" s="2"/>
      <c r="Y30" s="2"/>
      <c r="Z30" s="2"/>
      <c r="AA30" s="2"/>
    </row>
    <row r="31" spans="1:36" x14ac:dyDescent="0.25">
      <c r="S31" s="2"/>
      <c r="T31" s="2"/>
      <c r="U31" s="2"/>
      <c r="V31" s="2"/>
      <c r="W31" s="2"/>
      <c r="X31" s="2"/>
      <c r="Y31" s="2"/>
      <c r="Z31" s="2"/>
      <c r="AA31" s="2"/>
    </row>
    <row r="32" spans="1:36" x14ac:dyDescent="0.25">
      <c r="S32" s="2"/>
      <c r="T32" s="2"/>
      <c r="U32" s="2"/>
      <c r="V32" s="2"/>
      <c r="W32" s="2"/>
      <c r="X32" s="2"/>
      <c r="Y32" s="2"/>
      <c r="Z32" s="2"/>
      <c r="AA32" s="2"/>
    </row>
    <row r="33" spans="19:27" x14ac:dyDescent="0.25">
      <c r="S33" s="2"/>
      <c r="T33" s="2"/>
      <c r="U33" s="2"/>
      <c r="V33" s="2"/>
      <c r="W33" s="2"/>
      <c r="X33" s="2"/>
      <c r="Y33" s="2"/>
      <c r="Z33" s="2"/>
      <c r="AA33" s="2"/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33"/>
  <sheetViews>
    <sheetView showGridLines="0" workbookViewId="0">
      <selection activeCell="R49" sqref="R49"/>
    </sheetView>
  </sheetViews>
  <sheetFormatPr defaultRowHeight="15" x14ac:dyDescent="0.25"/>
  <cols>
    <col min="18" max="19" width="9" customWidth="1"/>
  </cols>
  <sheetData>
    <row r="1" spans="1:27" x14ac:dyDescent="0.25">
      <c r="A1">
        <v>1</v>
      </c>
      <c r="B1">
        <v>-0.75516256933450898</v>
      </c>
      <c r="C1">
        <v>-0.27187481101140898</v>
      </c>
      <c r="D1">
        <v>0</v>
      </c>
      <c r="E1">
        <v>1</v>
      </c>
      <c r="F1">
        <v>0.13511043142017801</v>
      </c>
      <c r="G1">
        <v>0</v>
      </c>
      <c r="H1">
        <v>0</v>
      </c>
      <c r="I1">
        <v>1</v>
      </c>
      <c r="K1">
        <v>0</v>
      </c>
      <c r="L1">
        <v>0.40176338104835801</v>
      </c>
      <c r="M1">
        <v>0.25900409501088001</v>
      </c>
      <c r="N1">
        <v>0</v>
      </c>
      <c r="O1" s="1">
        <v>0</v>
      </c>
      <c r="P1" s="1">
        <v>0.245023845162364</v>
      </c>
      <c r="Q1" s="1">
        <v>0</v>
      </c>
      <c r="R1">
        <v>0</v>
      </c>
      <c r="S1" s="2">
        <v>0</v>
      </c>
      <c r="T1" s="2"/>
      <c r="U1" s="2"/>
      <c r="V1" s="2"/>
      <c r="W1" s="2"/>
      <c r="X1" s="2"/>
      <c r="Y1" s="2"/>
      <c r="Z1" s="2"/>
      <c r="AA1" s="2"/>
    </row>
    <row r="2" spans="1:27" x14ac:dyDescent="0.25">
      <c r="A2">
        <v>0.37826198869725902</v>
      </c>
      <c r="B2">
        <v>-0.60218908774327895</v>
      </c>
      <c r="C2">
        <v>-8.2578517767498097E-2</v>
      </c>
      <c r="D2">
        <v>9.3422270817813596E-2</v>
      </c>
      <c r="E2">
        <v>0.67502102437541001</v>
      </c>
      <c r="F2">
        <v>6.1828412397237402E-2</v>
      </c>
      <c r="G2">
        <v>-0.150599437987298</v>
      </c>
      <c r="H2">
        <v>9.4853059040467896E-2</v>
      </c>
      <c r="I2">
        <v>0.83802836661625002</v>
      </c>
      <c r="K2">
        <v>5.8884955176072798E-2</v>
      </c>
      <c r="L2">
        <v>0.21128667210204499</v>
      </c>
      <c r="M2">
        <v>0.141002965021334</v>
      </c>
      <c r="N2">
        <v>5.9470416563286999E-2</v>
      </c>
      <c r="O2" s="1">
        <v>8.3300070164692902E-2</v>
      </c>
      <c r="P2" s="1">
        <v>0.14283294395336499</v>
      </c>
      <c r="Q2" s="1">
        <v>0.114312582069007</v>
      </c>
      <c r="R2">
        <v>0.1192132942695</v>
      </c>
      <c r="S2" s="2">
        <v>0.118515532635042</v>
      </c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0.18003375458335699</v>
      </c>
      <c r="B3">
        <v>-0.42286224798066802</v>
      </c>
      <c r="C3">
        <v>-3.3791448009758397E-2</v>
      </c>
      <c r="D3">
        <v>8.0738125844812894E-2</v>
      </c>
      <c r="E3">
        <v>0.50330847403655199</v>
      </c>
      <c r="F3">
        <v>4.0555574046803503E-2</v>
      </c>
      <c r="G3">
        <v>-0.187006405730749</v>
      </c>
      <c r="H3">
        <v>0.14355662368337599</v>
      </c>
      <c r="I3">
        <v>0.66888810804898702</v>
      </c>
      <c r="K3">
        <v>2.30128424980173E-2</v>
      </c>
      <c r="L3">
        <v>7.7066653432062607E-2</v>
      </c>
      <c r="M3">
        <v>4.9496105936648202E-2</v>
      </c>
      <c r="N3">
        <v>2.3297433340123099E-2</v>
      </c>
      <c r="O3" s="1">
        <v>3.78380556599806E-2</v>
      </c>
      <c r="P3" s="1">
        <v>5.4920558768639903E-2</v>
      </c>
      <c r="Q3" s="1">
        <v>4.1834801667643702E-2</v>
      </c>
      <c r="R3">
        <v>4.77641553608548E-2</v>
      </c>
      <c r="S3" s="2">
        <v>5.8543582751402298E-2</v>
      </c>
      <c r="T3" s="2"/>
      <c r="U3" s="2"/>
      <c r="V3" s="2"/>
      <c r="W3" s="2"/>
      <c r="X3" s="2"/>
      <c r="Y3" s="2"/>
      <c r="Z3" s="2"/>
      <c r="AA3" s="2"/>
    </row>
    <row r="4" spans="1:27" x14ac:dyDescent="0.25">
      <c r="A4">
        <v>4.0658995139150202E-2</v>
      </c>
      <c r="B4">
        <v>-0.29716923387854799</v>
      </c>
      <c r="C4">
        <v>3.2685273471458401E-2</v>
      </c>
      <c r="D4">
        <v>6.1503316234781197E-2</v>
      </c>
      <c r="E4">
        <v>0.36417043458787302</v>
      </c>
      <c r="F4">
        <v>3.9491047543842098E-2</v>
      </c>
      <c r="G4">
        <v>-0.18430029614857399</v>
      </c>
      <c r="H4">
        <v>0.150694788068098</v>
      </c>
      <c r="I4">
        <v>0.55638020149362599</v>
      </c>
      <c r="K4">
        <v>8.6608879472255106E-3</v>
      </c>
      <c r="L4">
        <v>3.0305705821824298E-2</v>
      </c>
      <c r="M4">
        <v>2.0635569336387501E-2</v>
      </c>
      <c r="N4">
        <v>9.6483959240452801E-3</v>
      </c>
      <c r="O4" s="1">
        <v>1.9008337422584499E-2</v>
      </c>
      <c r="P4" s="1">
        <v>2.2487002890499399E-2</v>
      </c>
      <c r="Q4" s="1">
        <v>1.84876937435417E-2</v>
      </c>
      <c r="R4">
        <v>2.0098117941688799E-2</v>
      </c>
      <c r="S4" s="2">
        <v>2.9641617946319299E-2</v>
      </c>
      <c r="T4" s="2"/>
      <c r="U4" s="2"/>
      <c r="V4" s="2"/>
      <c r="W4" s="2"/>
      <c r="X4" s="2"/>
      <c r="Y4" s="2"/>
      <c r="Z4" s="2"/>
      <c r="AA4" s="2"/>
    </row>
    <row r="5" spans="1:27" x14ac:dyDescent="0.25">
      <c r="A5">
        <v>2.14714807317406E-2</v>
      </c>
      <c r="B5">
        <v>-0.21773395419048799</v>
      </c>
      <c r="C5">
        <v>5.7394892415810798E-2</v>
      </c>
      <c r="D5">
        <v>8.3208232736232901E-2</v>
      </c>
      <c r="E5">
        <v>0.26337856776538199</v>
      </c>
      <c r="F5">
        <v>3.4567671684533501E-2</v>
      </c>
      <c r="G5">
        <v>-0.12841901387202001</v>
      </c>
      <c r="H5">
        <v>0.14053379814154801</v>
      </c>
      <c r="I5">
        <v>0.46789170599262098</v>
      </c>
      <c r="K5">
        <v>4.3339778481461698E-3</v>
      </c>
      <c r="L5">
        <v>1.1802474392354999E-2</v>
      </c>
      <c r="M5">
        <v>8.4567578732063203E-3</v>
      </c>
      <c r="N5">
        <v>4.0941306131938001E-3</v>
      </c>
      <c r="O5" s="1">
        <v>1.35709855734087E-2</v>
      </c>
      <c r="P5" s="1">
        <v>9.3984943672303697E-3</v>
      </c>
      <c r="Q5" s="1">
        <v>8.5533154970667599E-3</v>
      </c>
      <c r="R5">
        <v>9.0912140495094003E-3</v>
      </c>
      <c r="S5" s="2">
        <v>1.6947246903357999E-2</v>
      </c>
      <c r="T5" s="2"/>
      <c r="U5" s="2"/>
      <c r="V5" s="2"/>
      <c r="W5" s="2"/>
      <c r="X5" s="2"/>
      <c r="Y5" s="2"/>
      <c r="Z5" s="2"/>
      <c r="AA5" s="2"/>
    </row>
    <row r="6" spans="1:27" x14ac:dyDescent="0.25">
      <c r="A6">
        <v>1.4333334291089199E-2</v>
      </c>
      <c r="B6">
        <v>-0.162612789073171</v>
      </c>
      <c r="C6">
        <v>4.9945386220463302E-2</v>
      </c>
      <c r="D6">
        <v>5.0518063314345399E-2</v>
      </c>
      <c r="E6">
        <v>0.20633089843723401</v>
      </c>
      <c r="F6">
        <v>4.1994934286480101E-2</v>
      </c>
      <c r="G6">
        <v>-9.77088956217287E-2</v>
      </c>
      <c r="H6">
        <v>0.125204590924997</v>
      </c>
      <c r="I6">
        <v>0.38689201544108398</v>
      </c>
      <c r="K6">
        <v>1.7012313592253199E-3</v>
      </c>
      <c r="L6">
        <v>5.2628881560186497E-3</v>
      </c>
      <c r="M6">
        <v>3.3223739341255499E-3</v>
      </c>
      <c r="N6">
        <v>2.1091352123968998E-3</v>
      </c>
      <c r="O6" s="1">
        <v>7.7990894305483196E-3</v>
      </c>
      <c r="P6" s="1">
        <v>3.8713749084694402E-3</v>
      </c>
      <c r="Q6" s="1">
        <v>4.1547723400248799E-3</v>
      </c>
      <c r="R6">
        <v>4.7052325517074403E-3</v>
      </c>
      <c r="S6" s="2">
        <v>1.02223152746385E-2</v>
      </c>
      <c r="T6" s="2"/>
      <c r="U6" s="2"/>
      <c r="V6" s="2"/>
      <c r="W6" s="2"/>
      <c r="X6" s="2"/>
      <c r="Y6" s="2"/>
      <c r="Z6" s="2"/>
      <c r="AA6" s="2"/>
    </row>
    <row r="7" spans="1:27" x14ac:dyDescent="0.25">
      <c r="A7">
        <v>-3.2150104087913598E-4</v>
      </c>
      <c r="B7">
        <v>-0.121410895094579</v>
      </c>
      <c r="C7">
        <v>2.2623632947732199E-2</v>
      </c>
      <c r="D7">
        <v>1.35660169751002E-2</v>
      </c>
      <c r="E7">
        <v>0.16176389713375799</v>
      </c>
      <c r="F7">
        <v>3.8641925241493298E-2</v>
      </c>
      <c r="G7">
        <v>-6.2668916655067394E-2</v>
      </c>
      <c r="H7">
        <v>0.10916717644087701</v>
      </c>
      <c r="I7">
        <v>0.32481991248034597</v>
      </c>
      <c r="K7">
        <v>1.0917890929685E-3</v>
      </c>
      <c r="L7">
        <v>2.1591539978576199E-3</v>
      </c>
      <c r="M7">
        <v>1.5968734487992601E-3</v>
      </c>
      <c r="N7">
        <v>1.48431723790692E-3</v>
      </c>
      <c r="O7" s="1">
        <v>6.4011002410626801E-3</v>
      </c>
      <c r="P7" s="1">
        <v>1.7614914084082901E-3</v>
      </c>
      <c r="Q7" s="1">
        <v>1.28705059797908E-3</v>
      </c>
      <c r="R7">
        <v>3.3853182897965201E-3</v>
      </c>
      <c r="S7" s="2">
        <v>6.1762454523181199E-3</v>
      </c>
      <c r="T7" s="2"/>
      <c r="U7" s="2"/>
      <c r="V7" s="2"/>
      <c r="W7" s="2"/>
      <c r="X7" s="2"/>
      <c r="Y7" s="2"/>
      <c r="Z7" s="2"/>
      <c r="AA7" s="2"/>
    </row>
    <row r="8" spans="1:27" x14ac:dyDescent="0.25">
      <c r="A8">
        <v>-5.4084591421896299E-3</v>
      </c>
      <c r="B8">
        <v>-9.3123800435793394E-2</v>
      </c>
      <c r="C8">
        <v>9.2176922337350795E-3</v>
      </c>
      <c r="D8">
        <v>1.30172177308362E-2</v>
      </c>
      <c r="E8">
        <v>0.118914833595582</v>
      </c>
      <c r="F8">
        <v>3.4408613295960899E-2</v>
      </c>
      <c r="G8">
        <v>-1.23889037362169E-2</v>
      </c>
      <c r="H8">
        <v>0.108556040508622</v>
      </c>
      <c r="I8">
        <v>0.27768644928324998</v>
      </c>
      <c r="K8">
        <v>4.8397177934026602E-4</v>
      </c>
      <c r="L8">
        <v>1.9129655378096299E-3</v>
      </c>
      <c r="M8">
        <v>9.4202780879348099E-4</v>
      </c>
      <c r="N8">
        <v>4.8865432048465697E-4</v>
      </c>
      <c r="O8" s="1">
        <v>3.9212494203789503E-3</v>
      </c>
      <c r="P8" s="1">
        <v>1.1021835938018201E-3</v>
      </c>
      <c r="Q8" s="1">
        <v>6.6007788546654201E-4</v>
      </c>
      <c r="R8">
        <v>2.4769150425017002E-3</v>
      </c>
      <c r="S8" s="2">
        <v>4.2883594291814901E-3</v>
      </c>
      <c r="T8" s="2"/>
      <c r="U8" s="2"/>
      <c r="V8" s="2"/>
      <c r="W8" s="2"/>
      <c r="X8" s="2"/>
      <c r="Y8" s="2"/>
      <c r="Z8" s="2"/>
      <c r="AA8" s="2"/>
    </row>
    <row r="9" spans="1:27" x14ac:dyDescent="0.25">
      <c r="A9">
        <v>-4.2514338830365803E-3</v>
      </c>
      <c r="B9">
        <v>-8.1565027117543501E-2</v>
      </c>
      <c r="C9">
        <v>3.5860516316849802E-3</v>
      </c>
      <c r="D9">
        <v>5.7797305273957099E-3</v>
      </c>
      <c r="E9">
        <v>0.11220935249729801</v>
      </c>
      <c r="F9">
        <v>2.78458215913969E-2</v>
      </c>
      <c r="G9">
        <v>-2.4687302137681698E-4</v>
      </c>
      <c r="H9">
        <v>0.110546851268566</v>
      </c>
      <c r="I9">
        <v>0.23768088166232201</v>
      </c>
      <c r="K9" s="1">
        <v>4.2666303999195103E-4</v>
      </c>
      <c r="L9" s="1">
        <v>6.3587677083429598E-4</v>
      </c>
      <c r="M9" s="1">
        <v>6.3145221514596399E-4</v>
      </c>
      <c r="N9">
        <v>6.8753538661146796E-4</v>
      </c>
      <c r="O9" s="1">
        <v>3.3604150970105201E-3</v>
      </c>
      <c r="P9" s="1">
        <v>7.3515705873408103E-4</v>
      </c>
      <c r="Q9" s="1">
        <v>4.8315607913583899E-4</v>
      </c>
      <c r="R9">
        <v>1.59791095157524E-3</v>
      </c>
      <c r="S9" s="2">
        <v>2.77400109026355E-3</v>
      </c>
      <c r="T9" s="2"/>
      <c r="U9" s="2"/>
      <c r="V9" s="2"/>
      <c r="W9" s="2"/>
      <c r="X9" s="2"/>
      <c r="Y9" s="2"/>
      <c r="Z9" s="2"/>
      <c r="AA9" s="2"/>
    </row>
    <row r="10" spans="1:27" x14ac:dyDescent="0.25">
      <c r="A10">
        <v>-2.8372602038431098E-3</v>
      </c>
      <c r="B10">
        <v>-7.1195210803195796E-2</v>
      </c>
      <c r="C10">
        <v>1.64664679556897E-3</v>
      </c>
      <c r="D10">
        <v>2.13651574073539E-3</v>
      </c>
      <c r="E10">
        <v>8.7146714692180105E-2</v>
      </c>
      <c r="F10">
        <v>2.2622134693091701E-2</v>
      </c>
      <c r="G10">
        <v>-2.01486642513546E-3</v>
      </c>
      <c r="H10">
        <v>0.111007350580083</v>
      </c>
      <c r="I10">
        <v>0.20355346831277299</v>
      </c>
      <c r="K10" s="1">
        <v>2.0382748869890899E-4</v>
      </c>
      <c r="L10" s="1">
        <v>8.9755717166568405E-4</v>
      </c>
      <c r="M10" s="1">
        <v>5.6252561138167405E-4</v>
      </c>
      <c r="N10">
        <v>2.4601043838167201E-4</v>
      </c>
      <c r="O10" s="1">
        <v>2.37971540870094E-3</v>
      </c>
      <c r="P10" s="1">
        <v>5.4908645910943499E-4</v>
      </c>
      <c r="Q10" s="1">
        <v>2.05847002957183E-4</v>
      </c>
      <c r="R10">
        <v>1.2735586520066899E-3</v>
      </c>
      <c r="S10" s="2">
        <v>3.0010289166540701E-3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>
        <v>8.5034764358946698E-4</v>
      </c>
      <c r="B11">
        <v>-6.1592230217792303E-2</v>
      </c>
      <c r="C11">
        <v>1.18395570864069E-3</v>
      </c>
      <c r="D11">
        <v>5.9291577452387305E-4</v>
      </c>
      <c r="E11">
        <v>6.6025429382558398E-2</v>
      </c>
      <c r="F11">
        <v>1.8456954245622E-2</v>
      </c>
      <c r="G11">
        <v>-4.2512334826209303E-3</v>
      </c>
      <c r="H11">
        <v>9.7926802261608298E-2</v>
      </c>
      <c r="I11">
        <v>0.17437608762561399</v>
      </c>
      <c r="K11" s="1">
        <v>2.6324394704218201E-4</v>
      </c>
      <c r="L11" s="1">
        <v>2.0455830288730901E-4</v>
      </c>
      <c r="M11" s="1">
        <v>5.0138035690117403E-4</v>
      </c>
      <c r="N11">
        <v>1.0651896840905E-4</v>
      </c>
      <c r="O11" s="1">
        <v>2.2566461291328999E-3</v>
      </c>
      <c r="P11" s="1">
        <v>1.2028795988314399E-4</v>
      </c>
      <c r="Q11" s="1">
        <v>1.01589377715299E-4</v>
      </c>
      <c r="R11">
        <v>1.04676051156751E-3</v>
      </c>
      <c r="S11" s="2">
        <v>2.2796096402722598E-3</v>
      </c>
      <c r="T11" s="2"/>
      <c r="U11" s="2"/>
      <c r="V11" s="2"/>
      <c r="W11" s="2"/>
      <c r="X11" s="2"/>
      <c r="Y11" s="2"/>
      <c r="Z11" s="2"/>
      <c r="AA11" s="2"/>
    </row>
    <row r="12" spans="1:27" x14ac:dyDescent="0.25">
      <c r="O12" s="1"/>
      <c r="P12" s="1"/>
      <c r="Q12" s="1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O13" s="1"/>
      <c r="P13" s="1"/>
      <c r="Q13" s="1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>
        <v>1.96</v>
      </c>
      <c r="O14" s="1"/>
      <c r="P14" s="1"/>
      <c r="Q14" s="1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O15" s="1"/>
      <c r="P15" s="1"/>
      <c r="Q15" s="1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O16" s="1"/>
      <c r="P16" s="1"/>
      <c r="Q16" s="1"/>
      <c r="S16" s="2"/>
      <c r="T16" s="2"/>
      <c r="U16" s="2"/>
      <c r="V16" s="2"/>
      <c r="W16" s="2"/>
      <c r="X16" s="2"/>
      <c r="Y16" s="2"/>
      <c r="Z16" s="2"/>
      <c r="AA16" s="2"/>
    </row>
    <row r="17" spans="1:36" x14ac:dyDescent="0.25">
      <c r="S17" s="2"/>
      <c r="T17" s="2"/>
      <c r="U17" s="2"/>
      <c r="V17" s="2"/>
      <c r="W17" s="2"/>
      <c r="X17" s="2"/>
      <c r="Y17" s="2"/>
      <c r="Z17" s="2"/>
      <c r="AA17" s="2"/>
    </row>
    <row r="18" spans="1:36" x14ac:dyDescent="0.25">
      <c r="S18" s="2"/>
      <c r="T18" s="2"/>
      <c r="U18" s="2"/>
      <c r="V18" s="2"/>
      <c r="W18" s="2"/>
      <c r="X18" s="2"/>
      <c r="Y18" s="2"/>
      <c r="Z18" s="2"/>
      <c r="AA18" s="2"/>
    </row>
    <row r="19" spans="1:36" x14ac:dyDescent="0.25">
      <c r="A19">
        <v>0</v>
      </c>
      <c r="B19">
        <f t="shared" ref="B19:B29" si="0">C19 + $A$14*K1</f>
        <v>1</v>
      </c>
      <c r="C19">
        <f>A1</f>
        <v>1</v>
      </c>
      <c r="D19">
        <f t="shared" ref="D19:D29" si="1">C19  - $A$14*K1</f>
        <v>1</v>
      </c>
      <c r="F19">
        <f t="shared" ref="F19:F29" si="2">G19 - L1 * $A$14</f>
        <v>-1.5426187961892905</v>
      </c>
      <c r="G19">
        <f>B1</f>
        <v>-0.75516256933450898</v>
      </c>
      <c r="H19">
        <f t="shared" ref="H19:H29" si="3">G19 + L1 * $A$14</f>
        <v>3.2293657520272689E-2</v>
      </c>
      <c r="J19">
        <f t="shared" ref="J19:J29" si="4">M1 * $A$14 + K19</f>
        <v>0.23577321520991579</v>
      </c>
      <c r="K19">
        <f>C1</f>
        <v>-0.27187481101140898</v>
      </c>
      <c r="L19">
        <f t="shared" ref="L19:L29" si="5">K19-M1*$A$14</f>
        <v>-0.77952283723273375</v>
      </c>
      <c r="N19">
        <f t="shared" ref="N19:N29" si="6">O19-$A$14*N1</f>
        <v>0</v>
      </c>
      <c r="O19">
        <f>D1</f>
        <v>0</v>
      </c>
      <c r="P19">
        <f t="shared" ref="P19:P29" si="7">O19+$A$14*N1</f>
        <v>0</v>
      </c>
      <c r="R19">
        <f>S19-$A$14*N1</f>
        <v>1</v>
      </c>
      <c r="S19">
        <f>E1</f>
        <v>1</v>
      </c>
      <c r="T19">
        <f>S19+$A$14*N1</f>
        <v>1</v>
      </c>
      <c r="U19" s="2"/>
      <c r="V19" s="1">
        <f>W19-$A$14*P1</f>
        <v>-0.34513630509805537</v>
      </c>
      <c r="W19">
        <f>F1</f>
        <v>0.13511043142017801</v>
      </c>
      <c r="X19" s="1">
        <f>W19+$A$14*P1</f>
        <v>0.61535716793841144</v>
      </c>
      <c r="Y19" s="2"/>
      <c r="Z19" s="1">
        <f>AA19-$A$14*Q1</f>
        <v>0</v>
      </c>
      <c r="AA19">
        <f>G1</f>
        <v>0</v>
      </c>
      <c r="AB19" s="1">
        <f>AA19+$A$14*Q1</f>
        <v>0</v>
      </c>
      <c r="AD19" s="1">
        <f>AE19-$A$14*R1</f>
        <v>0</v>
      </c>
      <c r="AE19">
        <f>H1</f>
        <v>0</v>
      </c>
      <c r="AF19" s="1">
        <f>AE19+$A$14*R1</f>
        <v>0</v>
      </c>
      <c r="AH19" s="1">
        <f>AI19-$A$14*S1</f>
        <v>1</v>
      </c>
      <c r="AI19">
        <f>I1</f>
        <v>1</v>
      </c>
      <c r="AJ19" s="1">
        <f>AI19+$A$14*S1</f>
        <v>1</v>
      </c>
    </row>
    <row r="20" spans="1:36" x14ac:dyDescent="0.25">
      <c r="A20">
        <f>+A19+1</f>
        <v>1</v>
      </c>
      <c r="B20">
        <f t="shared" si="0"/>
        <v>0.4936765008423617</v>
      </c>
      <c r="C20">
        <f t="shared" ref="C20:C29" si="8">A2</f>
        <v>0.37826198869725902</v>
      </c>
      <c r="D20">
        <f t="shared" si="1"/>
        <v>0.26284747655215634</v>
      </c>
      <c r="F20">
        <f t="shared" si="2"/>
        <v>-1.0163109650632871</v>
      </c>
      <c r="G20">
        <f t="shared" ref="G20:G29" si="9">B2</f>
        <v>-0.60218908774327895</v>
      </c>
      <c r="H20">
        <f t="shared" si="3"/>
        <v>-0.18806721042327079</v>
      </c>
      <c r="J20">
        <f t="shared" si="4"/>
        <v>0.19378729367431657</v>
      </c>
      <c r="K20">
        <f t="shared" ref="K20:K29" si="10">C2</f>
        <v>-8.2578517767498097E-2</v>
      </c>
      <c r="L20">
        <f t="shared" si="5"/>
        <v>-0.35894432920931274</v>
      </c>
      <c r="N20">
        <f t="shared" si="6"/>
        <v>-2.3139745646228921E-2</v>
      </c>
      <c r="O20">
        <f t="shared" ref="O20:O29" si="11">D2</f>
        <v>9.3422270817813596E-2</v>
      </c>
      <c r="P20">
        <f t="shared" si="7"/>
        <v>0.20998428728185611</v>
      </c>
      <c r="R20">
        <f t="shared" ref="R20:R29" si="12">S20-$A$14*N2</f>
        <v>0.55845900791136749</v>
      </c>
      <c r="S20">
        <f t="shared" ref="S20:S29" si="13">E2</f>
        <v>0.67502102437541001</v>
      </c>
      <c r="T20">
        <f t="shared" ref="T20:T29" si="14">S20+$A$14*N2</f>
        <v>0.79158304083945252</v>
      </c>
      <c r="U20" s="2"/>
      <c r="V20" s="1">
        <f t="shared" ref="V20:V29" si="15">W20-$A$14*P2</f>
        <v>-0.21812415775135796</v>
      </c>
      <c r="W20">
        <f t="shared" ref="W20:W29" si="16">F2</f>
        <v>6.1828412397237402E-2</v>
      </c>
      <c r="X20" s="1">
        <f t="shared" ref="X20:X29" si="17">W20+$A$14*P2</f>
        <v>0.34178098254583278</v>
      </c>
      <c r="Y20" s="2"/>
      <c r="Z20" s="1">
        <f t="shared" ref="Z20:Z29" si="18">AA20-$A$14*Q2</f>
        <v>-0.37465209884255168</v>
      </c>
      <c r="AA20">
        <f t="shared" ref="AA20:AA29" si="19">G2</f>
        <v>-0.150599437987298</v>
      </c>
      <c r="AB20" s="1">
        <f t="shared" ref="AB20:AB29" si="20">AA20+$A$14*Q2</f>
        <v>7.345322286795572E-2</v>
      </c>
      <c r="AD20" s="1">
        <f t="shared" ref="AD20:AD29" si="21">AE20-$A$14*R2</f>
        <v>-0.13880499772775209</v>
      </c>
      <c r="AE20">
        <f t="shared" ref="AE20:AE29" si="22">H2</f>
        <v>9.4853059040467896E-2</v>
      </c>
      <c r="AF20" s="1">
        <f t="shared" ref="AF20:AF29" si="23">AE20+$A$14*R2</f>
        <v>0.32851111580868786</v>
      </c>
      <c r="AH20" s="1">
        <f t="shared" ref="AH20:AH29" si="24">AI20-$A$14*S2</f>
        <v>0.60573792265156767</v>
      </c>
      <c r="AI20">
        <f t="shared" ref="AI20:AI29" si="25">I2</f>
        <v>0.83802836661625002</v>
      </c>
      <c r="AJ20" s="1">
        <f t="shared" ref="AJ20:AJ29" si="26">AI20+$A$14*S2</f>
        <v>1.0703188105809323</v>
      </c>
    </row>
    <row r="21" spans="1:36" x14ac:dyDescent="0.25">
      <c r="A21">
        <f t="shared" ref="A21:A29" si="27">+A20+1</f>
        <v>2</v>
      </c>
      <c r="B21">
        <f t="shared" si="0"/>
        <v>0.2251389258794709</v>
      </c>
      <c r="C21">
        <f t="shared" si="8"/>
        <v>0.18003375458335699</v>
      </c>
      <c r="D21">
        <f t="shared" si="1"/>
        <v>0.13492858328724308</v>
      </c>
      <c r="F21">
        <f t="shared" si="2"/>
        <v>-0.57391288870751067</v>
      </c>
      <c r="G21">
        <f t="shared" si="9"/>
        <v>-0.42286224798066802</v>
      </c>
      <c r="H21">
        <f t="shared" si="3"/>
        <v>-0.2718116072538253</v>
      </c>
      <c r="J21">
        <f t="shared" si="4"/>
        <v>6.322091962607207E-2</v>
      </c>
      <c r="K21">
        <f t="shared" si="10"/>
        <v>-3.3791448009758397E-2</v>
      </c>
      <c r="L21">
        <f t="shared" si="5"/>
        <v>-0.13080381564558888</v>
      </c>
      <c r="N21">
        <f t="shared" si="6"/>
        <v>3.5075156498171618E-2</v>
      </c>
      <c r="O21">
        <f t="shared" si="11"/>
        <v>8.0738125844812894E-2</v>
      </c>
      <c r="P21">
        <f t="shared" si="7"/>
        <v>0.12640109519145418</v>
      </c>
      <c r="R21">
        <f t="shared" si="12"/>
        <v>0.45764550468991072</v>
      </c>
      <c r="S21">
        <f t="shared" si="13"/>
        <v>0.50330847403655199</v>
      </c>
      <c r="T21">
        <f t="shared" si="14"/>
        <v>0.54897144338319326</v>
      </c>
      <c r="U21" s="2"/>
      <c r="V21" s="1">
        <f t="shared" si="15"/>
        <v>-6.7088721139730703E-2</v>
      </c>
      <c r="W21">
        <f t="shared" si="16"/>
        <v>4.0555574046803503E-2</v>
      </c>
      <c r="X21" s="1">
        <f t="shared" si="17"/>
        <v>0.14819986923333772</v>
      </c>
      <c r="Y21" s="2"/>
      <c r="Z21" s="1">
        <f t="shared" si="18"/>
        <v>-0.26900261699933065</v>
      </c>
      <c r="AA21">
        <f t="shared" si="19"/>
        <v>-0.187006405730749</v>
      </c>
      <c r="AB21" s="1">
        <f t="shared" si="20"/>
        <v>-0.10501019446216735</v>
      </c>
      <c r="AD21" s="1">
        <f t="shared" si="21"/>
        <v>4.9938879176100584E-2</v>
      </c>
      <c r="AE21">
        <f t="shared" si="22"/>
        <v>0.14355662368337599</v>
      </c>
      <c r="AF21" s="1">
        <f t="shared" si="23"/>
        <v>0.23717436819065141</v>
      </c>
      <c r="AH21" s="1">
        <f t="shared" si="24"/>
        <v>0.55414268585623849</v>
      </c>
      <c r="AI21">
        <f t="shared" si="25"/>
        <v>0.66888810804898702</v>
      </c>
      <c r="AJ21" s="1">
        <f t="shared" si="26"/>
        <v>0.78363353024173554</v>
      </c>
    </row>
    <row r="22" spans="1:36" x14ac:dyDescent="0.25">
      <c r="A22">
        <f t="shared" si="27"/>
        <v>3</v>
      </c>
      <c r="B22">
        <f t="shared" si="0"/>
        <v>5.7634335515712204E-2</v>
      </c>
      <c r="C22">
        <f t="shared" si="8"/>
        <v>4.0658995139150202E-2</v>
      </c>
      <c r="D22">
        <f t="shared" si="1"/>
        <v>2.3683654762588203E-2</v>
      </c>
      <c r="F22">
        <f t="shared" si="2"/>
        <v>-0.35656841728932359</v>
      </c>
      <c r="G22">
        <f t="shared" si="9"/>
        <v>-0.29716923387854799</v>
      </c>
      <c r="H22">
        <f t="shared" si="3"/>
        <v>-0.23777005046777236</v>
      </c>
      <c r="J22">
        <f t="shared" si="4"/>
        <v>7.3130989370777902E-2</v>
      </c>
      <c r="K22">
        <f t="shared" si="10"/>
        <v>3.2685273471458401E-2</v>
      </c>
      <c r="L22">
        <f t="shared" si="5"/>
        <v>-7.7604424278611001E-3</v>
      </c>
      <c r="N22">
        <f t="shared" si="6"/>
        <v>4.2592460223652449E-2</v>
      </c>
      <c r="O22">
        <f t="shared" si="11"/>
        <v>6.1503316234781197E-2</v>
      </c>
      <c r="P22">
        <f t="shared" si="7"/>
        <v>8.0414172245909937E-2</v>
      </c>
      <c r="R22">
        <f t="shared" si="12"/>
        <v>0.34525957857674427</v>
      </c>
      <c r="S22">
        <f t="shared" si="13"/>
        <v>0.36417043458787302</v>
      </c>
      <c r="T22">
        <f t="shared" si="14"/>
        <v>0.38308129059900176</v>
      </c>
      <c r="U22" s="2"/>
      <c r="V22" s="1">
        <f t="shared" si="15"/>
        <v>-4.5834781215367201E-3</v>
      </c>
      <c r="W22">
        <f t="shared" si="16"/>
        <v>3.9491047543842098E-2</v>
      </c>
      <c r="X22" s="1">
        <f t="shared" si="17"/>
        <v>8.3565573209220922E-2</v>
      </c>
      <c r="Y22" s="2"/>
      <c r="Z22" s="1">
        <f t="shared" si="18"/>
        <v>-0.22053617588591573</v>
      </c>
      <c r="AA22">
        <f t="shared" si="19"/>
        <v>-0.18430029614857399</v>
      </c>
      <c r="AB22" s="1">
        <f t="shared" si="20"/>
        <v>-0.14806441641123225</v>
      </c>
      <c r="AD22" s="1">
        <f t="shared" si="21"/>
        <v>0.11130247690238795</v>
      </c>
      <c r="AE22">
        <f t="shared" si="22"/>
        <v>0.150694788068098</v>
      </c>
      <c r="AF22" s="1">
        <f t="shared" si="23"/>
        <v>0.19008709923380804</v>
      </c>
      <c r="AH22" s="1">
        <f t="shared" si="24"/>
        <v>0.49828263031884018</v>
      </c>
      <c r="AI22">
        <f t="shared" si="25"/>
        <v>0.55638020149362599</v>
      </c>
      <c r="AJ22" s="1">
        <f t="shared" si="26"/>
        <v>0.61447777266841186</v>
      </c>
    </row>
    <row r="23" spans="1:36" x14ac:dyDescent="0.25">
      <c r="A23">
        <f t="shared" si="27"/>
        <v>4</v>
      </c>
      <c r="B23">
        <f t="shared" si="0"/>
        <v>2.9966077314107092E-2</v>
      </c>
      <c r="C23">
        <f t="shared" si="8"/>
        <v>2.14714807317406E-2</v>
      </c>
      <c r="D23">
        <f t="shared" si="1"/>
        <v>1.2976884149374108E-2</v>
      </c>
      <c r="F23">
        <f t="shared" si="2"/>
        <v>-0.2408668039995038</v>
      </c>
      <c r="G23">
        <f t="shared" si="9"/>
        <v>-0.21773395419048799</v>
      </c>
      <c r="H23">
        <f t="shared" si="3"/>
        <v>-0.19460110438147218</v>
      </c>
      <c r="J23">
        <f t="shared" si="4"/>
        <v>7.3970137847295184E-2</v>
      </c>
      <c r="K23">
        <f t="shared" si="10"/>
        <v>5.7394892415810798E-2</v>
      </c>
      <c r="L23">
        <f t="shared" si="5"/>
        <v>4.0819646984326413E-2</v>
      </c>
      <c r="N23">
        <f t="shared" si="6"/>
        <v>7.5183736734373049E-2</v>
      </c>
      <c r="O23">
        <f t="shared" si="11"/>
        <v>8.3208232736232901E-2</v>
      </c>
      <c r="P23">
        <f t="shared" si="7"/>
        <v>9.1232728738092753E-2</v>
      </c>
      <c r="R23">
        <f t="shared" si="12"/>
        <v>0.25535407176352215</v>
      </c>
      <c r="S23">
        <f t="shared" si="13"/>
        <v>0.26337856776538199</v>
      </c>
      <c r="T23">
        <f t="shared" si="14"/>
        <v>0.27140306376724183</v>
      </c>
      <c r="U23" s="2"/>
      <c r="V23" s="1">
        <f t="shared" si="15"/>
        <v>1.6146622724761975E-2</v>
      </c>
      <c r="W23">
        <f t="shared" si="16"/>
        <v>3.4567671684533501E-2</v>
      </c>
      <c r="X23" s="1">
        <f t="shared" si="17"/>
        <v>5.2988720644305029E-2</v>
      </c>
      <c r="Y23" s="2"/>
      <c r="Z23" s="1">
        <f t="shared" si="18"/>
        <v>-0.14518351224627085</v>
      </c>
      <c r="AA23">
        <f t="shared" si="19"/>
        <v>-0.12841901387202001</v>
      </c>
      <c r="AB23" s="1">
        <f t="shared" si="20"/>
        <v>-0.11165451549776917</v>
      </c>
      <c r="AD23" s="1">
        <f t="shared" si="21"/>
        <v>0.12271501860450959</v>
      </c>
      <c r="AE23">
        <f t="shared" si="22"/>
        <v>0.14053379814154801</v>
      </c>
      <c r="AF23" s="1">
        <f t="shared" si="23"/>
        <v>0.15835257767858643</v>
      </c>
      <c r="AH23" s="1">
        <f t="shared" si="24"/>
        <v>0.4346751020620393</v>
      </c>
      <c r="AI23">
        <f t="shared" si="25"/>
        <v>0.46789170599262098</v>
      </c>
      <c r="AJ23" s="1">
        <f t="shared" si="26"/>
        <v>0.50110830992320265</v>
      </c>
    </row>
    <row r="24" spans="1:36" x14ac:dyDescent="0.25">
      <c r="A24">
        <f t="shared" si="27"/>
        <v>5</v>
      </c>
      <c r="B24">
        <f t="shared" si="0"/>
        <v>1.7667747755170826E-2</v>
      </c>
      <c r="C24">
        <f t="shared" si="8"/>
        <v>1.4333334291089199E-2</v>
      </c>
      <c r="D24">
        <f t="shared" si="1"/>
        <v>1.0998920827007572E-2</v>
      </c>
      <c r="F24">
        <f t="shared" si="2"/>
        <v>-0.17292804985896756</v>
      </c>
      <c r="G24">
        <f t="shared" si="9"/>
        <v>-0.162612789073171</v>
      </c>
      <c r="H24">
        <f t="shared" si="3"/>
        <v>-0.15229752828737445</v>
      </c>
      <c r="J24">
        <f t="shared" si="4"/>
        <v>5.6457239131349382E-2</v>
      </c>
      <c r="K24">
        <f t="shared" si="10"/>
        <v>4.9945386220463302E-2</v>
      </c>
      <c r="L24">
        <f t="shared" si="5"/>
        <v>4.3433533309577221E-2</v>
      </c>
      <c r="N24">
        <f t="shared" si="6"/>
        <v>4.6384158298047477E-2</v>
      </c>
      <c r="O24">
        <f t="shared" si="11"/>
        <v>5.0518063314345399E-2</v>
      </c>
      <c r="P24">
        <f t="shared" si="7"/>
        <v>5.465196833064332E-2</v>
      </c>
      <c r="R24">
        <f t="shared" si="12"/>
        <v>0.20219699342093608</v>
      </c>
      <c r="S24">
        <f t="shared" si="13"/>
        <v>0.20633089843723401</v>
      </c>
      <c r="T24">
        <f t="shared" si="14"/>
        <v>0.21046480345353194</v>
      </c>
      <c r="U24" s="2"/>
      <c r="V24" s="1">
        <f t="shared" si="15"/>
        <v>3.4407039465880002E-2</v>
      </c>
      <c r="W24">
        <f t="shared" si="16"/>
        <v>4.1994934286480101E-2</v>
      </c>
      <c r="X24" s="1">
        <f t="shared" si="17"/>
        <v>4.9582829107080201E-2</v>
      </c>
      <c r="Y24" s="2"/>
      <c r="Z24" s="1">
        <f t="shared" si="18"/>
        <v>-0.10585224940817746</v>
      </c>
      <c r="AA24">
        <f t="shared" si="19"/>
        <v>-9.77088956217287E-2</v>
      </c>
      <c r="AB24" s="1">
        <f t="shared" si="20"/>
        <v>-8.9565541835279941E-2</v>
      </c>
      <c r="AD24" s="1">
        <f t="shared" si="21"/>
        <v>0.11598233512365042</v>
      </c>
      <c r="AE24">
        <f t="shared" si="22"/>
        <v>0.125204590924997</v>
      </c>
      <c r="AF24" s="1">
        <f t="shared" si="23"/>
        <v>0.13442684672634359</v>
      </c>
      <c r="AH24" s="1">
        <f t="shared" si="24"/>
        <v>0.36685627750279254</v>
      </c>
      <c r="AI24">
        <f t="shared" si="25"/>
        <v>0.38689201544108398</v>
      </c>
      <c r="AJ24" s="1">
        <f t="shared" si="26"/>
        <v>0.40692775337937542</v>
      </c>
    </row>
    <row r="25" spans="1:36" x14ac:dyDescent="0.25">
      <c r="A25">
        <f t="shared" si="27"/>
        <v>6</v>
      </c>
      <c r="B25">
        <f t="shared" si="0"/>
        <v>1.8184055813391239E-3</v>
      </c>
      <c r="C25">
        <f t="shared" si="8"/>
        <v>-3.2150104087913598E-4</v>
      </c>
      <c r="D25">
        <f t="shared" si="1"/>
        <v>-2.4614076630973961E-3</v>
      </c>
      <c r="F25">
        <f t="shared" si="2"/>
        <v>-0.12564283693037995</v>
      </c>
      <c r="G25">
        <f t="shared" si="9"/>
        <v>-0.121410895094579</v>
      </c>
      <c r="H25">
        <f t="shared" si="3"/>
        <v>-0.11717895325877807</v>
      </c>
      <c r="J25">
        <f t="shared" si="4"/>
        <v>2.5753504907378749E-2</v>
      </c>
      <c r="K25">
        <f t="shared" si="10"/>
        <v>2.2623632947732199E-2</v>
      </c>
      <c r="L25">
        <f t="shared" si="5"/>
        <v>1.949376098808565E-2</v>
      </c>
      <c r="N25">
        <f t="shared" si="6"/>
        <v>1.0656755188802637E-2</v>
      </c>
      <c r="O25">
        <f t="shared" si="11"/>
        <v>1.35660169751002E-2</v>
      </c>
      <c r="P25">
        <f t="shared" si="7"/>
        <v>1.6475278761397764E-2</v>
      </c>
      <c r="R25">
        <f t="shared" si="12"/>
        <v>0.15885463534746044</v>
      </c>
      <c r="S25">
        <f t="shared" si="13"/>
        <v>0.16176389713375799</v>
      </c>
      <c r="T25">
        <f t="shared" si="14"/>
        <v>0.16467315892005555</v>
      </c>
      <c r="U25" s="2"/>
      <c r="V25" s="1">
        <f t="shared" si="15"/>
        <v>3.5189402081013052E-2</v>
      </c>
      <c r="W25">
        <f t="shared" si="16"/>
        <v>3.8641925241493298E-2</v>
      </c>
      <c r="X25" s="1">
        <f t="shared" si="17"/>
        <v>4.2094448401973544E-2</v>
      </c>
      <c r="Y25" s="2"/>
      <c r="Z25" s="1">
        <f t="shared" si="18"/>
        <v>-6.5191535827106392E-2</v>
      </c>
      <c r="AA25">
        <f t="shared" si="19"/>
        <v>-6.2668916655067394E-2</v>
      </c>
      <c r="AB25" s="1">
        <f t="shared" si="20"/>
        <v>-6.0146297483028396E-2</v>
      </c>
      <c r="AD25" s="1">
        <f t="shared" si="21"/>
        <v>0.10253195259287583</v>
      </c>
      <c r="AE25">
        <f t="shared" si="22"/>
        <v>0.10916717644087701</v>
      </c>
      <c r="AF25" s="1">
        <f t="shared" si="23"/>
        <v>0.11580240028887819</v>
      </c>
      <c r="AH25" s="1">
        <f t="shared" si="24"/>
        <v>0.31271447139380248</v>
      </c>
      <c r="AI25">
        <f t="shared" si="25"/>
        <v>0.32481991248034597</v>
      </c>
      <c r="AJ25" s="1">
        <f t="shared" si="26"/>
        <v>0.33692535356688946</v>
      </c>
    </row>
    <row r="26" spans="1:36" x14ac:dyDescent="0.25">
      <c r="A26">
        <f t="shared" si="27"/>
        <v>7</v>
      </c>
      <c r="B26">
        <f t="shared" si="0"/>
        <v>-4.459874454682709E-3</v>
      </c>
      <c r="C26">
        <f t="shared" si="8"/>
        <v>-5.4084591421896299E-3</v>
      </c>
      <c r="D26">
        <f t="shared" si="1"/>
        <v>-6.3570438296965508E-3</v>
      </c>
      <c r="F26">
        <f t="shared" si="2"/>
        <v>-9.6873212889900265E-2</v>
      </c>
      <c r="G26">
        <f t="shared" si="9"/>
        <v>-9.3123800435793394E-2</v>
      </c>
      <c r="H26">
        <f t="shared" si="3"/>
        <v>-8.9374387981686523E-2</v>
      </c>
      <c r="J26">
        <f t="shared" si="4"/>
        <v>1.1064066738970302E-2</v>
      </c>
      <c r="K26">
        <f t="shared" si="10"/>
        <v>9.2176922337350795E-3</v>
      </c>
      <c r="L26">
        <f t="shared" si="5"/>
        <v>7.3713177284998564E-3</v>
      </c>
      <c r="N26">
        <f t="shared" si="6"/>
        <v>1.2059455262686272E-2</v>
      </c>
      <c r="O26">
        <f t="shared" si="11"/>
        <v>1.30172177308362E-2</v>
      </c>
      <c r="P26">
        <f t="shared" si="7"/>
        <v>1.3974980198986128E-2</v>
      </c>
      <c r="R26">
        <f t="shared" si="12"/>
        <v>0.11795707112743208</v>
      </c>
      <c r="S26">
        <f t="shared" si="13"/>
        <v>0.118914833595582</v>
      </c>
      <c r="T26">
        <f t="shared" si="14"/>
        <v>0.11987259606373192</v>
      </c>
      <c r="U26" s="2"/>
      <c r="V26" s="1">
        <f t="shared" si="15"/>
        <v>3.2248333452109333E-2</v>
      </c>
      <c r="W26">
        <f t="shared" si="16"/>
        <v>3.4408613295960899E-2</v>
      </c>
      <c r="X26" s="1">
        <f t="shared" si="17"/>
        <v>3.6568893139812465E-2</v>
      </c>
      <c r="Y26" s="2"/>
      <c r="Z26" s="1">
        <f t="shared" si="18"/>
        <v>-1.3682656391731322E-2</v>
      </c>
      <c r="AA26">
        <f t="shared" si="19"/>
        <v>-1.23889037362169E-2</v>
      </c>
      <c r="AB26" s="1">
        <f t="shared" si="20"/>
        <v>-1.1095151080702477E-2</v>
      </c>
      <c r="AD26" s="1">
        <f t="shared" si="21"/>
        <v>0.10370128702531867</v>
      </c>
      <c r="AE26">
        <f t="shared" si="22"/>
        <v>0.108556040508622</v>
      </c>
      <c r="AF26" s="1">
        <f t="shared" si="23"/>
        <v>0.11341079399192533</v>
      </c>
      <c r="AH26" s="1">
        <f t="shared" si="24"/>
        <v>0.26928126480205428</v>
      </c>
      <c r="AI26">
        <f t="shared" si="25"/>
        <v>0.27768644928324998</v>
      </c>
      <c r="AJ26" s="1">
        <f t="shared" si="26"/>
        <v>0.28609163376444569</v>
      </c>
    </row>
    <row r="27" spans="1:36" x14ac:dyDescent="0.25">
      <c r="A27">
        <f t="shared" si="27"/>
        <v>8</v>
      </c>
      <c r="B27">
        <f t="shared" si="0"/>
        <v>-3.4151743246523562E-3</v>
      </c>
      <c r="C27">
        <f t="shared" si="8"/>
        <v>-4.2514338830365803E-3</v>
      </c>
      <c r="D27">
        <f t="shared" si="1"/>
        <v>-5.0876934414208043E-3</v>
      </c>
      <c r="F27">
        <f t="shared" si="2"/>
        <v>-8.2811345588378715E-2</v>
      </c>
      <c r="G27">
        <f t="shared" si="9"/>
        <v>-8.1565027117543501E-2</v>
      </c>
      <c r="H27">
        <f t="shared" si="3"/>
        <v>-8.0318708646708287E-2</v>
      </c>
      <c r="J27">
        <f t="shared" si="4"/>
        <v>4.8236979733710696E-3</v>
      </c>
      <c r="K27">
        <f t="shared" si="10"/>
        <v>3.5860516316849802E-3</v>
      </c>
      <c r="L27">
        <f t="shared" si="5"/>
        <v>2.3484052899988908E-3</v>
      </c>
      <c r="N27">
        <f t="shared" si="6"/>
        <v>4.4321611696372326E-3</v>
      </c>
      <c r="O27">
        <f t="shared" si="11"/>
        <v>5.7797305273957099E-3</v>
      </c>
      <c r="P27">
        <f t="shared" si="7"/>
        <v>7.1272998851541871E-3</v>
      </c>
      <c r="R27">
        <f t="shared" si="12"/>
        <v>0.11086178313953952</v>
      </c>
      <c r="S27">
        <f t="shared" si="13"/>
        <v>0.11220935249729801</v>
      </c>
      <c r="T27">
        <f t="shared" si="14"/>
        <v>0.11355692185505649</v>
      </c>
      <c r="U27" s="2"/>
      <c r="V27" s="1">
        <f t="shared" si="15"/>
        <v>2.6404913756278101E-2</v>
      </c>
      <c r="W27">
        <f t="shared" si="16"/>
        <v>2.78458215913969E-2</v>
      </c>
      <c r="X27" s="1">
        <f t="shared" si="17"/>
        <v>2.9286729426515699E-2</v>
      </c>
      <c r="Y27" s="2"/>
      <c r="Z27" s="1">
        <f t="shared" si="18"/>
        <v>-1.1938589364830614E-3</v>
      </c>
      <c r="AA27">
        <f t="shared" si="19"/>
        <v>-2.4687302137681698E-4</v>
      </c>
      <c r="AB27" s="1">
        <f t="shared" si="20"/>
        <v>7.001128937294274E-4</v>
      </c>
      <c r="AD27" s="1">
        <f t="shared" si="21"/>
        <v>0.10741494580347853</v>
      </c>
      <c r="AE27">
        <f t="shared" si="22"/>
        <v>0.110546851268566</v>
      </c>
      <c r="AF27" s="1">
        <f t="shared" si="23"/>
        <v>0.11367875673365348</v>
      </c>
      <c r="AH27" s="1">
        <f t="shared" si="24"/>
        <v>0.23224383952540545</v>
      </c>
      <c r="AI27">
        <f t="shared" si="25"/>
        <v>0.23768088166232201</v>
      </c>
      <c r="AJ27" s="1">
        <f t="shared" si="26"/>
        <v>0.24311792379923858</v>
      </c>
    </row>
    <row r="28" spans="1:36" x14ac:dyDescent="0.25">
      <c r="A28">
        <f t="shared" si="27"/>
        <v>9</v>
      </c>
      <c r="B28">
        <f t="shared" si="0"/>
        <v>-2.437758325993248E-3</v>
      </c>
      <c r="C28">
        <f t="shared" si="8"/>
        <v>-2.8372602038431098E-3</v>
      </c>
      <c r="D28">
        <f t="shared" si="1"/>
        <v>-3.2367620816929716E-3</v>
      </c>
      <c r="F28">
        <f t="shared" si="2"/>
        <v>-7.2954422859660542E-2</v>
      </c>
      <c r="G28">
        <f t="shared" si="9"/>
        <v>-7.1195210803195796E-2</v>
      </c>
      <c r="H28">
        <f t="shared" si="3"/>
        <v>-6.9435998746731051E-2</v>
      </c>
      <c r="J28">
        <f t="shared" si="4"/>
        <v>2.7491969938770512E-3</v>
      </c>
      <c r="K28">
        <f t="shared" si="10"/>
        <v>1.64664679556897E-3</v>
      </c>
      <c r="L28">
        <f t="shared" si="5"/>
        <v>5.4409659726088874E-4</v>
      </c>
      <c r="N28">
        <f t="shared" si="6"/>
        <v>1.654335281507313E-3</v>
      </c>
      <c r="O28">
        <f t="shared" si="11"/>
        <v>2.13651574073539E-3</v>
      </c>
      <c r="P28">
        <f t="shared" si="7"/>
        <v>2.618696199963467E-3</v>
      </c>
      <c r="R28">
        <f t="shared" si="12"/>
        <v>8.6664534232952034E-2</v>
      </c>
      <c r="S28">
        <f t="shared" si="13"/>
        <v>8.7146714692180105E-2</v>
      </c>
      <c r="T28">
        <f t="shared" si="14"/>
        <v>8.7628895151408176E-2</v>
      </c>
      <c r="U28" s="2"/>
      <c r="V28" s="1">
        <f t="shared" si="15"/>
        <v>2.1545925233237208E-2</v>
      </c>
      <c r="W28">
        <f t="shared" si="16"/>
        <v>2.2622134693091701E-2</v>
      </c>
      <c r="X28" s="1">
        <f t="shared" si="17"/>
        <v>2.3698344152946194E-2</v>
      </c>
      <c r="Y28" s="2"/>
      <c r="Z28" s="1">
        <f t="shared" si="18"/>
        <v>-2.4183265509315384E-3</v>
      </c>
      <c r="AA28">
        <f t="shared" si="19"/>
        <v>-2.01486642513546E-3</v>
      </c>
      <c r="AB28" s="1">
        <f t="shared" si="20"/>
        <v>-1.6114062993393813E-3</v>
      </c>
      <c r="AD28" s="1">
        <f t="shared" si="21"/>
        <v>0.10851117562214989</v>
      </c>
      <c r="AE28">
        <f t="shared" si="22"/>
        <v>0.111007350580083</v>
      </c>
      <c r="AF28" s="1">
        <f t="shared" si="23"/>
        <v>0.11350352553801611</v>
      </c>
      <c r="AH28" s="1">
        <f t="shared" si="24"/>
        <v>0.19767145163613101</v>
      </c>
      <c r="AI28">
        <f t="shared" si="25"/>
        <v>0.20355346831277299</v>
      </c>
      <c r="AJ28" s="1">
        <f t="shared" si="26"/>
        <v>0.20943548498941497</v>
      </c>
    </row>
    <row r="29" spans="1:36" x14ac:dyDescent="0.25">
      <c r="A29">
        <f t="shared" si="27"/>
        <v>10</v>
      </c>
      <c r="B29">
        <f t="shared" si="0"/>
        <v>1.3663057797921436E-3</v>
      </c>
      <c r="C29">
        <f t="shared" si="8"/>
        <v>8.5034764358946698E-4</v>
      </c>
      <c r="D29">
        <f t="shared" si="1"/>
        <v>3.3438950738679028E-4</v>
      </c>
      <c r="F29">
        <f t="shared" si="2"/>
        <v>-6.1993164491451432E-2</v>
      </c>
      <c r="G29">
        <f t="shared" si="9"/>
        <v>-6.1592230217792303E-2</v>
      </c>
      <c r="H29">
        <f t="shared" si="3"/>
        <v>-6.1191295944133174E-2</v>
      </c>
      <c r="J29">
        <f t="shared" si="4"/>
        <v>2.1666612081669909E-3</v>
      </c>
      <c r="K29">
        <f t="shared" si="10"/>
        <v>1.18395570864069E-3</v>
      </c>
      <c r="L29">
        <f t="shared" si="5"/>
        <v>2.0125020911438882E-4</v>
      </c>
      <c r="N29">
        <f t="shared" si="6"/>
        <v>3.8413859644213506E-4</v>
      </c>
      <c r="O29">
        <f t="shared" si="11"/>
        <v>5.9291577452387305E-4</v>
      </c>
      <c r="P29">
        <f t="shared" si="7"/>
        <v>8.0169295260561105E-4</v>
      </c>
      <c r="R29">
        <f t="shared" si="12"/>
        <v>6.5816652204476661E-2</v>
      </c>
      <c r="S29">
        <f t="shared" si="13"/>
        <v>6.6025429382558398E-2</v>
      </c>
      <c r="T29">
        <f t="shared" si="14"/>
        <v>6.6234206560640135E-2</v>
      </c>
      <c r="U29" s="2"/>
      <c r="V29" s="1">
        <f t="shared" si="15"/>
        <v>1.8221189844251036E-2</v>
      </c>
      <c r="W29">
        <f t="shared" si="16"/>
        <v>1.8456954245622E-2</v>
      </c>
      <c r="X29" s="1">
        <f t="shared" si="17"/>
        <v>1.8692718646992963E-2</v>
      </c>
      <c r="Y29" s="2"/>
      <c r="Z29" s="1">
        <f t="shared" si="18"/>
        <v>-4.4503486629429165E-3</v>
      </c>
      <c r="AA29">
        <f t="shared" si="19"/>
        <v>-4.2512334826209303E-3</v>
      </c>
      <c r="AB29" s="1">
        <f t="shared" si="20"/>
        <v>-4.0521183022989441E-3</v>
      </c>
      <c r="AD29" s="1">
        <f t="shared" si="21"/>
        <v>9.5875151658935981E-2</v>
      </c>
      <c r="AE29">
        <f t="shared" si="22"/>
        <v>9.7926802261608298E-2</v>
      </c>
      <c r="AF29" s="1">
        <f t="shared" si="23"/>
        <v>9.9978452864280615E-2</v>
      </c>
      <c r="AH29" s="1">
        <f t="shared" si="24"/>
        <v>0.16990805273068035</v>
      </c>
      <c r="AI29">
        <f t="shared" si="25"/>
        <v>0.17437608762561399</v>
      </c>
      <c r="AJ29" s="1">
        <f t="shared" si="26"/>
        <v>0.17884412252054763</v>
      </c>
    </row>
    <row r="30" spans="1:36" x14ac:dyDescent="0.25">
      <c r="S30" s="2"/>
      <c r="T30" s="2"/>
      <c r="U30" s="2"/>
      <c r="V30" s="2"/>
      <c r="W30" s="2"/>
      <c r="X30" s="2"/>
      <c r="Y30" s="2"/>
      <c r="Z30" s="2"/>
      <c r="AA30" s="2"/>
    </row>
    <row r="31" spans="1:36" x14ac:dyDescent="0.25">
      <c r="S31" s="2"/>
      <c r="T31" s="2"/>
      <c r="U31" s="2"/>
      <c r="V31" s="2"/>
      <c r="W31" s="2"/>
      <c r="X31" s="2"/>
      <c r="Y31" s="2"/>
      <c r="Z31" s="2"/>
      <c r="AA31" s="2"/>
    </row>
    <row r="32" spans="1:36" x14ac:dyDescent="0.25">
      <c r="S32" s="2"/>
      <c r="T32" s="2"/>
      <c r="U32" s="2"/>
      <c r="V32" s="2"/>
      <c r="W32" s="2"/>
      <c r="X32" s="2"/>
      <c r="Y32" s="2"/>
      <c r="Z32" s="2"/>
      <c r="AA32" s="2"/>
    </row>
    <row r="33" spans="19:27" x14ac:dyDescent="0.25">
      <c r="S33" s="2"/>
      <c r="T33" s="2"/>
      <c r="U33" s="2"/>
      <c r="V33" s="2"/>
      <c r="W33" s="2"/>
      <c r="X33" s="2"/>
      <c r="Y33" s="2"/>
      <c r="Z33" s="2"/>
      <c r="AA33" s="2"/>
    </row>
  </sheetData>
  <pageMargins left="0.7" right="0.7" top="0.75" bottom="0.75" header="0.3" footer="0.3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top1_cum</vt:lpstr>
      <vt:lpstr>k_cum</vt:lpstr>
      <vt:lpstr>top1</vt:lpstr>
      <vt:lpstr>k</vt:lpstr>
      <vt:lpstr>ksavings_cum</vt:lpstr>
      <vt:lpstr>ksavings</vt:lpstr>
      <vt:lpstr>k!Print_Area</vt:lpstr>
      <vt:lpstr>k_cum!Print_Area</vt:lpstr>
      <vt:lpstr>ksavings!Print_Area</vt:lpstr>
      <vt:lpstr>ksavings_cum!Print_Area</vt:lpstr>
      <vt:lpstr>'top1'!Print_Area</vt:lpstr>
      <vt:lpstr>top1_cum!Print_Area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cbezerra@UCSD.EDU</cp:lastModifiedBy>
  <cp:lastPrinted>2024-03-22T06:17:10Z</cp:lastPrinted>
  <dcterms:created xsi:type="dcterms:W3CDTF">2015-06-11T14:37:55Z</dcterms:created>
  <dcterms:modified xsi:type="dcterms:W3CDTF">2024-03-22T22:33:47Z</dcterms:modified>
</cp:coreProperties>
</file>