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sdcloud-my.sharepoint.com/personal/cbezerra_ucsd_edu/Documents/UCSD/Research/cgoes/piketty/raw-data/"/>
    </mc:Choice>
  </mc:AlternateContent>
  <xr:revisionPtr revIDLastSave="0" documentId="8_{DF6FA12F-52B6-4E4D-A552-1D9E2FC7B154}" xr6:coauthVersionLast="47" xr6:coauthVersionMax="47" xr10:uidLastSave="{00000000-0000-0000-0000-000000000000}"/>
  <bookViews>
    <workbookView xWindow="28680" yWindow="-120" windowWidth="29040" windowHeight="15840" activeTab="2"/>
  </bookViews>
  <sheets>
    <sheet name="DGS10" sheetId="10" r:id="rId1"/>
    <sheet name="TB3MS" sheetId="8" r:id="rId2"/>
    <sheet name="Sheet5" sheetId="6" r:id="rId3"/>
    <sheet name="Sheet6" sheetId="7" r:id="rId4"/>
    <sheet name="networth" sheetId="3" r:id="rId5"/>
    <sheet name="Sheet3" sheetId="4" r:id="rId6"/>
    <sheet name="FEDFUNDS" sheetId="5" r:id="rId7"/>
    <sheet name="Sheet1" sheetId="2" r:id="rId8"/>
    <sheet name="assets" sheetId="9" r:id="rId9"/>
    <sheet name="dfa-networth-levels" sheetId="1" r:id="rId10"/>
  </sheets>
  <definedNames>
    <definedName name="_xlnm._FilterDatabase" localSheetId="2" hidden="1">Sheet5!$A$1:$M$96</definedName>
  </definedNames>
  <calcPr calcId="0"/>
  <pivotCaches>
    <pivotCache cacheId="4" r:id="rId11"/>
  </pivotCaches>
</workbook>
</file>

<file path=xl/calcChain.xml><?xml version="1.0" encoding="utf-8"?>
<calcChain xmlns="http://schemas.openxmlformats.org/spreadsheetml/2006/main">
  <c r="N96" i="6" l="1"/>
  <c r="O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O8" i="6"/>
  <c r="O7" i="6"/>
  <c r="O6" i="6"/>
  <c r="O5" i="6"/>
  <c r="X7" i="6" s="1"/>
  <c r="O4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X55" i="6" s="1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X35" i="6" s="1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I9" i="6"/>
  <c r="J9" i="6"/>
  <c r="K9" i="6"/>
  <c r="L9" i="6"/>
  <c r="M9" i="6"/>
  <c r="N9" i="6"/>
  <c r="I10" i="6"/>
  <c r="J10" i="6"/>
  <c r="K10" i="6"/>
  <c r="L10" i="6"/>
  <c r="M10" i="6"/>
  <c r="N10" i="6"/>
  <c r="I11" i="6"/>
  <c r="J11" i="6"/>
  <c r="K11" i="6"/>
  <c r="L11" i="6"/>
  <c r="M11" i="6"/>
  <c r="N11" i="6"/>
  <c r="I12" i="6"/>
  <c r="J12" i="6"/>
  <c r="K12" i="6"/>
  <c r="L12" i="6"/>
  <c r="M12" i="6"/>
  <c r="N12" i="6"/>
  <c r="I13" i="6"/>
  <c r="J13" i="6"/>
  <c r="K13" i="6"/>
  <c r="L13" i="6"/>
  <c r="M13" i="6"/>
  <c r="N13" i="6"/>
  <c r="I14" i="6"/>
  <c r="J14" i="6"/>
  <c r="K14" i="6"/>
  <c r="L14" i="6"/>
  <c r="M14" i="6"/>
  <c r="N14" i="6"/>
  <c r="I15" i="6"/>
  <c r="J15" i="6"/>
  <c r="K15" i="6"/>
  <c r="L15" i="6"/>
  <c r="M15" i="6"/>
  <c r="N15" i="6"/>
  <c r="I16" i="6"/>
  <c r="J16" i="6"/>
  <c r="K16" i="6"/>
  <c r="L16" i="6"/>
  <c r="M16" i="6"/>
  <c r="N16" i="6"/>
  <c r="I17" i="6"/>
  <c r="J17" i="6"/>
  <c r="K17" i="6"/>
  <c r="L17" i="6"/>
  <c r="M17" i="6"/>
  <c r="N17" i="6"/>
  <c r="I18" i="6"/>
  <c r="J18" i="6"/>
  <c r="K18" i="6"/>
  <c r="L18" i="6"/>
  <c r="M18" i="6"/>
  <c r="N18" i="6"/>
  <c r="I19" i="6"/>
  <c r="J19" i="6"/>
  <c r="K19" i="6"/>
  <c r="L19" i="6"/>
  <c r="M19" i="6"/>
  <c r="N19" i="6"/>
  <c r="I20" i="6"/>
  <c r="J20" i="6"/>
  <c r="K20" i="6"/>
  <c r="L20" i="6"/>
  <c r="M20" i="6"/>
  <c r="N20" i="6"/>
  <c r="I21" i="6"/>
  <c r="J21" i="6"/>
  <c r="K21" i="6"/>
  <c r="L21" i="6"/>
  <c r="M21" i="6"/>
  <c r="N21" i="6"/>
  <c r="I22" i="6"/>
  <c r="J22" i="6"/>
  <c r="K22" i="6"/>
  <c r="L22" i="6"/>
  <c r="M22" i="6"/>
  <c r="N22" i="6"/>
  <c r="I23" i="6"/>
  <c r="J23" i="6"/>
  <c r="K23" i="6"/>
  <c r="L23" i="6"/>
  <c r="M23" i="6"/>
  <c r="N23" i="6"/>
  <c r="I24" i="6"/>
  <c r="R27" i="6" s="1"/>
  <c r="J24" i="6"/>
  <c r="K24" i="6"/>
  <c r="L24" i="6"/>
  <c r="M24" i="6"/>
  <c r="N24" i="6"/>
  <c r="I25" i="6"/>
  <c r="J25" i="6"/>
  <c r="K25" i="6"/>
  <c r="L25" i="6"/>
  <c r="M25" i="6"/>
  <c r="N25" i="6"/>
  <c r="I26" i="6"/>
  <c r="J26" i="6"/>
  <c r="K26" i="6"/>
  <c r="L26" i="6"/>
  <c r="M26" i="6"/>
  <c r="N26" i="6"/>
  <c r="I27" i="6"/>
  <c r="J27" i="6"/>
  <c r="K27" i="6"/>
  <c r="T29" i="6" s="1"/>
  <c r="L27" i="6"/>
  <c r="M27" i="6"/>
  <c r="N27" i="6"/>
  <c r="I28" i="6"/>
  <c r="J28" i="6"/>
  <c r="K28" i="6"/>
  <c r="L28" i="6"/>
  <c r="M28" i="6"/>
  <c r="N28" i="6"/>
  <c r="I29" i="6"/>
  <c r="J29" i="6"/>
  <c r="K29" i="6"/>
  <c r="L29" i="6"/>
  <c r="M29" i="6"/>
  <c r="N29" i="6"/>
  <c r="I30" i="6"/>
  <c r="J30" i="6"/>
  <c r="K30" i="6"/>
  <c r="L30" i="6"/>
  <c r="M30" i="6"/>
  <c r="N30" i="6"/>
  <c r="I31" i="6"/>
  <c r="J31" i="6"/>
  <c r="K31" i="6"/>
  <c r="L31" i="6"/>
  <c r="M31" i="6"/>
  <c r="N31" i="6"/>
  <c r="I32" i="6"/>
  <c r="J32" i="6"/>
  <c r="K32" i="6"/>
  <c r="L32" i="6"/>
  <c r="M32" i="6"/>
  <c r="V34" i="6" s="1"/>
  <c r="N32" i="6"/>
  <c r="I33" i="6"/>
  <c r="J33" i="6"/>
  <c r="K33" i="6"/>
  <c r="L33" i="6"/>
  <c r="M33" i="6"/>
  <c r="N33" i="6"/>
  <c r="I34" i="6"/>
  <c r="J34" i="6"/>
  <c r="K34" i="6"/>
  <c r="L34" i="6"/>
  <c r="M34" i="6"/>
  <c r="N34" i="6"/>
  <c r="I35" i="6"/>
  <c r="J35" i="6"/>
  <c r="K35" i="6"/>
  <c r="L35" i="6"/>
  <c r="M35" i="6"/>
  <c r="N35" i="6"/>
  <c r="I36" i="6"/>
  <c r="J36" i="6"/>
  <c r="K36" i="6"/>
  <c r="L36" i="6"/>
  <c r="M36" i="6"/>
  <c r="N36" i="6"/>
  <c r="I37" i="6"/>
  <c r="J37" i="6"/>
  <c r="K37" i="6"/>
  <c r="L37" i="6"/>
  <c r="M37" i="6"/>
  <c r="N37" i="6"/>
  <c r="I38" i="6"/>
  <c r="J38" i="6"/>
  <c r="K38" i="6"/>
  <c r="L38" i="6"/>
  <c r="M38" i="6"/>
  <c r="N38" i="6"/>
  <c r="I39" i="6"/>
  <c r="J39" i="6"/>
  <c r="K39" i="6"/>
  <c r="L39" i="6"/>
  <c r="M39" i="6"/>
  <c r="N39" i="6"/>
  <c r="I40" i="6"/>
  <c r="J40" i="6"/>
  <c r="K40" i="6"/>
  <c r="L40" i="6"/>
  <c r="M40" i="6"/>
  <c r="N40" i="6"/>
  <c r="I41" i="6"/>
  <c r="J41" i="6"/>
  <c r="K41" i="6"/>
  <c r="L41" i="6"/>
  <c r="M41" i="6"/>
  <c r="N41" i="6"/>
  <c r="I42" i="6"/>
  <c r="J42" i="6"/>
  <c r="K42" i="6"/>
  <c r="L42" i="6"/>
  <c r="M42" i="6"/>
  <c r="N42" i="6"/>
  <c r="I43" i="6"/>
  <c r="J43" i="6"/>
  <c r="K43" i="6"/>
  <c r="L43" i="6"/>
  <c r="M43" i="6"/>
  <c r="N43" i="6"/>
  <c r="I44" i="6"/>
  <c r="J44" i="6"/>
  <c r="K44" i="6"/>
  <c r="L44" i="6"/>
  <c r="M44" i="6"/>
  <c r="N44" i="6"/>
  <c r="I45" i="6"/>
  <c r="J45" i="6"/>
  <c r="K45" i="6"/>
  <c r="L45" i="6"/>
  <c r="M45" i="6"/>
  <c r="N45" i="6"/>
  <c r="I46" i="6"/>
  <c r="J46" i="6"/>
  <c r="K46" i="6"/>
  <c r="L46" i="6"/>
  <c r="M46" i="6"/>
  <c r="N46" i="6"/>
  <c r="I47" i="6"/>
  <c r="J47" i="6"/>
  <c r="K47" i="6"/>
  <c r="L47" i="6"/>
  <c r="M47" i="6"/>
  <c r="N47" i="6"/>
  <c r="I48" i="6"/>
  <c r="J48" i="6"/>
  <c r="K48" i="6"/>
  <c r="L48" i="6"/>
  <c r="M48" i="6"/>
  <c r="N48" i="6"/>
  <c r="I49" i="6"/>
  <c r="J49" i="6"/>
  <c r="K49" i="6"/>
  <c r="L49" i="6"/>
  <c r="M49" i="6"/>
  <c r="N49" i="6"/>
  <c r="I50" i="6"/>
  <c r="J50" i="6"/>
  <c r="K50" i="6"/>
  <c r="L50" i="6"/>
  <c r="M50" i="6"/>
  <c r="N50" i="6"/>
  <c r="I51" i="6"/>
  <c r="J51" i="6"/>
  <c r="K51" i="6"/>
  <c r="L51" i="6"/>
  <c r="M51" i="6"/>
  <c r="N51" i="6"/>
  <c r="I52" i="6"/>
  <c r="J52" i="6"/>
  <c r="K52" i="6"/>
  <c r="L52" i="6"/>
  <c r="M52" i="6"/>
  <c r="V55" i="6" s="1"/>
  <c r="N52" i="6"/>
  <c r="I53" i="6"/>
  <c r="J53" i="6"/>
  <c r="K53" i="6"/>
  <c r="L53" i="6"/>
  <c r="M53" i="6"/>
  <c r="N53" i="6"/>
  <c r="I54" i="6"/>
  <c r="J54" i="6"/>
  <c r="K54" i="6"/>
  <c r="L54" i="6"/>
  <c r="M54" i="6"/>
  <c r="N54" i="6"/>
  <c r="I55" i="6"/>
  <c r="J55" i="6"/>
  <c r="K55" i="6"/>
  <c r="L55" i="6"/>
  <c r="M55" i="6"/>
  <c r="N55" i="6"/>
  <c r="I56" i="6"/>
  <c r="J56" i="6"/>
  <c r="K56" i="6"/>
  <c r="L56" i="6"/>
  <c r="M56" i="6"/>
  <c r="N56" i="6"/>
  <c r="I57" i="6"/>
  <c r="J57" i="6"/>
  <c r="K57" i="6"/>
  <c r="L57" i="6"/>
  <c r="M57" i="6"/>
  <c r="N57" i="6"/>
  <c r="I58" i="6"/>
  <c r="J58" i="6"/>
  <c r="K58" i="6"/>
  <c r="L58" i="6"/>
  <c r="M58" i="6"/>
  <c r="N58" i="6"/>
  <c r="I59" i="6"/>
  <c r="J59" i="6"/>
  <c r="K59" i="6"/>
  <c r="L59" i="6"/>
  <c r="M59" i="6"/>
  <c r="N59" i="6"/>
  <c r="I60" i="6"/>
  <c r="J60" i="6"/>
  <c r="K60" i="6"/>
  <c r="L60" i="6"/>
  <c r="M60" i="6"/>
  <c r="N60" i="6"/>
  <c r="I61" i="6"/>
  <c r="J61" i="6"/>
  <c r="K61" i="6"/>
  <c r="L61" i="6"/>
  <c r="M61" i="6"/>
  <c r="N61" i="6"/>
  <c r="I62" i="6"/>
  <c r="J62" i="6"/>
  <c r="K62" i="6"/>
  <c r="L62" i="6"/>
  <c r="M62" i="6"/>
  <c r="N62" i="6"/>
  <c r="I63" i="6"/>
  <c r="J63" i="6"/>
  <c r="K63" i="6"/>
  <c r="L63" i="6"/>
  <c r="M63" i="6"/>
  <c r="N63" i="6"/>
  <c r="I64" i="6"/>
  <c r="J64" i="6"/>
  <c r="K64" i="6"/>
  <c r="L64" i="6"/>
  <c r="M64" i="6"/>
  <c r="N64" i="6"/>
  <c r="I65" i="6"/>
  <c r="J65" i="6"/>
  <c r="K65" i="6"/>
  <c r="L65" i="6"/>
  <c r="M65" i="6"/>
  <c r="N65" i="6"/>
  <c r="I66" i="6"/>
  <c r="J66" i="6"/>
  <c r="K66" i="6"/>
  <c r="L66" i="6"/>
  <c r="M66" i="6"/>
  <c r="N66" i="6"/>
  <c r="I67" i="6"/>
  <c r="J67" i="6"/>
  <c r="K67" i="6"/>
  <c r="L67" i="6"/>
  <c r="M67" i="6"/>
  <c r="N67" i="6"/>
  <c r="I68" i="6"/>
  <c r="J68" i="6"/>
  <c r="K68" i="6"/>
  <c r="L68" i="6"/>
  <c r="M68" i="6"/>
  <c r="N68" i="6"/>
  <c r="I69" i="6"/>
  <c r="J69" i="6"/>
  <c r="K69" i="6"/>
  <c r="L69" i="6"/>
  <c r="M69" i="6"/>
  <c r="N69" i="6"/>
  <c r="I70" i="6"/>
  <c r="J70" i="6"/>
  <c r="K70" i="6"/>
  <c r="L70" i="6"/>
  <c r="M70" i="6"/>
  <c r="N70" i="6"/>
  <c r="I71" i="6"/>
  <c r="J71" i="6"/>
  <c r="K71" i="6"/>
  <c r="L71" i="6"/>
  <c r="M71" i="6"/>
  <c r="N71" i="6"/>
  <c r="I72" i="6"/>
  <c r="J72" i="6"/>
  <c r="K72" i="6"/>
  <c r="L72" i="6"/>
  <c r="M72" i="6"/>
  <c r="N72" i="6"/>
  <c r="I73" i="6"/>
  <c r="J73" i="6"/>
  <c r="K73" i="6"/>
  <c r="L73" i="6"/>
  <c r="M73" i="6"/>
  <c r="N73" i="6"/>
  <c r="I74" i="6"/>
  <c r="J74" i="6"/>
  <c r="K74" i="6"/>
  <c r="L74" i="6"/>
  <c r="M74" i="6"/>
  <c r="N74" i="6"/>
  <c r="I75" i="6"/>
  <c r="J75" i="6"/>
  <c r="K75" i="6"/>
  <c r="L75" i="6"/>
  <c r="M75" i="6"/>
  <c r="N75" i="6"/>
  <c r="I76" i="6"/>
  <c r="J76" i="6"/>
  <c r="K76" i="6"/>
  <c r="L76" i="6"/>
  <c r="M76" i="6"/>
  <c r="N76" i="6"/>
  <c r="I77" i="6"/>
  <c r="J77" i="6"/>
  <c r="K77" i="6"/>
  <c r="L77" i="6"/>
  <c r="M77" i="6"/>
  <c r="N77" i="6"/>
  <c r="I78" i="6"/>
  <c r="J78" i="6"/>
  <c r="K78" i="6"/>
  <c r="L78" i="6"/>
  <c r="M78" i="6"/>
  <c r="N78" i="6"/>
  <c r="I79" i="6"/>
  <c r="J79" i="6"/>
  <c r="K79" i="6"/>
  <c r="L79" i="6"/>
  <c r="M79" i="6"/>
  <c r="N79" i="6"/>
  <c r="I80" i="6"/>
  <c r="J80" i="6"/>
  <c r="K80" i="6"/>
  <c r="L80" i="6"/>
  <c r="M80" i="6"/>
  <c r="N80" i="6"/>
  <c r="I81" i="6"/>
  <c r="J81" i="6"/>
  <c r="K81" i="6"/>
  <c r="L81" i="6"/>
  <c r="M81" i="6"/>
  <c r="N81" i="6"/>
  <c r="I82" i="6"/>
  <c r="J82" i="6"/>
  <c r="K82" i="6"/>
  <c r="L82" i="6"/>
  <c r="M82" i="6"/>
  <c r="N82" i="6"/>
  <c r="I83" i="6"/>
  <c r="J83" i="6"/>
  <c r="K83" i="6"/>
  <c r="L83" i="6"/>
  <c r="M83" i="6"/>
  <c r="N83" i="6"/>
  <c r="I84" i="6"/>
  <c r="J84" i="6"/>
  <c r="K84" i="6"/>
  <c r="L84" i="6"/>
  <c r="M84" i="6"/>
  <c r="N84" i="6"/>
  <c r="I85" i="6"/>
  <c r="J85" i="6"/>
  <c r="K85" i="6"/>
  <c r="L85" i="6"/>
  <c r="M85" i="6"/>
  <c r="N85" i="6"/>
  <c r="I86" i="6"/>
  <c r="J86" i="6"/>
  <c r="K86" i="6"/>
  <c r="L86" i="6"/>
  <c r="M86" i="6"/>
  <c r="N86" i="6"/>
  <c r="I87" i="6"/>
  <c r="J87" i="6"/>
  <c r="K87" i="6"/>
  <c r="L87" i="6"/>
  <c r="M87" i="6"/>
  <c r="N87" i="6"/>
  <c r="I88" i="6"/>
  <c r="J88" i="6"/>
  <c r="K88" i="6"/>
  <c r="L88" i="6"/>
  <c r="M88" i="6"/>
  <c r="N88" i="6"/>
  <c r="I89" i="6"/>
  <c r="J89" i="6"/>
  <c r="K89" i="6"/>
  <c r="L89" i="6"/>
  <c r="M89" i="6"/>
  <c r="N89" i="6"/>
  <c r="I90" i="6"/>
  <c r="J90" i="6"/>
  <c r="K90" i="6"/>
  <c r="L90" i="6"/>
  <c r="M90" i="6"/>
  <c r="N90" i="6"/>
  <c r="I91" i="6"/>
  <c r="J91" i="6"/>
  <c r="K91" i="6"/>
  <c r="L91" i="6"/>
  <c r="M91" i="6"/>
  <c r="N91" i="6"/>
  <c r="I92" i="6"/>
  <c r="J92" i="6"/>
  <c r="K92" i="6"/>
  <c r="L92" i="6"/>
  <c r="M92" i="6"/>
  <c r="N92" i="6"/>
  <c r="I93" i="6"/>
  <c r="J93" i="6"/>
  <c r="K93" i="6"/>
  <c r="L93" i="6"/>
  <c r="M93" i="6"/>
  <c r="N93" i="6"/>
  <c r="I94" i="6"/>
  <c r="J94" i="6"/>
  <c r="K94" i="6"/>
  <c r="L94" i="6"/>
  <c r="M94" i="6"/>
  <c r="N94" i="6"/>
  <c r="I95" i="6"/>
  <c r="J95" i="6"/>
  <c r="K95" i="6"/>
  <c r="L95" i="6"/>
  <c r="M95" i="6"/>
  <c r="N95" i="6"/>
  <c r="T67" i="6"/>
  <c r="T41" i="6"/>
  <c r="R22" i="6"/>
  <c r="X25" i="6"/>
  <c r="S7" i="6"/>
  <c r="T7" i="6"/>
  <c r="U7" i="6"/>
  <c r="R7" i="6"/>
  <c r="V7" i="6"/>
  <c r="W7" i="6"/>
  <c r="X75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N138" i="3"/>
  <c r="L138" i="3"/>
  <c r="K138" i="3"/>
  <c r="J138" i="3"/>
  <c r="I138" i="3"/>
  <c r="H138" i="3"/>
  <c r="G138" i="3"/>
  <c r="N137" i="3"/>
  <c r="L137" i="3"/>
  <c r="K137" i="3"/>
  <c r="J137" i="3"/>
  <c r="I137" i="3"/>
  <c r="H137" i="3"/>
  <c r="G137" i="3"/>
  <c r="N136" i="3"/>
  <c r="M136" i="3"/>
  <c r="L136" i="3"/>
  <c r="K136" i="3"/>
  <c r="J136" i="3"/>
  <c r="I136" i="3"/>
  <c r="H136" i="3"/>
  <c r="G136" i="3"/>
  <c r="N135" i="3"/>
  <c r="M135" i="3"/>
  <c r="L135" i="3"/>
  <c r="K135" i="3"/>
  <c r="J135" i="3"/>
  <c r="I135" i="3"/>
  <c r="H135" i="3"/>
  <c r="G135" i="3"/>
  <c r="N134" i="3"/>
  <c r="M134" i="3"/>
  <c r="L134" i="3"/>
  <c r="K134" i="3"/>
  <c r="J134" i="3"/>
  <c r="I134" i="3"/>
  <c r="H134" i="3"/>
  <c r="G134" i="3"/>
  <c r="N133" i="3"/>
  <c r="M133" i="3"/>
  <c r="L133" i="3"/>
  <c r="K133" i="3"/>
  <c r="J133" i="3"/>
  <c r="I133" i="3"/>
  <c r="H133" i="3"/>
  <c r="G133" i="3"/>
  <c r="N132" i="3"/>
  <c r="M132" i="3"/>
  <c r="L132" i="3"/>
  <c r="K132" i="3"/>
  <c r="J132" i="3"/>
  <c r="I132" i="3"/>
  <c r="H132" i="3"/>
  <c r="G132" i="3"/>
  <c r="N131" i="3"/>
  <c r="M131" i="3"/>
  <c r="L131" i="3"/>
  <c r="K131" i="3"/>
  <c r="J131" i="3"/>
  <c r="I131" i="3"/>
  <c r="H131" i="3"/>
  <c r="G131" i="3"/>
  <c r="N130" i="3"/>
  <c r="M130" i="3"/>
  <c r="L130" i="3"/>
  <c r="K130" i="3"/>
  <c r="J130" i="3"/>
  <c r="I130" i="3"/>
  <c r="H130" i="3"/>
  <c r="G130" i="3"/>
  <c r="N129" i="3"/>
  <c r="M129" i="3"/>
  <c r="L129" i="3"/>
  <c r="K129" i="3"/>
  <c r="J129" i="3"/>
  <c r="I129" i="3"/>
  <c r="H129" i="3"/>
  <c r="G129" i="3"/>
  <c r="N128" i="3"/>
  <c r="M128" i="3"/>
  <c r="L128" i="3"/>
  <c r="K128" i="3"/>
  <c r="J128" i="3"/>
  <c r="I128" i="3"/>
  <c r="H128" i="3"/>
  <c r="G128" i="3"/>
  <c r="N127" i="3"/>
  <c r="M127" i="3"/>
  <c r="L127" i="3"/>
  <c r="K127" i="3"/>
  <c r="J127" i="3"/>
  <c r="I127" i="3"/>
  <c r="H127" i="3"/>
  <c r="G127" i="3"/>
  <c r="N126" i="3"/>
  <c r="M126" i="3"/>
  <c r="L126" i="3"/>
  <c r="K126" i="3"/>
  <c r="J126" i="3"/>
  <c r="I126" i="3"/>
  <c r="H126" i="3"/>
  <c r="G126" i="3"/>
  <c r="N125" i="3"/>
  <c r="M125" i="3"/>
  <c r="L125" i="3"/>
  <c r="K125" i="3"/>
  <c r="J125" i="3"/>
  <c r="I125" i="3"/>
  <c r="H125" i="3"/>
  <c r="G125" i="3"/>
  <c r="N124" i="3"/>
  <c r="M124" i="3"/>
  <c r="L124" i="3"/>
  <c r="K124" i="3"/>
  <c r="J124" i="3"/>
  <c r="I124" i="3"/>
  <c r="H124" i="3"/>
  <c r="G124" i="3"/>
  <c r="N123" i="3"/>
  <c r="M123" i="3"/>
  <c r="L123" i="3"/>
  <c r="K123" i="3"/>
  <c r="J123" i="3"/>
  <c r="I123" i="3"/>
  <c r="H123" i="3"/>
  <c r="G123" i="3"/>
  <c r="N122" i="3"/>
  <c r="M122" i="3"/>
  <c r="L122" i="3"/>
  <c r="K122" i="3"/>
  <c r="J122" i="3"/>
  <c r="I122" i="3"/>
  <c r="H122" i="3"/>
  <c r="G122" i="3"/>
  <c r="N121" i="3"/>
  <c r="M121" i="3"/>
  <c r="L121" i="3"/>
  <c r="K121" i="3"/>
  <c r="J121" i="3"/>
  <c r="I121" i="3"/>
  <c r="H121" i="3"/>
  <c r="G121" i="3"/>
  <c r="N120" i="3"/>
  <c r="M120" i="3"/>
  <c r="L120" i="3"/>
  <c r="K120" i="3"/>
  <c r="J120" i="3"/>
  <c r="I120" i="3"/>
  <c r="H120" i="3"/>
  <c r="G120" i="3"/>
  <c r="N119" i="3"/>
  <c r="M119" i="3"/>
  <c r="L119" i="3"/>
  <c r="K119" i="3"/>
  <c r="J119" i="3"/>
  <c r="I119" i="3"/>
  <c r="H119" i="3"/>
  <c r="G119" i="3"/>
  <c r="N118" i="3"/>
  <c r="M118" i="3"/>
  <c r="L118" i="3"/>
  <c r="K118" i="3"/>
  <c r="J118" i="3"/>
  <c r="I118" i="3"/>
  <c r="H118" i="3"/>
  <c r="G118" i="3"/>
  <c r="N117" i="3"/>
  <c r="M117" i="3"/>
  <c r="L117" i="3"/>
  <c r="K117" i="3"/>
  <c r="J117" i="3"/>
  <c r="I117" i="3"/>
  <c r="H117" i="3"/>
  <c r="G117" i="3"/>
  <c r="N116" i="3"/>
  <c r="M116" i="3"/>
  <c r="L116" i="3"/>
  <c r="K116" i="3"/>
  <c r="J116" i="3"/>
  <c r="I116" i="3"/>
  <c r="H116" i="3"/>
  <c r="G116" i="3"/>
  <c r="N115" i="3"/>
  <c r="M115" i="3"/>
  <c r="L115" i="3"/>
  <c r="K115" i="3"/>
  <c r="J115" i="3"/>
  <c r="I115" i="3"/>
  <c r="H115" i="3"/>
  <c r="G115" i="3"/>
  <c r="N114" i="3"/>
  <c r="M114" i="3"/>
  <c r="L114" i="3"/>
  <c r="K114" i="3"/>
  <c r="J114" i="3"/>
  <c r="I114" i="3"/>
  <c r="H114" i="3"/>
  <c r="G114" i="3"/>
  <c r="N113" i="3"/>
  <c r="M113" i="3"/>
  <c r="L113" i="3"/>
  <c r="K113" i="3"/>
  <c r="J113" i="3"/>
  <c r="I113" i="3"/>
  <c r="H113" i="3"/>
  <c r="G113" i="3"/>
  <c r="N112" i="3"/>
  <c r="M112" i="3"/>
  <c r="L112" i="3"/>
  <c r="K112" i="3"/>
  <c r="J112" i="3"/>
  <c r="I112" i="3"/>
  <c r="H112" i="3"/>
  <c r="G112" i="3"/>
  <c r="N111" i="3"/>
  <c r="M111" i="3"/>
  <c r="L111" i="3"/>
  <c r="K111" i="3"/>
  <c r="J111" i="3"/>
  <c r="I111" i="3"/>
  <c r="H111" i="3"/>
  <c r="G111" i="3"/>
  <c r="N110" i="3"/>
  <c r="M110" i="3"/>
  <c r="L110" i="3"/>
  <c r="K110" i="3"/>
  <c r="J110" i="3"/>
  <c r="I110" i="3"/>
  <c r="H110" i="3"/>
  <c r="G110" i="3"/>
  <c r="N109" i="3"/>
  <c r="M109" i="3"/>
  <c r="L109" i="3"/>
  <c r="K109" i="3"/>
  <c r="J109" i="3"/>
  <c r="I109" i="3"/>
  <c r="H109" i="3"/>
  <c r="G109" i="3"/>
  <c r="N108" i="3"/>
  <c r="M108" i="3"/>
  <c r="L108" i="3"/>
  <c r="K108" i="3"/>
  <c r="J108" i="3"/>
  <c r="I108" i="3"/>
  <c r="H108" i="3"/>
  <c r="G108" i="3"/>
  <c r="N107" i="3"/>
  <c r="M107" i="3"/>
  <c r="L107" i="3"/>
  <c r="K107" i="3"/>
  <c r="J107" i="3"/>
  <c r="I107" i="3"/>
  <c r="H107" i="3"/>
  <c r="G107" i="3"/>
  <c r="N106" i="3"/>
  <c r="M106" i="3"/>
  <c r="L106" i="3"/>
  <c r="K106" i="3"/>
  <c r="J106" i="3"/>
  <c r="I106" i="3"/>
  <c r="H106" i="3"/>
  <c r="G106" i="3"/>
  <c r="N105" i="3"/>
  <c r="M105" i="3"/>
  <c r="L105" i="3"/>
  <c r="K105" i="3"/>
  <c r="J105" i="3"/>
  <c r="I105" i="3"/>
  <c r="H105" i="3"/>
  <c r="G105" i="3"/>
  <c r="N104" i="3"/>
  <c r="M104" i="3"/>
  <c r="L104" i="3"/>
  <c r="K104" i="3"/>
  <c r="J104" i="3"/>
  <c r="I104" i="3"/>
  <c r="H104" i="3"/>
  <c r="G104" i="3"/>
  <c r="N103" i="3"/>
  <c r="M103" i="3"/>
  <c r="L103" i="3"/>
  <c r="K103" i="3"/>
  <c r="J103" i="3"/>
  <c r="I103" i="3"/>
  <c r="H103" i="3"/>
  <c r="G103" i="3"/>
  <c r="N102" i="3"/>
  <c r="M102" i="3"/>
  <c r="L102" i="3"/>
  <c r="K102" i="3"/>
  <c r="J102" i="3"/>
  <c r="I102" i="3"/>
  <c r="H102" i="3"/>
  <c r="G102" i="3"/>
  <c r="N101" i="3"/>
  <c r="M101" i="3"/>
  <c r="L101" i="3"/>
  <c r="K101" i="3"/>
  <c r="J101" i="3"/>
  <c r="I101" i="3"/>
  <c r="H101" i="3"/>
  <c r="G101" i="3"/>
  <c r="N100" i="3"/>
  <c r="M100" i="3"/>
  <c r="L100" i="3"/>
  <c r="K100" i="3"/>
  <c r="J100" i="3"/>
  <c r="I100" i="3"/>
  <c r="H100" i="3"/>
  <c r="G100" i="3"/>
  <c r="N99" i="3"/>
  <c r="M99" i="3"/>
  <c r="L99" i="3"/>
  <c r="K99" i="3"/>
  <c r="J99" i="3"/>
  <c r="I99" i="3"/>
  <c r="H99" i="3"/>
  <c r="G99" i="3"/>
  <c r="N98" i="3"/>
  <c r="M98" i="3"/>
  <c r="L98" i="3"/>
  <c r="K98" i="3"/>
  <c r="J98" i="3"/>
  <c r="I98" i="3"/>
  <c r="H98" i="3"/>
  <c r="G98" i="3"/>
  <c r="N97" i="3"/>
  <c r="M97" i="3"/>
  <c r="L97" i="3"/>
  <c r="K97" i="3"/>
  <c r="J97" i="3"/>
  <c r="I97" i="3"/>
  <c r="H97" i="3"/>
  <c r="G97" i="3"/>
  <c r="N96" i="3"/>
  <c r="M96" i="3"/>
  <c r="L96" i="3"/>
  <c r="K96" i="3"/>
  <c r="J96" i="3"/>
  <c r="I96" i="3"/>
  <c r="H96" i="3"/>
  <c r="G96" i="3"/>
  <c r="N95" i="3"/>
  <c r="M95" i="3"/>
  <c r="L95" i="3"/>
  <c r="K95" i="3"/>
  <c r="J95" i="3"/>
  <c r="I95" i="3"/>
  <c r="H95" i="3"/>
  <c r="G95" i="3"/>
  <c r="N94" i="3"/>
  <c r="M94" i="3"/>
  <c r="L94" i="3"/>
  <c r="K94" i="3"/>
  <c r="J94" i="3"/>
  <c r="I94" i="3"/>
  <c r="H94" i="3"/>
  <c r="G94" i="3"/>
  <c r="N93" i="3"/>
  <c r="M93" i="3"/>
  <c r="L93" i="3"/>
  <c r="K93" i="3"/>
  <c r="J93" i="3"/>
  <c r="I93" i="3"/>
  <c r="H93" i="3"/>
  <c r="G93" i="3"/>
  <c r="N92" i="3"/>
  <c r="M92" i="3"/>
  <c r="L92" i="3"/>
  <c r="K92" i="3"/>
  <c r="J92" i="3"/>
  <c r="I92" i="3"/>
  <c r="H92" i="3"/>
  <c r="G92" i="3"/>
  <c r="N91" i="3"/>
  <c r="M91" i="3"/>
  <c r="L91" i="3"/>
  <c r="K91" i="3"/>
  <c r="J91" i="3"/>
  <c r="I91" i="3"/>
  <c r="H91" i="3"/>
  <c r="G91" i="3"/>
  <c r="N90" i="3"/>
  <c r="M90" i="3"/>
  <c r="L90" i="3"/>
  <c r="K90" i="3"/>
  <c r="J90" i="3"/>
  <c r="I90" i="3"/>
  <c r="H90" i="3"/>
  <c r="G90" i="3"/>
  <c r="N89" i="3"/>
  <c r="M89" i="3"/>
  <c r="L89" i="3"/>
  <c r="K89" i="3"/>
  <c r="J89" i="3"/>
  <c r="I89" i="3"/>
  <c r="H89" i="3"/>
  <c r="G89" i="3"/>
  <c r="N88" i="3"/>
  <c r="M88" i="3"/>
  <c r="L88" i="3"/>
  <c r="K88" i="3"/>
  <c r="J88" i="3"/>
  <c r="I88" i="3"/>
  <c r="H88" i="3"/>
  <c r="G88" i="3"/>
  <c r="N87" i="3"/>
  <c r="M87" i="3"/>
  <c r="L87" i="3"/>
  <c r="K87" i="3"/>
  <c r="J87" i="3"/>
  <c r="I87" i="3"/>
  <c r="H87" i="3"/>
  <c r="G87" i="3"/>
  <c r="N86" i="3"/>
  <c r="M86" i="3"/>
  <c r="L86" i="3"/>
  <c r="K86" i="3"/>
  <c r="J86" i="3"/>
  <c r="I86" i="3"/>
  <c r="H86" i="3"/>
  <c r="G86" i="3"/>
  <c r="N85" i="3"/>
  <c r="M85" i="3"/>
  <c r="L85" i="3"/>
  <c r="K85" i="3"/>
  <c r="J85" i="3"/>
  <c r="I85" i="3"/>
  <c r="H85" i="3"/>
  <c r="G85" i="3"/>
  <c r="N84" i="3"/>
  <c r="M84" i="3"/>
  <c r="L84" i="3"/>
  <c r="K84" i="3"/>
  <c r="J84" i="3"/>
  <c r="I84" i="3"/>
  <c r="H84" i="3"/>
  <c r="G84" i="3"/>
  <c r="N83" i="3"/>
  <c r="M83" i="3"/>
  <c r="L83" i="3"/>
  <c r="K83" i="3"/>
  <c r="J83" i="3"/>
  <c r="I83" i="3"/>
  <c r="H83" i="3"/>
  <c r="G83" i="3"/>
  <c r="N82" i="3"/>
  <c r="M82" i="3"/>
  <c r="L82" i="3"/>
  <c r="K82" i="3"/>
  <c r="J82" i="3"/>
  <c r="I82" i="3"/>
  <c r="H82" i="3"/>
  <c r="G82" i="3"/>
  <c r="N81" i="3"/>
  <c r="M81" i="3"/>
  <c r="L81" i="3"/>
  <c r="K81" i="3"/>
  <c r="J81" i="3"/>
  <c r="I81" i="3"/>
  <c r="H81" i="3"/>
  <c r="G81" i="3"/>
  <c r="N80" i="3"/>
  <c r="M80" i="3"/>
  <c r="L80" i="3"/>
  <c r="K80" i="3"/>
  <c r="J80" i="3"/>
  <c r="I80" i="3"/>
  <c r="H80" i="3"/>
  <c r="G80" i="3"/>
  <c r="N79" i="3"/>
  <c r="M79" i="3"/>
  <c r="L79" i="3"/>
  <c r="K79" i="3"/>
  <c r="J79" i="3"/>
  <c r="I79" i="3"/>
  <c r="H79" i="3"/>
  <c r="G79" i="3"/>
  <c r="N78" i="3"/>
  <c r="M78" i="3"/>
  <c r="L78" i="3"/>
  <c r="K78" i="3"/>
  <c r="J78" i="3"/>
  <c r="I78" i="3"/>
  <c r="H78" i="3"/>
  <c r="G78" i="3"/>
  <c r="N77" i="3"/>
  <c r="M77" i="3"/>
  <c r="L77" i="3"/>
  <c r="K77" i="3"/>
  <c r="J77" i="3"/>
  <c r="I77" i="3"/>
  <c r="H77" i="3"/>
  <c r="G77" i="3"/>
  <c r="N76" i="3"/>
  <c r="M76" i="3"/>
  <c r="L76" i="3"/>
  <c r="K76" i="3"/>
  <c r="J76" i="3"/>
  <c r="I76" i="3"/>
  <c r="H76" i="3"/>
  <c r="G76" i="3"/>
  <c r="N75" i="3"/>
  <c r="M75" i="3"/>
  <c r="L75" i="3"/>
  <c r="K75" i="3"/>
  <c r="J75" i="3"/>
  <c r="I75" i="3"/>
  <c r="H75" i="3"/>
  <c r="G75" i="3"/>
  <c r="N74" i="3"/>
  <c r="M74" i="3"/>
  <c r="L74" i="3"/>
  <c r="K74" i="3"/>
  <c r="J74" i="3"/>
  <c r="I74" i="3"/>
  <c r="H74" i="3"/>
  <c r="G74" i="3"/>
  <c r="N73" i="3"/>
  <c r="M73" i="3"/>
  <c r="L73" i="3"/>
  <c r="K73" i="3"/>
  <c r="J73" i="3"/>
  <c r="I73" i="3"/>
  <c r="H73" i="3"/>
  <c r="G73" i="3"/>
  <c r="N72" i="3"/>
  <c r="M72" i="3"/>
  <c r="L72" i="3"/>
  <c r="K72" i="3"/>
  <c r="J72" i="3"/>
  <c r="I72" i="3"/>
  <c r="H72" i="3"/>
  <c r="G72" i="3"/>
  <c r="N71" i="3"/>
  <c r="M71" i="3"/>
  <c r="L71" i="3"/>
  <c r="K71" i="3"/>
  <c r="J71" i="3"/>
  <c r="I71" i="3"/>
  <c r="H71" i="3"/>
  <c r="G71" i="3"/>
  <c r="N70" i="3"/>
  <c r="M70" i="3"/>
  <c r="L70" i="3"/>
  <c r="K70" i="3"/>
  <c r="J70" i="3"/>
  <c r="I70" i="3"/>
  <c r="H70" i="3"/>
  <c r="G70" i="3"/>
  <c r="N69" i="3"/>
  <c r="M69" i="3"/>
  <c r="L69" i="3"/>
  <c r="K69" i="3"/>
  <c r="J69" i="3"/>
  <c r="I69" i="3"/>
  <c r="H69" i="3"/>
  <c r="G69" i="3"/>
  <c r="N68" i="3"/>
  <c r="M68" i="3"/>
  <c r="L68" i="3"/>
  <c r="K68" i="3"/>
  <c r="J68" i="3"/>
  <c r="I68" i="3"/>
  <c r="H68" i="3"/>
  <c r="G68" i="3"/>
  <c r="N67" i="3"/>
  <c r="M67" i="3"/>
  <c r="L67" i="3"/>
  <c r="K67" i="3"/>
  <c r="J67" i="3"/>
  <c r="I67" i="3"/>
  <c r="H67" i="3"/>
  <c r="G67" i="3"/>
  <c r="N66" i="3"/>
  <c r="M66" i="3"/>
  <c r="L66" i="3"/>
  <c r="K66" i="3"/>
  <c r="J66" i="3"/>
  <c r="I66" i="3"/>
  <c r="H66" i="3"/>
  <c r="G66" i="3"/>
  <c r="N65" i="3"/>
  <c r="M65" i="3"/>
  <c r="L65" i="3"/>
  <c r="K65" i="3"/>
  <c r="J65" i="3"/>
  <c r="I65" i="3"/>
  <c r="H65" i="3"/>
  <c r="G65" i="3"/>
  <c r="N64" i="3"/>
  <c r="M64" i="3"/>
  <c r="L64" i="3"/>
  <c r="K64" i="3"/>
  <c r="J64" i="3"/>
  <c r="I64" i="3"/>
  <c r="H64" i="3"/>
  <c r="G64" i="3"/>
  <c r="N63" i="3"/>
  <c r="M63" i="3"/>
  <c r="L63" i="3"/>
  <c r="K63" i="3"/>
  <c r="J63" i="3"/>
  <c r="I63" i="3"/>
  <c r="H63" i="3"/>
  <c r="G63" i="3"/>
  <c r="N62" i="3"/>
  <c r="M62" i="3"/>
  <c r="L62" i="3"/>
  <c r="K62" i="3"/>
  <c r="J62" i="3"/>
  <c r="I62" i="3"/>
  <c r="H62" i="3"/>
  <c r="G62" i="3"/>
  <c r="N61" i="3"/>
  <c r="M61" i="3"/>
  <c r="L61" i="3"/>
  <c r="K61" i="3"/>
  <c r="J61" i="3"/>
  <c r="I61" i="3"/>
  <c r="H61" i="3"/>
  <c r="G61" i="3"/>
  <c r="N60" i="3"/>
  <c r="M60" i="3"/>
  <c r="L60" i="3"/>
  <c r="K60" i="3"/>
  <c r="J60" i="3"/>
  <c r="I60" i="3"/>
  <c r="H60" i="3"/>
  <c r="G60" i="3"/>
  <c r="N59" i="3"/>
  <c r="M59" i="3"/>
  <c r="L59" i="3"/>
  <c r="K59" i="3"/>
  <c r="J59" i="3"/>
  <c r="I59" i="3"/>
  <c r="H59" i="3"/>
  <c r="G59" i="3"/>
  <c r="N58" i="3"/>
  <c r="M58" i="3"/>
  <c r="L58" i="3"/>
  <c r="K58" i="3"/>
  <c r="J58" i="3"/>
  <c r="I58" i="3"/>
  <c r="H58" i="3"/>
  <c r="G58" i="3"/>
  <c r="N57" i="3"/>
  <c r="M57" i="3"/>
  <c r="L57" i="3"/>
  <c r="K57" i="3"/>
  <c r="J57" i="3"/>
  <c r="I57" i="3"/>
  <c r="H57" i="3"/>
  <c r="G57" i="3"/>
  <c r="N56" i="3"/>
  <c r="M56" i="3"/>
  <c r="L56" i="3"/>
  <c r="K56" i="3"/>
  <c r="J56" i="3"/>
  <c r="I56" i="3"/>
  <c r="H56" i="3"/>
  <c r="G56" i="3"/>
  <c r="N55" i="3"/>
  <c r="M55" i="3"/>
  <c r="L55" i="3"/>
  <c r="K55" i="3"/>
  <c r="J55" i="3"/>
  <c r="I55" i="3"/>
  <c r="H55" i="3"/>
  <c r="G55" i="3"/>
  <c r="N54" i="3"/>
  <c r="M54" i="3"/>
  <c r="L54" i="3"/>
  <c r="K54" i="3"/>
  <c r="J54" i="3"/>
  <c r="I54" i="3"/>
  <c r="H54" i="3"/>
  <c r="G54" i="3"/>
  <c r="N53" i="3"/>
  <c r="M53" i="3"/>
  <c r="L53" i="3"/>
  <c r="K53" i="3"/>
  <c r="J53" i="3"/>
  <c r="I53" i="3"/>
  <c r="H53" i="3"/>
  <c r="G53" i="3"/>
  <c r="N52" i="3"/>
  <c r="M52" i="3"/>
  <c r="L52" i="3"/>
  <c r="K52" i="3"/>
  <c r="J52" i="3"/>
  <c r="I52" i="3"/>
  <c r="H52" i="3"/>
  <c r="G52" i="3"/>
  <c r="N51" i="3"/>
  <c r="M51" i="3"/>
  <c r="L51" i="3"/>
  <c r="K51" i="3"/>
  <c r="J51" i="3"/>
  <c r="I51" i="3"/>
  <c r="H51" i="3"/>
  <c r="G51" i="3"/>
  <c r="N50" i="3"/>
  <c r="M50" i="3"/>
  <c r="L50" i="3"/>
  <c r="K50" i="3"/>
  <c r="J50" i="3"/>
  <c r="I50" i="3"/>
  <c r="H50" i="3"/>
  <c r="G50" i="3"/>
  <c r="N49" i="3"/>
  <c r="M49" i="3"/>
  <c r="L49" i="3"/>
  <c r="K49" i="3"/>
  <c r="J49" i="3"/>
  <c r="I49" i="3"/>
  <c r="H49" i="3"/>
  <c r="G49" i="3"/>
  <c r="N48" i="3"/>
  <c r="M48" i="3"/>
  <c r="L48" i="3"/>
  <c r="K48" i="3"/>
  <c r="J48" i="3"/>
  <c r="I48" i="3"/>
  <c r="H48" i="3"/>
  <c r="G48" i="3"/>
  <c r="N47" i="3"/>
  <c r="M47" i="3"/>
  <c r="L47" i="3"/>
  <c r="K47" i="3"/>
  <c r="J47" i="3"/>
  <c r="I47" i="3"/>
  <c r="H47" i="3"/>
  <c r="G47" i="3"/>
  <c r="N46" i="3"/>
  <c r="M46" i="3"/>
  <c r="L46" i="3"/>
  <c r="K46" i="3"/>
  <c r="J46" i="3"/>
  <c r="I46" i="3"/>
  <c r="H46" i="3"/>
  <c r="G46" i="3"/>
  <c r="N45" i="3"/>
  <c r="M45" i="3"/>
  <c r="L45" i="3"/>
  <c r="K45" i="3"/>
  <c r="J45" i="3"/>
  <c r="I45" i="3"/>
  <c r="H45" i="3"/>
  <c r="G45" i="3"/>
  <c r="N44" i="3"/>
  <c r="M44" i="3"/>
  <c r="L44" i="3"/>
  <c r="K44" i="3"/>
  <c r="J44" i="3"/>
  <c r="I44" i="3"/>
  <c r="H44" i="3"/>
  <c r="G44" i="3"/>
  <c r="N43" i="3"/>
  <c r="M43" i="3"/>
  <c r="L43" i="3"/>
  <c r="K43" i="3"/>
  <c r="J43" i="3"/>
  <c r="I43" i="3"/>
  <c r="H43" i="3"/>
  <c r="G43" i="3"/>
  <c r="N42" i="3"/>
  <c r="M42" i="3"/>
  <c r="L42" i="3"/>
  <c r="K42" i="3"/>
  <c r="J42" i="3"/>
  <c r="I42" i="3"/>
  <c r="H42" i="3"/>
  <c r="G42" i="3"/>
  <c r="N41" i="3"/>
  <c r="M41" i="3"/>
  <c r="L41" i="3"/>
  <c r="K41" i="3"/>
  <c r="J41" i="3"/>
  <c r="I41" i="3"/>
  <c r="H41" i="3"/>
  <c r="G41" i="3"/>
  <c r="N40" i="3"/>
  <c r="M40" i="3"/>
  <c r="L40" i="3"/>
  <c r="K40" i="3"/>
  <c r="J40" i="3"/>
  <c r="I40" i="3"/>
  <c r="H40" i="3"/>
  <c r="G40" i="3"/>
  <c r="N39" i="3"/>
  <c r="M39" i="3"/>
  <c r="L39" i="3"/>
  <c r="K39" i="3"/>
  <c r="J39" i="3"/>
  <c r="I39" i="3"/>
  <c r="H39" i="3"/>
  <c r="G39" i="3"/>
  <c r="N38" i="3"/>
  <c r="M38" i="3"/>
  <c r="L38" i="3"/>
  <c r="K38" i="3"/>
  <c r="J38" i="3"/>
  <c r="I38" i="3"/>
  <c r="H38" i="3"/>
  <c r="G38" i="3"/>
  <c r="N37" i="3"/>
  <c r="M37" i="3"/>
  <c r="L37" i="3"/>
  <c r="K37" i="3"/>
  <c r="J37" i="3"/>
  <c r="I37" i="3"/>
  <c r="H37" i="3"/>
  <c r="G37" i="3"/>
  <c r="N36" i="3"/>
  <c r="M36" i="3"/>
  <c r="L36" i="3"/>
  <c r="K36" i="3"/>
  <c r="J36" i="3"/>
  <c r="I36" i="3"/>
  <c r="H36" i="3"/>
  <c r="G36" i="3"/>
  <c r="N35" i="3"/>
  <c r="M35" i="3"/>
  <c r="L35" i="3"/>
  <c r="K35" i="3"/>
  <c r="J35" i="3"/>
  <c r="I35" i="3"/>
  <c r="H35" i="3"/>
  <c r="G35" i="3"/>
  <c r="N34" i="3"/>
  <c r="M34" i="3"/>
  <c r="L34" i="3"/>
  <c r="K34" i="3"/>
  <c r="J34" i="3"/>
  <c r="I34" i="3"/>
  <c r="H34" i="3"/>
  <c r="G34" i="3"/>
  <c r="N33" i="3"/>
  <c r="M33" i="3"/>
  <c r="L33" i="3"/>
  <c r="K33" i="3"/>
  <c r="J33" i="3"/>
  <c r="I33" i="3"/>
  <c r="H33" i="3"/>
  <c r="G33" i="3"/>
  <c r="N32" i="3"/>
  <c r="M32" i="3"/>
  <c r="L32" i="3"/>
  <c r="K32" i="3"/>
  <c r="J32" i="3"/>
  <c r="I32" i="3"/>
  <c r="H32" i="3"/>
  <c r="G32" i="3"/>
  <c r="N31" i="3"/>
  <c r="M31" i="3"/>
  <c r="L31" i="3"/>
  <c r="K31" i="3"/>
  <c r="J31" i="3"/>
  <c r="I31" i="3"/>
  <c r="H31" i="3"/>
  <c r="G31" i="3"/>
  <c r="N30" i="3"/>
  <c r="M30" i="3"/>
  <c r="L30" i="3"/>
  <c r="K30" i="3"/>
  <c r="J30" i="3"/>
  <c r="I30" i="3"/>
  <c r="H30" i="3"/>
  <c r="G30" i="3"/>
  <c r="N29" i="3"/>
  <c r="M29" i="3"/>
  <c r="L29" i="3"/>
  <c r="K29" i="3"/>
  <c r="J29" i="3"/>
  <c r="I29" i="3"/>
  <c r="H29" i="3"/>
  <c r="G29" i="3"/>
  <c r="N28" i="3"/>
  <c r="M28" i="3"/>
  <c r="L28" i="3"/>
  <c r="K28" i="3"/>
  <c r="J28" i="3"/>
  <c r="I28" i="3"/>
  <c r="H28" i="3"/>
  <c r="G28" i="3"/>
  <c r="N27" i="3"/>
  <c r="M27" i="3"/>
  <c r="L27" i="3"/>
  <c r="K27" i="3"/>
  <c r="J27" i="3"/>
  <c r="I27" i="3"/>
  <c r="H27" i="3"/>
  <c r="G27" i="3"/>
  <c r="N26" i="3"/>
  <c r="M26" i="3"/>
  <c r="L26" i="3"/>
  <c r="K26" i="3"/>
  <c r="J26" i="3"/>
  <c r="I26" i="3"/>
  <c r="H26" i="3"/>
  <c r="G26" i="3"/>
  <c r="N25" i="3"/>
  <c r="M25" i="3"/>
  <c r="L25" i="3"/>
  <c r="K25" i="3"/>
  <c r="J25" i="3"/>
  <c r="I25" i="3"/>
  <c r="H25" i="3"/>
  <c r="G25" i="3"/>
  <c r="N24" i="3"/>
  <c r="M24" i="3"/>
  <c r="L24" i="3"/>
  <c r="K24" i="3"/>
  <c r="J24" i="3"/>
  <c r="I24" i="3"/>
  <c r="H24" i="3"/>
  <c r="G24" i="3"/>
  <c r="N23" i="3"/>
  <c r="M23" i="3"/>
  <c r="L23" i="3"/>
  <c r="K23" i="3"/>
  <c r="J23" i="3"/>
  <c r="I23" i="3"/>
  <c r="H23" i="3"/>
  <c r="G23" i="3"/>
  <c r="N22" i="3"/>
  <c r="M22" i="3"/>
  <c r="L22" i="3"/>
  <c r="K22" i="3"/>
  <c r="J22" i="3"/>
  <c r="I22" i="3"/>
  <c r="H22" i="3"/>
  <c r="G22" i="3"/>
  <c r="N21" i="3"/>
  <c r="M21" i="3"/>
  <c r="L21" i="3"/>
  <c r="K21" i="3"/>
  <c r="J21" i="3"/>
  <c r="I21" i="3"/>
  <c r="H21" i="3"/>
  <c r="G21" i="3"/>
  <c r="N20" i="3"/>
  <c r="M20" i="3"/>
  <c r="L20" i="3"/>
  <c r="K20" i="3"/>
  <c r="J20" i="3"/>
  <c r="I20" i="3"/>
  <c r="H20" i="3"/>
  <c r="G20" i="3"/>
  <c r="N19" i="3"/>
  <c r="M19" i="3"/>
  <c r="L19" i="3"/>
  <c r="K19" i="3"/>
  <c r="J19" i="3"/>
  <c r="I19" i="3"/>
  <c r="H19" i="3"/>
  <c r="G19" i="3"/>
  <c r="N18" i="3"/>
  <c r="L18" i="3"/>
  <c r="K18" i="3"/>
  <c r="J18" i="3"/>
  <c r="I18" i="3"/>
  <c r="H18" i="3"/>
  <c r="G18" i="3"/>
  <c r="N17" i="3"/>
  <c r="L17" i="3"/>
  <c r="K17" i="3"/>
  <c r="J17" i="3"/>
  <c r="I17" i="3"/>
  <c r="H17" i="3"/>
  <c r="G17" i="3"/>
  <c r="N16" i="3"/>
  <c r="L16" i="3"/>
  <c r="K16" i="3"/>
  <c r="J16" i="3"/>
  <c r="I16" i="3"/>
  <c r="H16" i="3"/>
  <c r="G16" i="3"/>
  <c r="N15" i="3"/>
  <c r="L15" i="3"/>
  <c r="K15" i="3"/>
  <c r="J15" i="3"/>
  <c r="I15" i="3"/>
  <c r="H15" i="3"/>
  <c r="G15" i="3"/>
  <c r="N14" i="3"/>
  <c r="L14" i="3"/>
  <c r="K14" i="3"/>
  <c r="J14" i="3"/>
  <c r="I14" i="3"/>
  <c r="H14" i="3"/>
  <c r="G14" i="3"/>
  <c r="N13" i="3"/>
  <c r="L13" i="3"/>
  <c r="K13" i="3"/>
  <c r="J13" i="3"/>
  <c r="I13" i="3"/>
  <c r="H13" i="3"/>
  <c r="G13" i="3"/>
  <c r="M17" i="3" s="1"/>
  <c r="N12" i="3"/>
  <c r="L12" i="3"/>
  <c r="K12" i="3"/>
  <c r="J12" i="3"/>
  <c r="I12" i="3"/>
  <c r="H12" i="3"/>
  <c r="G12" i="3"/>
  <c r="N11" i="3"/>
  <c r="L11" i="3"/>
  <c r="K11" i="3"/>
  <c r="J11" i="3"/>
  <c r="I11" i="3"/>
  <c r="H11" i="3"/>
  <c r="G11" i="3"/>
  <c r="N10" i="3"/>
  <c r="L10" i="3"/>
  <c r="K10" i="3"/>
  <c r="J10" i="3"/>
  <c r="I10" i="3"/>
  <c r="H10" i="3"/>
  <c r="G10" i="3"/>
  <c r="N9" i="3"/>
  <c r="L9" i="3"/>
  <c r="K9" i="3"/>
  <c r="J9" i="3"/>
  <c r="I9" i="3"/>
  <c r="H9" i="3"/>
  <c r="G9" i="3"/>
  <c r="M13" i="3" s="1"/>
  <c r="N8" i="3"/>
  <c r="L8" i="3"/>
  <c r="K8" i="3"/>
  <c r="J8" i="3"/>
  <c r="I8" i="3"/>
  <c r="H8" i="3"/>
  <c r="G8" i="3"/>
  <c r="N7" i="3"/>
  <c r="L7" i="3"/>
  <c r="K7" i="3"/>
  <c r="J7" i="3"/>
  <c r="I7" i="3"/>
  <c r="H7" i="3"/>
  <c r="G7" i="3"/>
  <c r="G6" i="3"/>
  <c r="G5" i="3"/>
  <c r="M9" i="3" s="1"/>
  <c r="G4" i="3"/>
  <c r="G3" i="3"/>
  <c r="G2" i="3"/>
  <c r="L37" i="7"/>
  <c r="U78" i="6" l="1"/>
  <c r="U59" i="6"/>
  <c r="W12" i="6"/>
  <c r="X24" i="6"/>
  <c r="X31" i="6"/>
  <c r="X39" i="6"/>
  <c r="X40" i="6"/>
  <c r="X47" i="6"/>
  <c r="X51" i="6"/>
  <c r="X58" i="6"/>
  <c r="X71" i="6"/>
  <c r="X72" i="6"/>
  <c r="X79" i="6"/>
  <c r="X87" i="6"/>
  <c r="X91" i="6"/>
  <c r="W85" i="6"/>
  <c r="S66" i="6"/>
  <c r="U48" i="6"/>
  <c r="U55" i="6"/>
  <c r="U20" i="6"/>
  <c r="S92" i="6"/>
  <c r="W88" i="6"/>
  <c r="S77" i="6"/>
  <c r="R88" i="6"/>
  <c r="R83" i="6"/>
  <c r="R81" i="6"/>
  <c r="T78" i="6"/>
  <c r="T77" i="6"/>
  <c r="R75" i="6"/>
  <c r="V69" i="6"/>
  <c r="R61" i="6"/>
  <c r="R57" i="6"/>
  <c r="R53" i="6"/>
  <c r="V51" i="6"/>
  <c r="R43" i="6"/>
  <c r="T43" i="6"/>
  <c r="V41" i="6"/>
  <c r="T39" i="6"/>
  <c r="R38" i="6"/>
  <c r="R34" i="6"/>
  <c r="T32" i="6"/>
  <c r="V31" i="6"/>
  <c r="R31" i="6"/>
  <c r="R30" i="6"/>
  <c r="V26" i="6"/>
  <c r="V23" i="6"/>
  <c r="R23" i="6"/>
  <c r="V22" i="6"/>
  <c r="R19" i="6"/>
  <c r="T17" i="6"/>
  <c r="V80" i="6"/>
  <c r="T62" i="6"/>
  <c r="T54" i="6"/>
  <c r="T48" i="6"/>
  <c r="T44" i="6"/>
  <c r="V43" i="6"/>
  <c r="R41" i="6"/>
  <c r="V39" i="6"/>
  <c r="R39" i="6"/>
  <c r="T37" i="6"/>
  <c r="R35" i="6"/>
  <c r="V30" i="6"/>
  <c r="T24" i="6"/>
  <c r="T21" i="6"/>
  <c r="V18" i="6"/>
  <c r="R18" i="6"/>
  <c r="T94" i="6"/>
  <c r="T68" i="6"/>
  <c r="T65" i="6"/>
  <c r="T36" i="6"/>
  <c r="T93" i="6"/>
  <c r="V88" i="6"/>
  <c r="V87" i="6"/>
  <c r="T85" i="6"/>
  <c r="R80" i="6"/>
  <c r="R69" i="6"/>
  <c r="R66" i="6"/>
  <c r="V53" i="6"/>
  <c r="T86" i="6"/>
  <c r="V81" i="6"/>
  <c r="T70" i="6"/>
  <c r="V63" i="6"/>
  <c r="U95" i="6"/>
  <c r="W93" i="6"/>
  <c r="S93" i="6"/>
  <c r="W92" i="6"/>
  <c r="W89" i="6"/>
  <c r="U88" i="6"/>
  <c r="U87" i="6"/>
  <c r="S85" i="6"/>
  <c r="S84" i="6"/>
  <c r="W81" i="6"/>
  <c r="W80" i="6"/>
  <c r="U79" i="6"/>
  <c r="W77" i="6"/>
  <c r="S76" i="6"/>
  <c r="W72" i="6"/>
  <c r="W70" i="6"/>
  <c r="S70" i="6"/>
  <c r="U65" i="6"/>
  <c r="S58" i="6"/>
  <c r="W56" i="6"/>
  <c r="S54" i="6"/>
  <c r="U51" i="6"/>
  <c r="W49" i="6"/>
  <c r="U40" i="6"/>
  <c r="U36" i="6"/>
  <c r="W15" i="6"/>
  <c r="S15" i="6"/>
  <c r="X12" i="6"/>
  <c r="X17" i="6"/>
  <c r="X21" i="6"/>
  <c r="X28" i="6"/>
  <c r="X33" i="6"/>
  <c r="X37" i="6"/>
  <c r="X43" i="6"/>
  <c r="X48" i="6"/>
  <c r="X52" i="6"/>
  <c r="X57" i="6"/>
  <c r="X62" i="6"/>
  <c r="X66" i="6"/>
  <c r="X68" i="6"/>
  <c r="X73" i="6"/>
  <c r="X76" i="6"/>
  <c r="X80" i="6"/>
  <c r="X84" i="6"/>
  <c r="X94" i="6"/>
  <c r="X46" i="6"/>
  <c r="X11" i="6"/>
  <c r="X61" i="6"/>
  <c r="U94" i="6"/>
  <c r="W13" i="6"/>
  <c r="U86" i="6"/>
  <c r="T20" i="6"/>
  <c r="T66" i="6"/>
  <c r="T33" i="6"/>
  <c r="X95" i="6"/>
  <c r="X90" i="6"/>
  <c r="X88" i="6"/>
  <c r="X86" i="6"/>
  <c r="X83" i="6"/>
  <c r="X81" i="6"/>
  <c r="X74" i="6"/>
  <c r="X70" i="6"/>
  <c r="X67" i="6"/>
  <c r="X65" i="6"/>
  <c r="X63" i="6"/>
  <c r="X60" i="6"/>
  <c r="X56" i="6"/>
  <c r="X50" i="6"/>
  <c r="X45" i="6"/>
  <c r="X42" i="6"/>
  <c r="X36" i="6"/>
  <c r="X32" i="6"/>
  <c r="X29" i="6"/>
  <c r="X27" i="6"/>
  <c r="X23" i="6"/>
  <c r="X20" i="6"/>
  <c r="X18" i="6"/>
  <c r="X16" i="6"/>
  <c r="X93" i="6"/>
  <c r="X92" i="6"/>
  <c r="X89" i="6"/>
  <c r="X78" i="6"/>
  <c r="X77" i="6"/>
  <c r="X69" i="6"/>
  <c r="X64" i="6"/>
  <c r="X59" i="6"/>
  <c r="X53" i="6"/>
  <c r="X49" i="6"/>
  <c r="X44" i="6"/>
  <c r="X41" i="6"/>
  <c r="X38" i="6"/>
  <c r="X34" i="6"/>
  <c r="X26" i="6"/>
  <c r="X22" i="6"/>
  <c r="X19" i="6"/>
  <c r="Q82" i="6"/>
  <c r="X15" i="6"/>
  <c r="X14" i="6"/>
  <c r="X85" i="6"/>
  <c r="X82" i="6"/>
  <c r="X54" i="6"/>
  <c r="X30" i="6"/>
  <c r="X13" i="6"/>
  <c r="V64" i="6"/>
  <c r="T25" i="6"/>
  <c r="R95" i="6"/>
  <c r="V89" i="6"/>
  <c r="R87" i="6"/>
  <c r="V37" i="6"/>
  <c r="T30" i="6"/>
  <c r="R29" i="6"/>
  <c r="T19" i="6"/>
  <c r="R16" i="6"/>
  <c r="S80" i="6"/>
  <c r="U80" i="6"/>
  <c r="V79" i="6"/>
  <c r="R79" i="6"/>
  <c r="W76" i="6"/>
  <c r="W71" i="6"/>
  <c r="S71" i="6"/>
  <c r="W68" i="6"/>
  <c r="S68" i="6"/>
  <c r="T64" i="6"/>
  <c r="T63" i="6"/>
  <c r="U46" i="6"/>
  <c r="T42" i="6"/>
  <c r="V38" i="6"/>
  <c r="V36" i="6"/>
  <c r="R36" i="6"/>
  <c r="T28" i="6"/>
  <c r="R26" i="6"/>
  <c r="U28" i="6"/>
  <c r="V28" i="6"/>
  <c r="R28" i="6"/>
  <c r="T22" i="6"/>
  <c r="V21" i="6"/>
  <c r="R21" i="6"/>
  <c r="S20" i="6"/>
  <c r="U72" i="6"/>
  <c r="T38" i="6"/>
  <c r="T27" i="6"/>
  <c r="U22" i="6"/>
  <c r="T91" i="6"/>
  <c r="W84" i="6"/>
  <c r="R68" i="6"/>
  <c r="V65" i="6"/>
  <c r="U56" i="6"/>
  <c r="T49" i="6"/>
  <c r="T45" i="6"/>
  <c r="V42" i="6"/>
  <c r="T40" i="6"/>
  <c r="V40" i="6"/>
  <c r="R40" i="6"/>
  <c r="V35" i="6"/>
  <c r="T34" i="6"/>
  <c r="V33" i="6"/>
  <c r="R33" i="6"/>
  <c r="T31" i="6"/>
  <c r="V27" i="6"/>
  <c r="T26" i="6"/>
  <c r="V25" i="6"/>
  <c r="R25" i="6"/>
  <c r="V20" i="6"/>
  <c r="R20" i="6"/>
  <c r="V16" i="6"/>
  <c r="V95" i="6"/>
  <c r="R89" i="6"/>
  <c r="U73" i="6"/>
  <c r="S55" i="6"/>
  <c r="U42" i="6"/>
  <c r="R37" i="6"/>
  <c r="T35" i="6"/>
  <c r="V29" i="6"/>
  <c r="V17" i="6"/>
  <c r="U90" i="6"/>
  <c r="W73" i="6"/>
  <c r="V74" i="6"/>
  <c r="R74" i="6"/>
  <c r="W69" i="6"/>
  <c r="S69" i="6"/>
  <c r="R42" i="6"/>
  <c r="V44" i="6"/>
  <c r="R44" i="6"/>
  <c r="U38" i="6"/>
  <c r="V32" i="6"/>
  <c r="R32" i="6"/>
  <c r="V24" i="6"/>
  <c r="R24" i="6"/>
  <c r="T23" i="6"/>
  <c r="V19" i="6"/>
  <c r="T18" i="6"/>
  <c r="V73" i="6"/>
  <c r="V72" i="6"/>
  <c r="U69" i="6"/>
  <c r="U71" i="6"/>
  <c r="R49" i="6"/>
  <c r="R51" i="6"/>
  <c r="R50" i="6"/>
  <c r="V14" i="6"/>
  <c r="V15" i="6"/>
  <c r="U13" i="6"/>
  <c r="U14" i="6"/>
  <c r="T13" i="6"/>
  <c r="T12" i="6"/>
  <c r="V94" i="6"/>
  <c r="V92" i="6"/>
  <c r="V91" i="6"/>
  <c r="R94" i="6"/>
  <c r="R92" i="6"/>
  <c r="T92" i="6"/>
  <c r="T90" i="6"/>
  <c r="T89" i="6"/>
  <c r="U85" i="6"/>
  <c r="U83" i="6"/>
  <c r="U82" i="6"/>
  <c r="V78" i="6"/>
  <c r="V76" i="6"/>
  <c r="V75" i="6"/>
  <c r="S63" i="6"/>
  <c r="S60" i="6"/>
  <c r="R48" i="6"/>
  <c r="R46" i="6"/>
  <c r="R47" i="6"/>
  <c r="S46" i="6"/>
  <c r="S47" i="6"/>
  <c r="S45" i="6"/>
  <c r="W26" i="6"/>
  <c r="W27" i="6"/>
  <c r="W25" i="6"/>
  <c r="U26" i="6"/>
  <c r="U24" i="6"/>
  <c r="R91" i="6"/>
  <c r="T83" i="6"/>
  <c r="T75" i="6"/>
  <c r="V71" i="6"/>
  <c r="S62" i="6"/>
  <c r="R73" i="6"/>
  <c r="R72" i="6"/>
  <c r="V49" i="6"/>
  <c r="V50" i="6"/>
  <c r="R15" i="6"/>
  <c r="R14" i="6"/>
  <c r="R78" i="6"/>
  <c r="R76" i="6"/>
  <c r="T76" i="6"/>
  <c r="T74" i="6"/>
  <c r="W63" i="6"/>
  <c r="W62" i="6"/>
  <c r="W60" i="6"/>
  <c r="V48" i="6"/>
  <c r="V47" i="6"/>
  <c r="V46" i="6"/>
  <c r="W46" i="6"/>
  <c r="W47" i="6"/>
  <c r="W45" i="6"/>
  <c r="S26" i="6"/>
  <c r="S27" i="6"/>
  <c r="S25" i="6"/>
  <c r="W20" i="6"/>
  <c r="Q79" i="6"/>
  <c r="Q87" i="6"/>
  <c r="Q95" i="6"/>
  <c r="Q83" i="6"/>
  <c r="Q78" i="6"/>
  <c r="Q86" i="6"/>
  <c r="Q94" i="6"/>
  <c r="Q75" i="6"/>
  <c r="Q91" i="6"/>
  <c r="Q90" i="6"/>
  <c r="U93" i="6"/>
  <c r="U91" i="6"/>
  <c r="V86" i="6"/>
  <c r="V84" i="6"/>
  <c r="V83" i="6"/>
  <c r="R86" i="6"/>
  <c r="R84" i="6"/>
  <c r="T84" i="6"/>
  <c r="T82" i="6"/>
  <c r="T81" i="6"/>
  <c r="Q74" i="6"/>
  <c r="U77" i="6"/>
  <c r="U75" i="6"/>
  <c r="U74" i="6"/>
  <c r="T73" i="6"/>
  <c r="R71" i="6"/>
  <c r="T59" i="6"/>
  <c r="T60" i="6"/>
  <c r="T58" i="6"/>
  <c r="W91" i="6"/>
  <c r="S91" i="6"/>
  <c r="W90" i="6"/>
  <c r="S90" i="6"/>
  <c r="W83" i="6"/>
  <c r="U64" i="6"/>
  <c r="U61" i="6"/>
  <c r="V60" i="6"/>
  <c r="V61" i="6"/>
  <c r="R60" i="6"/>
  <c r="R59" i="6"/>
  <c r="W55" i="6"/>
  <c r="W54" i="6"/>
  <c r="S49" i="6"/>
  <c r="S52" i="6"/>
  <c r="U17" i="6"/>
  <c r="U16" i="6"/>
  <c r="U15" i="6"/>
  <c r="T95" i="6"/>
  <c r="S88" i="6"/>
  <c r="V90" i="6"/>
  <c r="R90" i="6"/>
  <c r="U89" i="6"/>
  <c r="T88" i="6"/>
  <c r="T87" i="6"/>
  <c r="V82" i="6"/>
  <c r="R82" i="6"/>
  <c r="U81" i="6"/>
  <c r="T80" i="6"/>
  <c r="T79" i="6"/>
  <c r="S72" i="6"/>
  <c r="R67" i="6"/>
  <c r="U67" i="6"/>
  <c r="U70" i="6"/>
  <c r="W67" i="6"/>
  <c r="W64" i="6"/>
  <c r="W66" i="6"/>
  <c r="S67" i="6"/>
  <c r="U63" i="6"/>
  <c r="S64" i="6"/>
  <c r="W59" i="6"/>
  <c r="W58" i="6"/>
  <c r="S59" i="6"/>
  <c r="S56" i="6"/>
  <c r="U53" i="6"/>
  <c r="U50" i="6"/>
  <c r="U47" i="6"/>
  <c r="U44" i="6"/>
  <c r="U33" i="6"/>
  <c r="U31" i="6"/>
  <c r="U32" i="6"/>
  <c r="S83" i="6"/>
  <c r="W82" i="6"/>
  <c r="S82" i="6"/>
  <c r="W75" i="6"/>
  <c r="W74" i="6"/>
  <c r="S75" i="6"/>
  <c r="S74" i="6"/>
  <c r="T72" i="6"/>
  <c r="T69" i="6"/>
  <c r="T71" i="6"/>
  <c r="W95" i="6"/>
  <c r="S95" i="6"/>
  <c r="W94" i="6"/>
  <c r="S94" i="6"/>
  <c r="V93" i="6"/>
  <c r="R93" i="6"/>
  <c r="S89" i="6"/>
  <c r="U92" i="6"/>
  <c r="W87" i="6"/>
  <c r="S87" i="6"/>
  <c r="W86" i="6"/>
  <c r="S86" i="6"/>
  <c r="V85" i="6"/>
  <c r="R85" i="6"/>
  <c r="S81" i="6"/>
  <c r="U84" i="6"/>
  <c r="W79" i="6"/>
  <c r="S79" i="6"/>
  <c r="W78" i="6"/>
  <c r="S78" i="6"/>
  <c r="V77" i="6"/>
  <c r="R77" i="6"/>
  <c r="S73" i="6"/>
  <c r="U76" i="6"/>
  <c r="V70" i="6"/>
  <c r="R70" i="6"/>
  <c r="V66" i="6"/>
  <c r="V67" i="6"/>
  <c r="V68" i="6"/>
  <c r="R64" i="6"/>
  <c r="R63" i="6"/>
  <c r="R65" i="6"/>
  <c r="V59" i="6"/>
  <c r="U60" i="6"/>
  <c r="U57" i="6"/>
  <c r="V56" i="6"/>
  <c r="V57" i="6"/>
  <c r="R56" i="6"/>
  <c r="R55" i="6"/>
  <c r="T55" i="6"/>
  <c r="T56" i="6"/>
  <c r="W52" i="6"/>
  <c r="T51" i="6"/>
  <c r="T53" i="6"/>
  <c r="T52" i="6"/>
  <c r="T50" i="6"/>
  <c r="W42" i="6"/>
  <c r="W43" i="6"/>
  <c r="W41" i="6"/>
  <c r="S42" i="6"/>
  <c r="S43" i="6"/>
  <c r="S41" i="6"/>
  <c r="U37" i="6"/>
  <c r="U35" i="6"/>
  <c r="W30" i="6"/>
  <c r="W31" i="6"/>
  <c r="W29" i="6"/>
  <c r="S30" i="6"/>
  <c r="S31" i="6"/>
  <c r="S29" i="6"/>
  <c r="U30" i="6"/>
  <c r="S24" i="6"/>
  <c r="U21" i="6"/>
  <c r="U19" i="6"/>
  <c r="W19" i="6"/>
  <c r="W17" i="6"/>
  <c r="S19" i="6"/>
  <c r="S17" i="6"/>
  <c r="T14" i="6"/>
  <c r="T15" i="6"/>
  <c r="T16" i="6"/>
  <c r="Q92" i="6"/>
  <c r="Q88" i="6"/>
  <c r="Q84" i="6"/>
  <c r="Q80" i="6"/>
  <c r="Q76" i="6"/>
  <c r="Q72" i="6"/>
  <c r="U68" i="6"/>
  <c r="U66" i="6"/>
  <c r="V62" i="6"/>
  <c r="R62" i="6"/>
  <c r="U62" i="6"/>
  <c r="V58" i="6"/>
  <c r="R58" i="6"/>
  <c r="U58" i="6"/>
  <c r="V54" i="6"/>
  <c r="R54" i="6"/>
  <c r="U54" i="6"/>
  <c r="W53" i="6"/>
  <c r="S53" i="6"/>
  <c r="V52" i="6"/>
  <c r="R52" i="6"/>
  <c r="U49" i="6"/>
  <c r="V45" i="6"/>
  <c r="R45" i="6"/>
  <c r="T46" i="6"/>
  <c r="U41" i="6"/>
  <c r="U39" i="6"/>
  <c r="W34" i="6"/>
  <c r="W35" i="6"/>
  <c r="W33" i="6"/>
  <c r="S34" i="6"/>
  <c r="S35" i="6"/>
  <c r="S33" i="6"/>
  <c r="U34" i="6"/>
  <c r="U25" i="6"/>
  <c r="U23" i="6"/>
  <c r="Q93" i="6"/>
  <c r="Q89" i="6"/>
  <c r="Q85" i="6"/>
  <c r="Q81" i="6"/>
  <c r="Q77" i="6"/>
  <c r="Q73" i="6"/>
  <c r="W65" i="6"/>
  <c r="S65" i="6"/>
  <c r="T61" i="6"/>
  <c r="W61" i="6"/>
  <c r="S61" i="6"/>
  <c r="T57" i="6"/>
  <c r="W57" i="6"/>
  <c r="S57" i="6"/>
  <c r="U52" i="6"/>
  <c r="W50" i="6"/>
  <c r="W51" i="6"/>
  <c r="S50" i="6"/>
  <c r="S51" i="6"/>
  <c r="T47" i="6"/>
  <c r="U45" i="6"/>
  <c r="U43" i="6"/>
  <c r="W38" i="6"/>
  <c r="W39" i="6"/>
  <c r="W37" i="6"/>
  <c r="S38" i="6"/>
  <c r="S39" i="6"/>
  <c r="S37" i="6"/>
  <c r="U29" i="6"/>
  <c r="U27" i="6"/>
  <c r="W23" i="6"/>
  <c r="W21" i="6"/>
  <c r="S23" i="6"/>
  <c r="S21" i="6"/>
  <c r="U18" i="6"/>
  <c r="W16" i="6"/>
  <c r="S16" i="6"/>
  <c r="W48" i="6"/>
  <c r="S48" i="6"/>
  <c r="W44" i="6"/>
  <c r="S44" i="6"/>
  <c r="W40" i="6"/>
  <c r="S40" i="6"/>
  <c r="W36" i="6"/>
  <c r="S36" i="6"/>
  <c r="W32" i="6"/>
  <c r="S32" i="6"/>
  <c r="W28" i="6"/>
  <c r="S28" i="6"/>
  <c r="W24" i="6"/>
  <c r="W22" i="6"/>
  <c r="S22" i="6"/>
  <c r="R17" i="6"/>
  <c r="W18" i="6"/>
  <c r="S18" i="6"/>
  <c r="S11" i="6"/>
  <c r="T11" i="6"/>
  <c r="Q52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V11" i="6"/>
  <c r="V12" i="6"/>
  <c r="V13" i="6"/>
  <c r="R11" i="6"/>
  <c r="R12" i="6"/>
  <c r="R13" i="6"/>
  <c r="U11" i="6"/>
  <c r="U12" i="6"/>
  <c r="W14" i="6"/>
  <c r="S14" i="6"/>
  <c r="S12" i="6"/>
  <c r="W11" i="6"/>
  <c r="Y11" i="6" s="1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S13" i="6"/>
  <c r="M18" i="3"/>
  <c r="M16" i="3"/>
  <c r="M15" i="3"/>
  <c r="M12" i="3"/>
  <c r="M14" i="3"/>
  <c r="M11" i="3"/>
  <c r="M137" i="3"/>
  <c r="M138" i="3"/>
  <c r="M7" i="3"/>
  <c r="M8" i="3"/>
  <c r="M10" i="3"/>
  <c r="Y12" i="6" l="1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82" i="6"/>
  <c r="Y83" i="6"/>
  <c r="Y86" i="6"/>
  <c r="Y93" i="6"/>
  <c r="Y94" i="6"/>
  <c r="Y95" i="6"/>
  <c r="Y77" i="6"/>
  <c r="Y85" i="6"/>
  <c r="Y90" i="6"/>
  <c r="Y91" i="6"/>
  <c r="Y78" i="6"/>
  <c r="Y79" i="6"/>
  <c r="Y80" i="6"/>
  <c r="Y81" i="6"/>
  <c r="Y84" i="6"/>
  <c r="Y87" i="6"/>
  <c r="Y88" i="6"/>
  <c r="Y89" i="6"/>
  <c r="Y92" i="6"/>
</calcChain>
</file>

<file path=xl/sharedStrings.xml><?xml version="1.0" encoding="utf-8"?>
<sst xmlns="http://schemas.openxmlformats.org/spreadsheetml/2006/main" count="2034" uniqueCount="170">
  <si>
    <t>Date</t>
  </si>
  <si>
    <t>Category</t>
  </si>
  <si>
    <t>Net worth</t>
  </si>
  <si>
    <t>Assets</t>
  </si>
  <si>
    <t>Real estate</t>
  </si>
  <si>
    <t>Consumer durables</t>
  </si>
  <si>
    <t>Corporate equities and mutual fund shares</t>
  </si>
  <si>
    <t>DB pension entitlements</t>
  </si>
  <si>
    <t>DC pension entitlements</t>
  </si>
  <si>
    <t>Private businesses</t>
  </si>
  <si>
    <t>Other assets</t>
  </si>
  <si>
    <t>Liabilities</t>
  </si>
  <si>
    <t>Home mortgages</t>
  </si>
  <si>
    <t>Consumer credit</t>
  </si>
  <si>
    <t>Other liabilities</t>
  </si>
  <si>
    <t>1989:Q3</t>
  </si>
  <si>
    <t>TopPt1</t>
  </si>
  <si>
    <t>RemainingTop1</t>
  </si>
  <si>
    <t>Next9</t>
  </si>
  <si>
    <t>Next40</t>
  </si>
  <si>
    <t>Bottom50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</si>
  <si>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</si>
  <si>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</si>
  <si>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</si>
  <si>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</si>
  <si>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</si>
  <si>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</si>
  <si>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</si>
  <si>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</si>
  <si>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</si>
  <si>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</si>
  <si>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</si>
  <si>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</si>
  <si>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</si>
  <si>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</si>
  <si>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</si>
  <si>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</si>
  <si>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</si>
  <si>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</si>
  <si>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</si>
  <si>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</si>
  <si>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</si>
  <si>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</si>
  <si>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</si>
  <si>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</si>
  <si>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</si>
  <si>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</si>
  <si>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</si>
  <si>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</si>
  <si>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</si>
  <si>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</si>
  <si>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</si>
  <si>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</si>
  <si>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</si>
  <si>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</si>
  <si>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</si>
  <si>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</si>
  <si>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</si>
  <si>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</si>
  <si>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</si>
  <si>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</si>
  <si>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</si>
  <si>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</si>
  <si>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</si>
  <si>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</si>
  <si>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</si>
  <si>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</si>
  <si>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</si>
  <si>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</si>
  <si>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</si>
  <si>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</si>
  <si>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</si>
  <si>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</si>
  <si>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</si>
  <si>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</si>
  <si>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</si>
  <si>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</si>
  <si>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</si>
  <si>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</si>
  <si>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</si>
  <si>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</si>
  <si>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</si>
  <si>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</si>
  <si>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</si>
  <si>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</si>
  <si>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</si>
  <si>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</si>
  <si>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</si>
  <si>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</si>
  <si>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</si>
  <si>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</si>
  <si>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</si>
  <si>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</si>
  <si>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</si>
  <si>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</si>
  <si>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</si>
  <si>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</si>
  <si>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</si>
  <si>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</si>
  <si>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</si>
  <si>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</si>
  <si>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</si>
  <si>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</si>
  <si>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</si>
  <si>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</si>
  <si>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</si>
  <si>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</si>
  <si>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</si>
  <si>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</si>
  <si>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</si>
  <si>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</si>
  <si>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</si>
  <si>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</si>
  <si>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</si>
  <si>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2013:Q1</t>
  </si>
  <si>
    <t>2013:Q2</t>
  </si>
  <si>
    <t>2013:Q3</t>
  </si>
  <si>
    <t>2013:Q4</t>
  </si>
  <si>
    <t>2014:Q1</t>
  </si>
  <si>
    <t>2014:Q2</t>
  </si>
  <si>
    <t>2014:Q3</t>
  </si>
  <si>
    <t>2014:Q4</t>
  </si>
  <si>
    <t>2015:Q1</t>
  </si>
  <si>
    <t>2015:Q2</t>
  </si>
  <si>
    <t>2015:Q3</t>
  </si>
  <si>
    <t>2015:Q4</t>
  </si>
  <si>
    <t>2016:Q1</t>
  </si>
  <si>
    <t>2016:Q2</t>
  </si>
  <si>
    <t>2016:Q3</t>
  </si>
  <si>
    <t>2016:Q4</t>
  </si>
  <si>
    <t>2017:Q1</t>
  </si>
  <si>
    <t>2017:Q2</t>
  </si>
  <si>
    <t>2017:Q3</t>
  </si>
  <si>
    <t>2017:Q4</t>
  </si>
  <si>
    <t>2018:Q1</t>
  </si>
  <si>
    <t>2018:Q2</t>
  </si>
  <si>
    <t>2018:Q3</t>
  </si>
  <si>
    <t>2018:Q4</t>
  </si>
  <si>
    <t>2019:Q1</t>
  </si>
  <si>
    <t>2019:Q2</t>
  </si>
  <si>
    <t>2019:Q3</t>
  </si>
  <si>
    <t>2019:Q4</t>
  </si>
  <si>
    <t>2020:Q1</t>
  </si>
  <si>
    <t>2020:Q2</t>
  </si>
  <si>
    <t>2020:Q3</t>
  </si>
  <si>
    <t>2020:Q4</t>
  </si>
  <si>
    <t>2021:Q1</t>
  </si>
  <si>
    <t>2021:Q2</t>
  </si>
  <si>
    <t>2021:Q3</t>
  </si>
  <si>
    <t>2021:Q4</t>
  </si>
  <si>
    <t>2022:Q1</t>
  </si>
  <si>
    <t>2022:Q2</t>
  </si>
  <si>
    <t>2022:Q3</t>
  </si>
  <si>
    <t>2022:Q4</t>
  </si>
  <si>
    <t>2023:Q1</t>
  </si>
  <si>
    <t>2023:Q2</t>
  </si>
  <si>
    <t>2023:Q3</t>
  </si>
  <si>
    <t>Row Labels</t>
  </si>
  <si>
    <t>Grand Total</t>
  </si>
  <si>
    <t>Column Labels</t>
  </si>
  <si>
    <t>DATE</t>
  </si>
  <si>
    <t>FEDFUNDS</t>
  </si>
  <si>
    <t>.</t>
  </si>
  <si>
    <t>ffr</t>
  </si>
  <si>
    <t>Sum of Assets</t>
  </si>
  <si>
    <t>Q</t>
  </si>
  <si>
    <t>Q4</t>
  </si>
  <si>
    <t>Top 1%</t>
  </si>
  <si>
    <t>TB3MS</t>
  </si>
  <si>
    <t>DGS10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</si>
</sst>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Sheet5!$O$9:$O$95</c:f>
              <c:numCache>
                <c:formatCode>General</c:formatCode>
                <c:ptCount val="87"/>
                <c:pt idx="0">
                  <c:v>5.56</c:v>
                </c:pt>
                <c:pt idx="1">
                  <c:v>5.3766666666666598</c:v>
                </c:pt>
                <c:pt idx="2">
                  <c:v>4.54</c:v>
                </c:pt>
                <c:pt idx="3">
                  <c:v>3.89333333333333</c:v>
                </c:pt>
                <c:pt idx="4">
                  <c:v>3.68</c:v>
                </c:pt>
                <c:pt idx="5">
                  <c:v>3.0833333333333299</c:v>
                </c:pt>
                <c:pt idx="6">
                  <c:v>3.07</c:v>
                </c:pt>
                <c:pt idx="7">
                  <c:v>2.96</c:v>
                </c:pt>
                <c:pt idx="8">
                  <c:v>2.9666666666666601</c:v>
                </c:pt>
                <c:pt idx="9">
                  <c:v>3.0033333333333299</c:v>
                </c:pt>
                <c:pt idx="10">
                  <c:v>3.06</c:v>
                </c:pt>
                <c:pt idx="11">
                  <c:v>3.2433333333333301</c:v>
                </c:pt>
                <c:pt idx="12">
                  <c:v>3.9866666666666601</c:v>
                </c:pt>
                <c:pt idx="13">
                  <c:v>4.4766666666666604</c:v>
                </c:pt>
                <c:pt idx="14">
                  <c:v>5.28</c:v>
                </c:pt>
                <c:pt idx="15">
                  <c:v>5.7366666666666601</c:v>
                </c:pt>
                <c:pt idx="16">
                  <c:v>5.5966666666666596</c:v>
                </c:pt>
                <c:pt idx="17">
                  <c:v>5.36666666666666</c:v>
                </c:pt>
                <c:pt idx="18">
                  <c:v>5.26</c:v>
                </c:pt>
                <c:pt idx="19">
                  <c:v>4.93</c:v>
                </c:pt>
                <c:pt idx="20">
                  <c:v>5.0199999999999996</c:v>
                </c:pt>
                <c:pt idx="21">
                  <c:v>5.0966666666666596</c:v>
                </c:pt>
                <c:pt idx="22">
                  <c:v>4.9766666666666604</c:v>
                </c:pt>
                <c:pt idx="23">
                  <c:v>5.0599999999999996</c:v>
                </c:pt>
                <c:pt idx="24">
                  <c:v>5.0466666666666598</c:v>
                </c:pt>
                <c:pt idx="25">
                  <c:v>5.0466666666666598</c:v>
                </c:pt>
                <c:pt idx="26">
                  <c:v>5.09</c:v>
                </c:pt>
                <c:pt idx="27">
                  <c:v>5.0533333333333301</c:v>
                </c:pt>
                <c:pt idx="28">
                  <c:v>4.9766666666666604</c:v>
                </c:pt>
                <c:pt idx="29">
                  <c:v>4.8233333333333297</c:v>
                </c:pt>
                <c:pt idx="30">
                  <c:v>4.2533333333333303</c:v>
                </c:pt>
                <c:pt idx="31">
                  <c:v>4.4066666666666601</c:v>
                </c:pt>
                <c:pt idx="32">
                  <c:v>4.4533333333333296</c:v>
                </c:pt>
                <c:pt idx="33">
                  <c:v>4.6500000000000004</c:v>
                </c:pt>
                <c:pt idx="34">
                  <c:v>5.0433333333333303</c:v>
                </c:pt>
                <c:pt idx="35">
                  <c:v>5.52</c:v>
                </c:pt>
                <c:pt idx="36">
                  <c:v>5.7133333333333303</c:v>
                </c:pt>
                <c:pt idx="37">
                  <c:v>6.0166666666666604</c:v>
                </c:pt>
                <c:pt idx="38">
                  <c:v>6.0166666666666604</c:v>
                </c:pt>
                <c:pt idx="39">
                  <c:v>4.8166666666666602</c:v>
                </c:pt>
                <c:pt idx="40">
                  <c:v>3.66</c:v>
                </c:pt>
                <c:pt idx="41">
                  <c:v>3.17</c:v>
                </c:pt>
                <c:pt idx="42">
                  <c:v>1.9066666666666601</c:v>
                </c:pt>
                <c:pt idx="43">
                  <c:v>1.72</c:v>
                </c:pt>
                <c:pt idx="44">
                  <c:v>1.71333333333333</c:v>
                </c:pt>
                <c:pt idx="45">
                  <c:v>1.64333333333333</c:v>
                </c:pt>
                <c:pt idx="46">
                  <c:v>1.3333333333333299</c:v>
                </c:pt>
                <c:pt idx="47">
                  <c:v>1.1566666666666601</c:v>
                </c:pt>
                <c:pt idx="48">
                  <c:v>1.04</c:v>
                </c:pt>
                <c:pt idx="49">
                  <c:v>0.93</c:v>
                </c:pt>
                <c:pt idx="50">
                  <c:v>0.91666666666666596</c:v>
                </c:pt>
                <c:pt idx="51">
                  <c:v>0.91666666666666596</c:v>
                </c:pt>
                <c:pt idx="52">
                  <c:v>1.07666666666666</c:v>
                </c:pt>
                <c:pt idx="53">
                  <c:v>1.4866666666666599</c:v>
                </c:pt>
                <c:pt idx="54">
                  <c:v>2.0066666666666602</c:v>
                </c:pt>
                <c:pt idx="55">
                  <c:v>2.53666666666666</c:v>
                </c:pt>
                <c:pt idx="56">
                  <c:v>2.8633333333333302</c:v>
                </c:pt>
                <c:pt idx="57">
                  <c:v>3.36</c:v>
                </c:pt>
                <c:pt idx="58">
                  <c:v>3.82666666666666</c:v>
                </c:pt>
                <c:pt idx="59">
                  <c:v>4.39333333333333</c:v>
                </c:pt>
                <c:pt idx="60">
                  <c:v>4.7033333333333296</c:v>
                </c:pt>
                <c:pt idx="61">
                  <c:v>4.9066666666666601</c:v>
                </c:pt>
                <c:pt idx="62">
                  <c:v>4.9033333333333298</c:v>
                </c:pt>
                <c:pt idx="63">
                  <c:v>4.9833333333333298</c:v>
                </c:pt>
                <c:pt idx="64">
                  <c:v>4.7366666666666601</c:v>
                </c:pt>
                <c:pt idx="65">
                  <c:v>4.3033333333333301</c:v>
                </c:pt>
                <c:pt idx="66">
                  <c:v>3.39</c:v>
                </c:pt>
                <c:pt idx="67">
                  <c:v>2.0433333333333299</c:v>
                </c:pt>
                <c:pt idx="68">
                  <c:v>1.62666666666666</c:v>
                </c:pt>
                <c:pt idx="69">
                  <c:v>1.4933333333333301</c:v>
                </c:pt>
                <c:pt idx="70">
                  <c:v>0.29666666666666602</c:v>
                </c:pt>
                <c:pt idx="71">
                  <c:v>0.21333333333333299</c:v>
                </c:pt>
                <c:pt idx="72">
                  <c:v>0.17333333333333301</c:v>
                </c:pt>
                <c:pt idx="73">
                  <c:v>0.15666666666666601</c:v>
                </c:pt>
                <c:pt idx="74">
                  <c:v>5.6666666666666601E-2</c:v>
                </c:pt>
                <c:pt idx="75">
                  <c:v>0.10666666666666599</c:v>
                </c:pt>
                <c:pt idx="76">
                  <c:v>0.146666666666666</c:v>
                </c:pt>
                <c:pt idx="77">
                  <c:v>0.15666666666666601</c:v>
                </c:pt>
                <c:pt idx="78">
                  <c:v>0.13666666666666599</c:v>
                </c:pt>
                <c:pt idx="79">
                  <c:v>0.12666666666666601</c:v>
                </c:pt>
                <c:pt idx="80">
                  <c:v>4.6666666666666599E-2</c:v>
                </c:pt>
                <c:pt idx="81">
                  <c:v>2.33333333333333E-2</c:v>
                </c:pt>
                <c:pt idx="82">
                  <c:v>1.3333333333333299E-2</c:v>
                </c:pt>
                <c:pt idx="83">
                  <c:v>6.6666666666666596E-2</c:v>
                </c:pt>
                <c:pt idx="84">
                  <c:v>8.66666666666666E-2</c:v>
                </c:pt>
                <c:pt idx="85">
                  <c:v>0.103333333333333</c:v>
                </c:pt>
                <c:pt idx="86">
                  <c:v>8.66666666666666E-2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D-47E1-8BED-C3135AD88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322776"/>
        <c:axId val="745321696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Sheet5!$N$9:$N$95</c:f>
              <c:numCache>
                <c:formatCode>General</c:formatCode>
                <c:ptCount val="87"/>
                <c:pt idx="0">
                  <c:v>4.2016946348792272</c:v>
                </c:pt>
                <c:pt idx="1">
                  <c:v>6.0426254796587919</c:v>
                </c:pt>
                <c:pt idx="2">
                  <c:v>7.9330544384414114</c:v>
                </c:pt>
                <c:pt idx="3">
                  <c:v>7.4627394984933204</c:v>
                </c:pt>
                <c:pt idx="4">
                  <c:v>7.3843218879178441</c:v>
                </c:pt>
                <c:pt idx="5">
                  <c:v>6.1729927714411215</c:v>
                </c:pt>
                <c:pt idx="6">
                  <c:v>4.8029774359425348</c:v>
                </c:pt>
                <c:pt idx="7">
                  <c:v>5.5890846454154097</c:v>
                </c:pt>
                <c:pt idx="8">
                  <c:v>7.1521426345747763</c:v>
                </c:pt>
                <c:pt idx="9">
                  <c:v>9.5295715363583167</c:v>
                </c:pt>
                <c:pt idx="10">
                  <c:v>11.640245141478855</c:v>
                </c:pt>
                <c:pt idx="11">
                  <c:v>12.086700324982512</c:v>
                </c:pt>
                <c:pt idx="12">
                  <c:v>11.668678610563532</c:v>
                </c:pt>
                <c:pt idx="13">
                  <c:v>10.493715981487494</c:v>
                </c:pt>
                <c:pt idx="14">
                  <c:v>9.1591324153187603</c:v>
                </c:pt>
                <c:pt idx="15">
                  <c:v>9.0171881420153088</c:v>
                </c:pt>
                <c:pt idx="16">
                  <c:v>9.618123826180236</c:v>
                </c:pt>
                <c:pt idx="17">
                  <c:v>10.812833939432576</c:v>
                </c:pt>
                <c:pt idx="18">
                  <c:v>12.633976336981178</c:v>
                </c:pt>
                <c:pt idx="19">
                  <c:v>11.549356375221432</c:v>
                </c:pt>
                <c:pt idx="20">
                  <c:v>9.3809237511809798</c:v>
                </c:pt>
                <c:pt idx="21">
                  <c:v>5.9408212688983442</c:v>
                </c:pt>
                <c:pt idx="22">
                  <c:v>3.8754926828297176</c:v>
                </c:pt>
                <c:pt idx="23">
                  <c:v>5.1433696491332226</c:v>
                </c:pt>
                <c:pt idx="24">
                  <c:v>7.8816153443253434</c:v>
                </c:pt>
                <c:pt idx="25">
                  <c:v>12.377138694384261</c:v>
                </c:pt>
                <c:pt idx="26">
                  <c:v>13.668544047578957</c:v>
                </c:pt>
                <c:pt idx="27">
                  <c:v>15.263604770753236</c:v>
                </c:pt>
                <c:pt idx="28">
                  <c:v>14.971815934175936</c:v>
                </c:pt>
                <c:pt idx="29">
                  <c:v>11.853716253141776</c:v>
                </c:pt>
                <c:pt idx="30">
                  <c:v>11.915243444114187</c:v>
                </c:pt>
                <c:pt idx="31">
                  <c:v>8.9195808019604463</c:v>
                </c:pt>
                <c:pt idx="32">
                  <c:v>7.1564383767255713</c:v>
                </c:pt>
                <c:pt idx="33">
                  <c:v>8.0323149212855327</c:v>
                </c:pt>
                <c:pt idx="34">
                  <c:v>7.9183482824427998</c:v>
                </c:pt>
                <c:pt idx="35">
                  <c:v>9.9186999134041276</c:v>
                </c:pt>
                <c:pt idx="36">
                  <c:v>10.342688779436537</c:v>
                </c:pt>
                <c:pt idx="37">
                  <c:v>10.550028964120672</c:v>
                </c:pt>
                <c:pt idx="38">
                  <c:v>7.5088211327641208</c:v>
                </c:pt>
                <c:pt idx="39">
                  <c:v>2.8512647572725536</c:v>
                </c:pt>
                <c:pt idx="40">
                  <c:v>0.58172744146187672</c:v>
                </c:pt>
                <c:pt idx="41">
                  <c:v>-3.3684111632874769</c:v>
                </c:pt>
                <c:pt idx="42">
                  <c:v>-2.8373882899768721</c:v>
                </c:pt>
                <c:pt idx="43">
                  <c:v>-0.43215898844799483</c:v>
                </c:pt>
                <c:pt idx="44">
                  <c:v>-0.27072934436233043</c:v>
                </c:pt>
                <c:pt idx="45">
                  <c:v>1.3094533544514064</c:v>
                </c:pt>
                <c:pt idx="46">
                  <c:v>0.33730569555490142</c:v>
                </c:pt>
                <c:pt idx="47">
                  <c:v>-1.8007702243649337</c:v>
                </c:pt>
                <c:pt idx="48">
                  <c:v>-0.65346025680455</c:v>
                </c:pt>
                <c:pt idx="49">
                  <c:v>2.1642139122156179</c:v>
                </c:pt>
                <c:pt idx="50">
                  <c:v>6.4447109547855153</c:v>
                </c:pt>
                <c:pt idx="51">
                  <c:v>13.132038862001917</c:v>
                </c:pt>
                <c:pt idx="52">
                  <c:v>16.395049506919079</c:v>
                </c:pt>
                <c:pt idx="53">
                  <c:v>17.868362226866342</c:v>
                </c:pt>
                <c:pt idx="54">
                  <c:v>18.291214162642877</c:v>
                </c:pt>
                <c:pt idx="55">
                  <c:v>15.379769646628549</c:v>
                </c:pt>
                <c:pt idx="56">
                  <c:v>14.305003144365291</c:v>
                </c:pt>
                <c:pt idx="57">
                  <c:v>13.169275679087612</c:v>
                </c:pt>
                <c:pt idx="58">
                  <c:v>11.718020527463935</c:v>
                </c:pt>
                <c:pt idx="59">
                  <c:v>12.676376486655716</c:v>
                </c:pt>
                <c:pt idx="60">
                  <c:v>12.284272996075973</c:v>
                </c:pt>
                <c:pt idx="61">
                  <c:v>11.569606565029078</c:v>
                </c:pt>
                <c:pt idx="62">
                  <c:v>11.601694247875226</c:v>
                </c:pt>
                <c:pt idx="63">
                  <c:v>10.082627358379991</c:v>
                </c:pt>
                <c:pt idx="64">
                  <c:v>9.7876663834554734</c:v>
                </c:pt>
                <c:pt idx="65">
                  <c:v>9.7523628631041461</c:v>
                </c:pt>
                <c:pt idx="66">
                  <c:v>8.3908707572146533</c:v>
                </c:pt>
                <c:pt idx="67">
                  <c:v>6.1033010243373376</c:v>
                </c:pt>
                <c:pt idx="68">
                  <c:v>2.6546761862811241</c:v>
                </c:pt>
                <c:pt idx="69">
                  <c:v>-2.3207852968057607</c:v>
                </c:pt>
                <c:pt idx="70">
                  <c:v>-7.2285922049944551</c:v>
                </c:pt>
                <c:pt idx="71">
                  <c:v>-10.925381232891828</c:v>
                </c:pt>
                <c:pt idx="72">
                  <c:v>-13.07390089126036</c:v>
                </c:pt>
                <c:pt idx="73">
                  <c:v>-11.860708461398929</c:v>
                </c:pt>
                <c:pt idx="74">
                  <c:v>-8.0919866078295151</c:v>
                </c:pt>
                <c:pt idx="75">
                  <c:v>-2.4251726141136465</c:v>
                </c:pt>
                <c:pt idx="76">
                  <c:v>1.9928121624752659</c:v>
                </c:pt>
                <c:pt idx="77">
                  <c:v>4.4440333986330405</c:v>
                </c:pt>
                <c:pt idx="78">
                  <c:v>6.3464324445067</c:v>
                </c:pt>
                <c:pt idx="79">
                  <c:v>6.7894185008456676</c:v>
                </c:pt>
                <c:pt idx="80">
                  <c:v>8.7660477507253365</c:v>
                </c:pt>
                <c:pt idx="81">
                  <c:v>8.4306483121503906</c:v>
                </c:pt>
                <c:pt idx="82">
                  <c:v>6.7247677403979633</c:v>
                </c:pt>
                <c:pt idx="83">
                  <c:v>5.3883399547968835</c:v>
                </c:pt>
                <c:pt idx="84">
                  <c:v>3.1363336786351947</c:v>
                </c:pt>
                <c:pt idx="85">
                  <c:v>4.9969211098699784</c:v>
                </c:pt>
                <c:pt idx="86">
                  <c:v>6.7554741552278141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D-47E1-8BED-C3135AD88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227448"/>
        <c:axId val="793226368"/>
      </c:lineChart>
      <c:catAx>
        <c:axId val="745322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21696"/>
        <c:crosses val="autoZero"/>
        <c:auto val="1"/>
        <c:lblAlgn val="ctr"/>
        <c:lblOffset val="100"/>
        <c:noMultiLvlLbl val="0"/>
      </c:catAx>
      <c:valAx>
        <c:axId val="7453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22776"/>
        <c:crosses val="autoZero"/>
        <c:crossBetween val="between"/>
      </c:valAx>
      <c:valAx>
        <c:axId val="793226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27448"/>
        <c:crosses val="max"/>
        <c:crossBetween val="between"/>
      </c:valAx>
      <c:catAx>
        <c:axId val="793227448"/>
        <c:scaling>
          <c:orientation val="minMax"/>
        </c:scaling>
        <c:delete val="1"/>
        <c:axPos val="b"/>
        <c:majorTickMark val="out"/>
        <c:minorTickMark val="none"/>
        <c:tickLblPos val="nextTo"/>
        <c:crossAx val="793226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573053368328959E-4"/>
                  <c:y val="-0.16650554097404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Sheet5!$N$9:$N$84</c:f>
              <c:numCache>
                <c:formatCode>General</c:formatCode>
                <c:ptCount val="76"/>
                <c:pt idx="0">
                  <c:v>4.2016946348792272</c:v>
                </c:pt>
                <c:pt idx="1">
                  <c:v>6.0426254796587919</c:v>
                </c:pt>
                <c:pt idx="2">
                  <c:v>7.9330544384414114</c:v>
                </c:pt>
                <c:pt idx="3">
                  <c:v>7.4627394984933204</c:v>
                </c:pt>
                <c:pt idx="4">
                  <c:v>7.3843218879178441</c:v>
                </c:pt>
                <c:pt idx="5">
                  <c:v>6.1729927714411215</c:v>
                </c:pt>
                <c:pt idx="6">
                  <c:v>4.8029774359425348</c:v>
                </c:pt>
                <c:pt idx="7">
                  <c:v>5.5890846454154097</c:v>
                </c:pt>
                <c:pt idx="8">
                  <c:v>7.1521426345747763</c:v>
                </c:pt>
                <c:pt idx="9">
                  <c:v>9.5295715363583167</c:v>
                </c:pt>
                <c:pt idx="10">
                  <c:v>11.640245141478855</c:v>
                </c:pt>
                <c:pt idx="11">
                  <c:v>12.086700324982512</c:v>
                </c:pt>
                <c:pt idx="12">
                  <c:v>11.668678610563532</c:v>
                </c:pt>
                <c:pt idx="13">
                  <c:v>10.493715981487494</c:v>
                </c:pt>
                <c:pt idx="14">
                  <c:v>9.1591324153187603</c:v>
                </c:pt>
                <c:pt idx="15">
                  <c:v>9.0171881420153088</c:v>
                </c:pt>
                <c:pt idx="16">
                  <c:v>9.618123826180236</c:v>
                </c:pt>
                <c:pt idx="17">
                  <c:v>10.812833939432576</c:v>
                </c:pt>
                <c:pt idx="18">
                  <c:v>12.633976336981178</c:v>
                </c:pt>
                <c:pt idx="19">
                  <c:v>11.549356375221432</c:v>
                </c:pt>
                <c:pt idx="20">
                  <c:v>9.3809237511809798</c:v>
                </c:pt>
                <c:pt idx="21">
                  <c:v>5.9408212688983442</c:v>
                </c:pt>
                <c:pt idx="22">
                  <c:v>3.8754926828297176</c:v>
                </c:pt>
                <c:pt idx="23">
                  <c:v>5.1433696491332226</c:v>
                </c:pt>
                <c:pt idx="24">
                  <c:v>7.8816153443253434</c:v>
                </c:pt>
                <c:pt idx="25">
                  <c:v>12.377138694384261</c:v>
                </c:pt>
                <c:pt idx="26">
                  <c:v>13.668544047578957</c:v>
                </c:pt>
                <c:pt idx="27">
                  <c:v>15.263604770753236</c:v>
                </c:pt>
                <c:pt idx="28">
                  <c:v>14.971815934175936</c:v>
                </c:pt>
                <c:pt idx="29">
                  <c:v>11.853716253141776</c:v>
                </c:pt>
                <c:pt idx="30">
                  <c:v>11.915243444114187</c:v>
                </c:pt>
                <c:pt idx="31">
                  <c:v>8.9195808019604463</c:v>
                </c:pt>
                <c:pt idx="32">
                  <c:v>7.1564383767255713</c:v>
                </c:pt>
                <c:pt idx="33">
                  <c:v>8.0323149212855327</c:v>
                </c:pt>
                <c:pt idx="34">
                  <c:v>7.9183482824427998</c:v>
                </c:pt>
                <c:pt idx="35">
                  <c:v>9.9186999134041276</c:v>
                </c:pt>
                <c:pt idx="36">
                  <c:v>10.342688779436537</c:v>
                </c:pt>
                <c:pt idx="37">
                  <c:v>10.550028964120672</c:v>
                </c:pt>
                <c:pt idx="38">
                  <c:v>7.5088211327641208</c:v>
                </c:pt>
                <c:pt idx="39">
                  <c:v>2.8512647572725536</c:v>
                </c:pt>
                <c:pt idx="40">
                  <c:v>0.58172744146187672</c:v>
                </c:pt>
                <c:pt idx="41">
                  <c:v>-3.3684111632874769</c:v>
                </c:pt>
                <c:pt idx="42">
                  <c:v>-2.8373882899768721</c:v>
                </c:pt>
                <c:pt idx="43">
                  <c:v>-0.43215898844799483</c:v>
                </c:pt>
                <c:pt idx="44">
                  <c:v>-0.27072934436233043</c:v>
                </c:pt>
                <c:pt idx="45">
                  <c:v>1.3094533544514064</c:v>
                </c:pt>
                <c:pt idx="46">
                  <c:v>0.33730569555490142</c:v>
                </c:pt>
                <c:pt idx="47">
                  <c:v>-1.8007702243649337</c:v>
                </c:pt>
                <c:pt idx="48">
                  <c:v>-0.65346025680455</c:v>
                </c:pt>
                <c:pt idx="49">
                  <c:v>2.1642139122156179</c:v>
                </c:pt>
                <c:pt idx="50">
                  <c:v>6.4447109547855153</c:v>
                </c:pt>
                <c:pt idx="51">
                  <c:v>13.132038862001917</c:v>
                </c:pt>
                <c:pt idx="52">
                  <c:v>16.395049506919079</c:v>
                </c:pt>
                <c:pt idx="53">
                  <c:v>17.868362226866342</c:v>
                </c:pt>
                <c:pt idx="54">
                  <c:v>18.291214162642877</c:v>
                </c:pt>
                <c:pt idx="55">
                  <c:v>15.379769646628549</c:v>
                </c:pt>
                <c:pt idx="56">
                  <c:v>14.305003144365291</c:v>
                </c:pt>
                <c:pt idx="57">
                  <c:v>13.169275679087612</c:v>
                </c:pt>
                <c:pt idx="58">
                  <c:v>11.718020527463935</c:v>
                </c:pt>
                <c:pt idx="59">
                  <c:v>12.676376486655716</c:v>
                </c:pt>
                <c:pt idx="60">
                  <c:v>12.284272996075973</c:v>
                </c:pt>
                <c:pt idx="61">
                  <c:v>11.569606565029078</c:v>
                </c:pt>
                <c:pt idx="62">
                  <c:v>11.601694247875226</c:v>
                </c:pt>
                <c:pt idx="63">
                  <c:v>10.082627358379991</c:v>
                </c:pt>
                <c:pt idx="64">
                  <c:v>9.7876663834554734</c:v>
                </c:pt>
                <c:pt idx="65">
                  <c:v>9.7523628631041461</c:v>
                </c:pt>
                <c:pt idx="66">
                  <c:v>8.3908707572146533</c:v>
                </c:pt>
                <c:pt idx="67">
                  <c:v>6.1033010243373376</c:v>
                </c:pt>
                <c:pt idx="68">
                  <c:v>2.6546761862811241</c:v>
                </c:pt>
                <c:pt idx="69">
                  <c:v>-2.3207852968057607</c:v>
                </c:pt>
                <c:pt idx="70">
                  <c:v>-7.2285922049944551</c:v>
                </c:pt>
                <c:pt idx="71">
                  <c:v>-10.925381232891828</c:v>
                </c:pt>
                <c:pt idx="72">
                  <c:v>-13.07390089126036</c:v>
                </c:pt>
                <c:pt idx="73">
                  <c:v>-11.860708461398929</c:v>
                </c:pt>
                <c:pt idx="74">
                  <c:v>-8.0919866078295151</c:v>
                </c:pt>
                <c:pt idx="75">
                  <c:v>-2.4251726141136465</c:v>
                </c:pt>
              </c:numCache>
            </c:numRef>
          </c:xVal>
          <c:yVal>
            <c:numRef>
              <c:f>Sheet5!$O$9:$O$84</c:f>
              <c:numCache>
                <c:formatCode>General</c:formatCode>
                <c:ptCount val="76"/>
                <c:pt idx="0">
                  <c:v>5.56</c:v>
                </c:pt>
                <c:pt idx="1">
                  <c:v>5.3766666666666598</c:v>
                </c:pt>
                <c:pt idx="2">
                  <c:v>4.54</c:v>
                </c:pt>
                <c:pt idx="3">
                  <c:v>3.89333333333333</c:v>
                </c:pt>
                <c:pt idx="4">
                  <c:v>3.68</c:v>
                </c:pt>
                <c:pt idx="5">
                  <c:v>3.0833333333333299</c:v>
                </c:pt>
                <c:pt idx="6">
                  <c:v>3.07</c:v>
                </c:pt>
                <c:pt idx="7">
                  <c:v>2.96</c:v>
                </c:pt>
                <c:pt idx="8">
                  <c:v>2.9666666666666601</c:v>
                </c:pt>
                <c:pt idx="9">
                  <c:v>3.0033333333333299</c:v>
                </c:pt>
                <c:pt idx="10">
                  <c:v>3.06</c:v>
                </c:pt>
                <c:pt idx="11">
                  <c:v>3.2433333333333301</c:v>
                </c:pt>
                <c:pt idx="12">
                  <c:v>3.9866666666666601</c:v>
                </c:pt>
                <c:pt idx="13">
                  <c:v>4.4766666666666604</c:v>
                </c:pt>
                <c:pt idx="14">
                  <c:v>5.28</c:v>
                </c:pt>
                <c:pt idx="15">
                  <c:v>5.7366666666666601</c:v>
                </c:pt>
                <c:pt idx="16">
                  <c:v>5.5966666666666596</c:v>
                </c:pt>
                <c:pt idx="17">
                  <c:v>5.36666666666666</c:v>
                </c:pt>
                <c:pt idx="18">
                  <c:v>5.26</c:v>
                </c:pt>
                <c:pt idx="19">
                  <c:v>4.93</c:v>
                </c:pt>
                <c:pt idx="20">
                  <c:v>5.0199999999999996</c:v>
                </c:pt>
                <c:pt idx="21">
                  <c:v>5.0966666666666596</c:v>
                </c:pt>
                <c:pt idx="22">
                  <c:v>4.9766666666666604</c:v>
                </c:pt>
                <c:pt idx="23">
                  <c:v>5.0599999999999996</c:v>
                </c:pt>
                <c:pt idx="24">
                  <c:v>5.0466666666666598</c:v>
                </c:pt>
                <c:pt idx="25">
                  <c:v>5.0466666666666598</c:v>
                </c:pt>
                <c:pt idx="26">
                  <c:v>5.09</c:v>
                </c:pt>
                <c:pt idx="27">
                  <c:v>5.0533333333333301</c:v>
                </c:pt>
                <c:pt idx="28">
                  <c:v>4.9766666666666604</c:v>
                </c:pt>
                <c:pt idx="29">
                  <c:v>4.8233333333333297</c:v>
                </c:pt>
                <c:pt idx="30">
                  <c:v>4.2533333333333303</c:v>
                </c:pt>
                <c:pt idx="31">
                  <c:v>4.4066666666666601</c:v>
                </c:pt>
                <c:pt idx="32">
                  <c:v>4.4533333333333296</c:v>
                </c:pt>
                <c:pt idx="33">
                  <c:v>4.6500000000000004</c:v>
                </c:pt>
                <c:pt idx="34">
                  <c:v>5.0433333333333303</c:v>
                </c:pt>
                <c:pt idx="35">
                  <c:v>5.52</c:v>
                </c:pt>
                <c:pt idx="36">
                  <c:v>5.7133333333333303</c:v>
                </c:pt>
                <c:pt idx="37">
                  <c:v>6.0166666666666604</c:v>
                </c:pt>
                <c:pt idx="38">
                  <c:v>6.0166666666666604</c:v>
                </c:pt>
                <c:pt idx="39">
                  <c:v>4.8166666666666602</c:v>
                </c:pt>
                <c:pt idx="40">
                  <c:v>3.66</c:v>
                </c:pt>
                <c:pt idx="41">
                  <c:v>3.17</c:v>
                </c:pt>
                <c:pt idx="42">
                  <c:v>1.9066666666666601</c:v>
                </c:pt>
                <c:pt idx="43">
                  <c:v>1.72</c:v>
                </c:pt>
                <c:pt idx="44">
                  <c:v>1.71333333333333</c:v>
                </c:pt>
                <c:pt idx="45">
                  <c:v>1.64333333333333</c:v>
                </c:pt>
                <c:pt idx="46">
                  <c:v>1.3333333333333299</c:v>
                </c:pt>
                <c:pt idx="47">
                  <c:v>1.1566666666666601</c:v>
                </c:pt>
                <c:pt idx="48">
                  <c:v>1.04</c:v>
                </c:pt>
                <c:pt idx="49">
                  <c:v>0.93</c:v>
                </c:pt>
                <c:pt idx="50">
                  <c:v>0.91666666666666596</c:v>
                </c:pt>
                <c:pt idx="51">
                  <c:v>0.91666666666666596</c:v>
                </c:pt>
                <c:pt idx="52">
                  <c:v>1.07666666666666</c:v>
                </c:pt>
                <c:pt idx="53">
                  <c:v>1.4866666666666599</c:v>
                </c:pt>
                <c:pt idx="54">
                  <c:v>2.0066666666666602</c:v>
                </c:pt>
                <c:pt idx="55">
                  <c:v>2.53666666666666</c:v>
                </c:pt>
                <c:pt idx="56">
                  <c:v>2.8633333333333302</c:v>
                </c:pt>
                <c:pt idx="57">
                  <c:v>3.36</c:v>
                </c:pt>
                <c:pt idx="58">
                  <c:v>3.82666666666666</c:v>
                </c:pt>
                <c:pt idx="59">
                  <c:v>4.39333333333333</c:v>
                </c:pt>
                <c:pt idx="60">
                  <c:v>4.7033333333333296</c:v>
                </c:pt>
                <c:pt idx="61">
                  <c:v>4.9066666666666601</c:v>
                </c:pt>
                <c:pt idx="62">
                  <c:v>4.9033333333333298</c:v>
                </c:pt>
                <c:pt idx="63">
                  <c:v>4.9833333333333298</c:v>
                </c:pt>
                <c:pt idx="64">
                  <c:v>4.7366666666666601</c:v>
                </c:pt>
                <c:pt idx="65">
                  <c:v>4.3033333333333301</c:v>
                </c:pt>
                <c:pt idx="66">
                  <c:v>3.39</c:v>
                </c:pt>
                <c:pt idx="67">
                  <c:v>2.0433333333333299</c:v>
                </c:pt>
                <c:pt idx="68">
                  <c:v>1.62666666666666</c:v>
                </c:pt>
                <c:pt idx="69">
                  <c:v>1.4933333333333301</c:v>
                </c:pt>
                <c:pt idx="70">
                  <c:v>0.29666666666666602</c:v>
                </c:pt>
                <c:pt idx="71">
                  <c:v>0.21333333333333299</c:v>
                </c:pt>
                <c:pt idx="72">
                  <c:v>0.17333333333333301</c:v>
                </c:pt>
                <c:pt idx="73">
                  <c:v>0.15666666666666601</c:v>
                </c:pt>
                <c:pt idx="74">
                  <c:v>5.6666666666666601E-2</c:v>
                </c:pt>
                <c:pt idx="75">
                  <c:v>0.10666666666666599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9-430F-8A33-F034BF7AA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07456"/>
        <c:axId val="737007816"/>
      </c:scatterChart>
      <c:valAx>
        <c:axId val="73700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07816"/>
        <c:crosses val="autoZero"/>
        <c:crossBetween val="midCat"/>
      </c:valAx>
      <c:valAx>
        <c:axId val="7370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0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networth!$L$7:$L$138</c:f>
              <c:numCache>
                <c:formatCode>General</c:formatCode>
                <c:ptCount val="132"/>
                <c:pt idx="0">
                  <c:v>1.4194158817928626</c:v>
                </c:pt>
                <c:pt idx="1">
                  <c:v>2.49092862880127</c:v>
                </c:pt>
                <c:pt idx="2">
                  <c:v>2.3881455773545612</c:v>
                </c:pt>
                <c:pt idx="3">
                  <c:v>3.2696181013287529</c:v>
                </c:pt>
                <c:pt idx="4">
                  <c:v>4.5850239353400379</c:v>
                </c:pt>
                <c:pt idx="5">
                  <c:v>2.7217728253640772</c:v>
                </c:pt>
                <c:pt idx="6">
                  <c:v>1.9836831422685108</c:v>
                </c:pt>
                <c:pt idx="7">
                  <c:v>2.2945642701001079</c:v>
                </c:pt>
                <c:pt idx="8">
                  <c:v>2.3420416200644834</c:v>
                </c:pt>
                <c:pt idx="9">
                  <c:v>2.9366627386480104</c:v>
                </c:pt>
                <c:pt idx="10">
                  <c:v>4.215283494670552</c:v>
                </c:pt>
                <c:pt idx="11">
                  <c:v>5.4824400954474051</c:v>
                </c:pt>
                <c:pt idx="12">
                  <c:v>5.9017189940981485</c:v>
                </c:pt>
                <c:pt idx="13">
                  <c:v>4.9419390423099729</c:v>
                </c:pt>
                <c:pt idx="14">
                  <c:v>4.471678500555587</c:v>
                </c:pt>
                <c:pt idx="15">
                  <c:v>4.3807562096019215</c:v>
                </c:pt>
                <c:pt idx="16">
                  <c:v>3.8074347837703693</c:v>
                </c:pt>
                <c:pt idx="17">
                  <c:v>4.0623744989890964</c:v>
                </c:pt>
                <c:pt idx="18">
                  <c:v>4.8080843369891157</c:v>
                </c:pt>
                <c:pt idx="19">
                  <c:v>5.5902241032945499</c:v>
                </c:pt>
                <c:pt idx="20">
                  <c:v>5.8947387890179392</c:v>
                </c:pt>
                <c:pt idx="21">
                  <c:v>3.5398731755531543</c:v>
                </c:pt>
                <c:pt idx="22">
                  <c:v>2.3138031151100247</c:v>
                </c:pt>
                <c:pt idx="23">
                  <c:v>0.56858932839525256</c:v>
                </c:pt>
                <c:pt idx="24">
                  <c:v>1.2673853135067636</c:v>
                </c:pt>
                <c:pt idx="25">
                  <c:v>2.2192865719245614</c:v>
                </c:pt>
                <c:pt idx="26">
                  <c:v>4.9326676730888197</c:v>
                </c:pt>
                <c:pt idx="27">
                  <c:v>6.29662252719978</c:v>
                </c:pt>
                <c:pt idx="28">
                  <c:v>5.3754524221789168</c:v>
                </c:pt>
                <c:pt idx="29">
                  <c:v>5.6607783241799714</c:v>
                </c:pt>
                <c:pt idx="30">
                  <c:v>5.5870626871540985</c:v>
                </c:pt>
                <c:pt idx="31">
                  <c:v>3.034605926127143</c:v>
                </c:pt>
                <c:pt idx="32">
                  <c:v>3.7086615920763899</c:v>
                </c:pt>
                <c:pt idx="33">
                  <c:v>1.8112191428814706</c:v>
                </c:pt>
                <c:pt idx="34">
                  <c:v>0.85785839361691707</c:v>
                </c:pt>
                <c:pt idx="35">
                  <c:v>1.3058914102616503</c:v>
                </c:pt>
                <c:pt idx="36">
                  <c:v>2.9585932783256164</c:v>
                </c:pt>
                <c:pt idx="37">
                  <c:v>2.6323235786322563</c:v>
                </c:pt>
                <c:pt idx="38">
                  <c:v>2.0947318716665331</c:v>
                </c:pt>
                <c:pt idx="39">
                  <c:v>2.3652274595507672</c:v>
                </c:pt>
                <c:pt idx="40">
                  <c:v>0.10374222115818732</c:v>
                </c:pt>
                <c:pt idx="41">
                  <c:v>-2.7565456265640775</c:v>
                </c:pt>
                <c:pt idx="42">
                  <c:v>-2.2091339784971464</c:v>
                </c:pt>
                <c:pt idx="43">
                  <c:v>-3.2672060381401136</c:v>
                </c:pt>
                <c:pt idx="44">
                  <c:v>-1.6154482758880317</c:v>
                </c:pt>
                <c:pt idx="45">
                  <c:v>0.11820769909041129</c:v>
                </c:pt>
                <c:pt idx="46">
                  <c:v>-0.4382983626293635</c:v>
                </c:pt>
                <c:pt idx="47">
                  <c:v>-1.0260239518522174</c:v>
                </c:pt>
                <c:pt idx="48">
                  <c:v>-0.80110252465990239</c:v>
                </c:pt>
                <c:pt idx="49">
                  <c:v>-2.4083784911489658</c:v>
                </c:pt>
                <c:pt idx="50">
                  <c:v>-0.2566730103679804</c:v>
                </c:pt>
                <c:pt idx="51">
                  <c:v>2.4234760301361069</c:v>
                </c:pt>
                <c:pt idx="52">
                  <c:v>5.1118105245294476</c:v>
                </c:pt>
                <c:pt idx="53">
                  <c:v>7.6105765066697639</c:v>
                </c:pt>
                <c:pt idx="54">
                  <c:v>7.3624342063265402</c:v>
                </c:pt>
                <c:pt idx="55">
                  <c:v>7.0396000270921189</c:v>
                </c:pt>
                <c:pt idx="56">
                  <c:v>7.3282398221064859</c:v>
                </c:pt>
                <c:pt idx="57">
                  <c:v>5.5223490295887467</c:v>
                </c:pt>
                <c:pt idx="58">
                  <c:v>5.2605634926683686</c:v>
                </c:pt>
                <c:pt idx="59">
                  <c:v>5.6947342368025788</c:v>
                </c:pt>
                <c:pt idx="60">
                  <c:v>5.1242663490627116</c:v>
                </c:pt>
                <c:pt idx="61">
                  <c:v>5.9436889463633902</c:v>
                </c:pt>
                <c:pt idx="62">
                  <c:v>5.4936849749932959</c:v>
                </c:pt>
                <c:pt idx="63">
                  <c:v>4.9819384621667906</c:v>
                </c:pt>
                <c:pt idx="64">
                  <c:v>5.0561274985400084</c:v>
                </c:pt>
                <c:pt idx="65">
                  <c:v>4.557298079616956</c:v>
                </c:pt>
                <c:pt idx="66">
                  <c:v>4.2618862393063894</c:v>
                </c:pt>
                <c:pt idx="67">
                  <c:v>4.7878002117837326</c:v>
                </c:pt>
                <c:pt idx="68">
                  <c:v>3.6180022192211503</c:v>
                </c:pt>
                <c:pt idx="69">
                  <c:v>1.5764687121726517</c:v>
                </c:pt>
                <c:pt idx="70">
                  <c:v>-0.33139608816632471</c:v>
                </c:pt>
                <c:pt idx="71">
                  <c:v>-3.0634609067989094</c:v>
                </c:pt>
                <c:pt idx="72">
                  <c:v>-5.9269655746706063</c:v>
                </c:pt>
                <c:pt idx="73">
                  <c:v>-7.3509815281918911</c:v>
                </c:pt>
                <c:pt idx="74">
                  <c:v>-7.1636167148391934</c:v>
                </c:pt>
                <c:pt idx="75">
                  <c:v>-5.3000951062868173</c:v>
                </c:pt>
                <c:pt idx="76">
                  <c:v>-2.7064390738602673</c:v>
                </c:pt>
                <c:pt idx="77">
                  <c:v>0.78685029570704224</c:v>
                </c:pt>
                <c:pt idx="78">
                  <c:v>1.5748462938908858</c:v>
                </c:pt>
                <c:pt idx="79">
                  <c:v>1.8966739024864676</c:v>
                </c:pt>
                <c:pt idx="80">
                  <c:v>2.8269525124217987</c:v>
                </c:pt>
                <c:pt idx="81">
                  <c:v>3.6848170790092505</c:v>
                </c:pt>
                <c:pt idx="82">
                  <c:v>4.6632659254844055</c:v>
                </c:pt>
                <c:pt idx="83">
                  <c:v>3.2907748061279829</c:v>
                </c:pt>
                <c:pt idx="84">
                  <c:v>2.1901578991195159</c:v>
                </c:pt>
                <c:pt idx="85">
                  <c:v>1.8805793475779042</c:v>
                </c:pt>
                <c:pt idx="86">
                  <c:v>1.184868565613062</c:v>
                </c:pt>
                <c:pt idx="87">
                  <c:v>3.4249351611738366</c:v>
                </c:pt>
                <c:pt idx="88">
                  <c:v>4.528047316576167</c:v>
                </c:pt>
                <c:pt idx="89">
                  <c:v>4.500189350682926</c:v>
                </c:pt>
                <c:pt idx="90">
                  <c:v>4.4767538935674978</c:v>
                </c:pt>
                <c:pt idx="91">
                  <c:v>4.9897108193023287</c:v>
                </c:pt>
                <c:pt idx="92">
                  <c:v>5.0384179313338384</c:v>
                </c:pt>
                <c:pt idx="93">
                  <c:v>4.8713383848073999</c:v>
                </c:pt>
                <c:pt idx="94">
                  <c:v>4.9358250465049158</c:v>
                </c:pt>
                <c:pt idx="95">
                  <c:v>4.4405414493208673</c:v>
                </c:pt>
                <c:pt idx="96">
                  <c:v>4.0509841131396218</c:v>
                </c:pt>
                <c:pt idx="97">
                  <c:v>3.7617391067283457</c:v>
                </c:pt>
                <c:pt idx="98">
                  <c:v>2.9990851174306332</c:v>
                </c:pt>
                <c:pt idx="99">
                  <c:v>1.8192445277683822</c:v>
                </c:pt>
                <c:pt idx="100">
                  <c:v>1.6474344805051278</c:v>
                </c:pt>
                <c:pt idx="101">
                  <c:v>1.0478130874316482</c:v>
                </c:pt>
                <c:pt idx="102">
                  <c:v>1.006084366063198</c:v>
                </c:pt>
                <c:pt idx="103">
                  <c:v>1.9316444080062389</c:v>
                </c:pt>
                <c:pt idx="104">
                  <c:v>2.1545535567631502</c:v>
                </c:pt>
                <c:pt idx="105">
                  <c:v>2.3375569311843147</c:v>
                </c:pt>
                <c:pt idx="106">
                  <c:v>2.3454566283966916</c:v>
                </c:pt>
                <c:pt idx="107">
                  <c:v>2.0567691775631669</c:v>
                </c:pt>
                <c:pt idx="108">
                  <c:v>2.7355312164996759</c:v>
                </c:pt>
                <c:pt idx="109">
                  <c:v>2.654510846186442</c:v>
                </c:pt>
                <c:pt idx="110">
                  <c:v>2.1656434932393998</c:v>
                </c:pt>
                <c:pt idx="111">
                  <c:v>2.1143941792534537</c:v>
                </c:pt>
                <c:pt idx="112">
                  <c:v>-0.23901025100676598</c:v>
                </c:pt>
                <c:pt idx="113">
                  <c:v>0.97715760138490371</c:v>
                </c:pt>
                <c:pt idx="114">
                  <c:v>1.3969898573189088</c:v>
                </c:pt>
                <c:pt idx="115">
                  <c:v>0.90262837713006583</c:v>
                </c:pt>
                <c:pt idx="116">
                  <c:v>3.5347207469971442</c:v>
                </c:pt>
                <c:pt idx="117">
                  <c:v>1.5828374377006238</c:v>
                </c:pt>
                <c:pt idx="118">
                  <c:v>2.3052433359404656</c:v>
                </c:pt>
                <c:pt idx="119">
                  <c:v>3.6926786988709992</c:v>
                </c:pt>
                <c:pt idx="120">
                  <c:v>5.8306371387591538</c:v>
                </c:pt>
                <c:pt idx="121">
                  <c:v>9.1204488526933414</c:v>
                </c:pt>
                <c:pt idx="122">
                  <c:v>11.151900601627007</c:v>
                </c:pt>
                <c:pt idx="123">
                  <c:v>9.5817262019329608</c:v>
                </c:pt>
                <c:pt idx="124">
                  <c:v>8.3423726636212781</c:v>
                </c:pt>
                <c:pt idx="125">
                  <c:v>6.0521952711138027</c:v>
                </c:pt>
                <c:pt idx="126">
                  <c:v>2.5265312873787638</c:v>
                </c:pt>
                <c:pt idx="127">
                  <c:v>0.40470053354559887</c:v>
                </c:pt>
                <c:pt idx="128">
                  <c:v>-0.7429922404966427</c:v>
                </c:pt>
                <c:pt idx="129">
                  <c:v>-1.0513203846955199</c:v>
                </c:pt>
                <c:pt idx="130">
                  <c:v>1.2023912917650703</c:v>
                </c:pt>
                <c:pt idx="131">
                  <c:v>2.7030317358265776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6-411F-AC76-4B4D99DCAC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networth!$N$7:$N$138</c:f>
              <c:numCache>
                <c:formatCode>General</c:formatCode>
                <c:ptCount val="132"/>
                <c:pt idx="0">
                  <c:v>7.7433333333333296</c:v>
                </c:pt>
                <c:pt idx="1">
                  <c:v>6.4266666666666596</c:v>
                </c:pt>
                <c:pt idx="2">
                  <c:v>5.8633333333333297</c:v>
                </c:pt>
                <c:pt idx="3">
                  <c:v>5.64333333333333</c:v>
                </c:pt>
                <c:pt idx="4">
                  <c:v>4.8166666666666602</c:v>
                </c:pt>
                <c:pt idx="5">
                  <c:v>4.0233333333333299</c:v>
                </c:pt>
                <c:pt idx="6">
                  <c:v>3.77</c:v>
                </c:pt>
                <c:pt idx="7">
                  <c:v>3.2566666666666602</c:v>
                </c:pt>
                <c:pt idx="8">
                  <c:v>3.03666666666666</c:v>
                </c:pt>
                <c:pt idx="9">
                  <c:v>3.04</c:v>
                </c:pt>
                <c:pt idx="10">
                  <c:v>3</c:v>
                </c:pt>
                <c:pt idx="11">
                  <c:v>3.06</c:v>
                </c:pt>
                <c:pt idx="12">
                  <c:v>2.99</c:v>
                </c:pt>
                <c:pt idx="13">
                  <c:v>3.2133333333333298</c:v>
                </c:pt>
                <c:pt idx="14">
                  <c:v>3.94</c:v>
                </c:pt>
                <c:pt idx="15">
                  <c:v>4.4866666666666601</c:v>
                </c:pt>
                <c:pt idx="16">
                  <c:v>5.1666666666666599</c:v>
                </c:pt>
                <c:pt idx="17">
                  <c:v>5.81</c:v>
                </c:pt>
                <c:pt idx="18">
                  <c:v>6.02</c:v>
                </c:pt>
                <c:pt idx="19">
                  <c:v>5.7966666666666598</c:v>
                </c:pt>
                <c:pt idx="20">
                  <c:v>5.72</c:v>
                </c:pt>
                <c:pt idx="21">
                  <c:v>5.3633333333333297</c:v>
                </c:pt>
                <c:pt idx="22">
                  <c:v>5.2433333333333296</c:v>
                </c:pt>
                <c:pt idx="23">
                  <c:v>5.3066666666666604</c:v>
                </c:pt>
                <c:pt idx="24">
                  <c:v>5.28</c:v>
                </c:pt>
                <c:pt idx="25">
                  <c:v>5.2766666666666602</c:v>
                </c:pt>
                <c:pt idx="26">
                  <c:v>5.5233333333333299</c:v>
                </c:pt>
                <c:pt idx="27">
                  <c:v>5.5333333333333297</c:v>
                </c:pt>
                <c:pt idx="28">
                  <c:v>5.5066666666666597</c:v>
                </c:pt>
                <c:pt idx="29">
                  <c:v>5.52</c:v>
                </c:pt>
                <c:pt idx="30">
                  <c:v>5.5</c:v>
                </c:pt>
                <c:pt idx="31">
                  <c:v>5.5333333333333297</c:v>
                </c:pt>
                <c:pt idx="32">
                  <c:v>4.8600000000000003</c:v>
                </c:pt>
                <c:pt idx="33">
                  <c:v>4.7333333333333298</c:v>
                </c:pt>
                <c:pt idx="34">
                  <c:v>4.7466666666666599</c:v>
                </c:pt>
                <c:pt idx="35">
                  <c:v>5.0933333333333302</c:v>
                </c:pt>
                <c:pt idx="36">
                  <c:v>5.3066666666666604</c:v>
                </c:pt>
                <c:pt idx="37">
                  <c:v>5.6766666666666596</c:v>
                </c:pt>
                <c:pt idx="38">
                  <c:v>6.2733333333333299</c:v>
                </c:pt>
                <c:pt idx="39">
                  <c:v>6.52</c:v>
                </c:pt>
                <c:pt idx="40">
                  <c:v>6.4733333333333301</c:v>
                </c:pt>
                <c:pt idx="41">
                  <c:v>5.5933333333333302</c:v>
                </c:pt>
                <c:pt idx="42">
                  <c:v>4.32666666666666</c:v>
                </c:pt>
                <c:pt idx="43">
                  <c:v>3.4966666666666599</c:v>
                </c:pt>
                <c:pt idx="44">
                  <c:v>2.1333333333333302</c:v>
                </c:pt>
                <c:pt idx="45">
                  <c:v>1.7333333333333301</c:v>
                </c:pt>
                <c:pt idx="46">
                  <c:v>1.75</c:v>
                </c:pt>
                <c:pt idx="47">
                  <c:v>1.74</c:v>
                </c:pt>
                <c:pt idx="48">
                  <c:v>1.44333333333333</c:v>
                </c:pt>
                <c:pt idx="49">
                  <c:v>1.25</c:v>
                </c:pt>
                <c:pt idx="50">
                  <c:v>1.2466666666666599</c:v>
                </c:pt>
                <c:pt idx="51">
                  <c:v>1.0166666666666599</c:v>
                </c:pt>
                <c:pt idx="52">
                  <c:v>0.99666666666666603</c:v>
                </c:pt>
                <c:pt idx="53">
                  <c:v>1.0033333333333301</c:v>
                </c:pt>
                <c:pt idx="54">
                  <c:v>1.01</c:v>
                </c:pt>
                <c:pt idx="55">
                  <c:v>1.43333333333333</c:v>
                </c:pt>
                <c:pt idx="56">
                  <c:v>1.95</c:v>
                </c:pt>
                <c:pt idx="57">
                  <c:v>2.4700000000000002</c:v>
                </c:pt>
                <c:pt idx="58">
                  <c:v>2.9433333333333298</c:v>
                </c:pt>
                <c:pt idx="59">
                  <c:v>3.46</c:v>
                </c:pt>
                <c:pt idx="60">
                  <c:v>3.98</c:v>
                </c:pt>
                <c:pt idx="61">
                  <c:v>4.4566666666666599</c:v>
                </c:pt>
                <c:pt idx="62">
                  <c:v>4.9066666666666601</c:v>
                </c:pt>
                <c:pt idx="63">
                  <c:v>5.2466666666666599</c:v>
                </c:pt>
                <c:pt idx="64">
                  <c:v>5.2466666666666599</c:v>
                </c:pt>
                <c:pt idx="65">
                  <c:v>5.2566666666666597</c:v>
                </c:pt>
                <c:pt idx="66">
                  <c:v>5.25</c:v>
                </c:pt>
                <c:pt idx="67">
                  <c:v>5.0733333333333297</c:v>
                </c:pt>
                <c:pt idx="68">
                  <c:v>4.4966666666666599</c:v>
                </c:pt>
                <c:pt idx="69">
                  <c:v>3.1766666666666601</c:v>
                </c:pt>
                <c:pt idx="70">
                  <c:v>2.0866666666666598</c:v>
                </c:pt>
                <c:pt idx="71">
                  <c:v>1.94</c:v>
                </c:pt>
                <c:pt idx="72">
                  <c:v>0.50666666666666604</c:v>
                </c:pt>
                <c:pt idx="73">
                  <c:v>0.18333333333333299</c:v>
                </c:pt>
                <c:pt idx="74">
                  <c:v>0.18</c:v>
                </c:pt>
                <c:pt idx="75">
                  <c:v>0.15666666666666601</c:v>
                </c:pt>
                <c:pt idx="76">
                  <c:v>0.12</c:v>
                </c:pt>
                <c:pt idx="77">
                  <c:v>0.133333333333333</c:v>
                </c:pt>
                <c:pt idx="78">
                  <c:v>0.193333333333333</c:v>
                </c:pt>
                <c:pt idx="79">
                  <c:v>0.18666666666666601</c:v>
                </c:pt>
                <c:pt idx="80">
                  <c:v>0.18666666666666601</c:v>
                </c:pt>
                <c:pt idx="81">
                  <c:v>0.15666666666666601</c:v>
                </c:pt>
                <c:pt idx="82">
                  <c:v>9.3333333333333296E-2</c:v>
                </c:pt>
                <c:pt idx="83">
                  <c:v>8.3333333333333301E-2</c:v>
                </c:pt>
                <c:pt idx="84">
                  <c:v>7.3333333333333306E-2</c:v>
                </c:pt>
                <c:pt idx="85">
                  <c:v>0.103333333333333</c:v>
                </c:pt>
                <c:pt idx="86">
                  <c:v>0.15333333333333299</c:v>
                </c:pt>
                <c:pt idx="87">
                  <c:v>0.14333333333333301</c:v>
                </c:pt>
                <c:pt idx="88">
                  <c:v>0.16</c:v>
                </c:pt>
                <c:pt idx="89">
                  <c:v>0.14333333333333301</c:v>
                </c:pt>
                <c:pt idx="90">
                  <c:v>0.116666666666666</c:v>
                </c:pt>
                <c:pt idx="91">
                  <c:v>8.3333333333333301E-2</c:v>
                </c:pt>
                <c:pt idx="92">
                  <c:v>8.66666666666666E-2</c:v>
                </c:pt>
                <c:pt idx="93">
                  <c:v>7.3333333333333306E-2</c:v>
                </c:pt>
                <c:pt idx="94">
                  <c:v>9.3333333333333296E-2</c:v>
                </c:pt>
                <c:pt idx="95">
                  <c:v>0.09</c:v>
                </c:pt>
                <c:pt idx="96">
                  <c:v>0.1</c:v>
                </c:pt>
                <c:pt idx="97">
                  <c:v>0.11</c:v>
                </c:pt>
                <c:pt idx="98">
                  <c:v>0.123333333333333</c:v>
                </c:pt>
                <c:pt idx="99">
                  <c:v>0.13666666666666599</c:v>
                </c:pt>
                <c:pt idx="100">
                  <c:v>0.16</c:v>
                </c:pt>
                <c:pt idx="101">
                  <c:v>0.36</c:v>
                </c:pt>
                <c:pt idx="102">
                  <c:v>0.37333333333333302</c:v>
                </c:pt>
                <c:pt idx="103">
                  <c:v>0.396666666666666</c:v>
                </c:pt>
                <c:pt idx="104">
                  <c:v>0.45</c:v>
                </c:pt>
                <c:pt idx="105">
                  <c:v>0.7</c:v>
                </c:pt>
                <c:pt idx="106">
                  <c:v>0.95</c:v>
                </c:pt>
                <c:pt idx="107">
                  <c:v>1.15333333333333</c:v>
                </c:pt>
                <c:pt idx="108">
                  <c:v>1.20333333333333</c:v>
                </c:pt>
                <c:pt idx="109">
                  <c:v>1.4466666666666601</c:v>
                </c:pt>
                <c:pt idx="110">
                  <c:v>1.7366666666666599</c:v>
                </c:pt>
                <c:pt idx="111">
                  <c:v>1.92333333333333</c:v>
                </c:pt>
                <c:pt idx="112">
                  <c:v>2.2200000000000002</c:v>
                </c:pt>
                <c:pt idx="113">
                  <c:v>2.4033333333333302</c:v>
                </c:pt>
                <c:pt idx="114">
                  <c:v>2.3966666666666598</c:v>
                </c:pt>
                <c:pt idx="115">
                  <c:v>2.19</c:v>
                </c:pt>
                <c:pt idx="116">
                  <c:v>1.64333333333333</c:v>
                </c:pt>
                <c:pt idx="117">
                  <c:v>1.26</c:v>
                </c:pt>
                <c:pt idx="118">
                  <c:v>0.06</c:v>
                </c:pt>
                <c:pt idx="119">
                  <c:v>9.3333333333333296E-2</c:v>
                </c:pt>
                <c:pt idx="120">
                  <c:v>0.09</c:v>
                </c:pt>
                <c:pt idx="121">
                  <c:v>0.08</c:v>
                </c:pt>
                <c:pt idx="122">
                  <c:v>7.0000000000000007E-2</c:v>
                </c:pt>
                <c:pt idx="123">
                  <c:v>0.09</c:v>
                </c:pt>
                <c:pt idx="124">
                  <c:v>0.08</c:v>
                </c:pt>
                <c:pt idx="125">
                  <c:v>0.12</c:v>
                </c:pt>
                <c:pt idx="126">
                  <c:v>0.77</c:v>
                </c:pt>
                <c:pt idx="127">
                  <c:v>2.19</c:v>
                </c:pt>
                <c:pt idx="128">
                  <c:v>3.6533333333333302</c:v>
                </c:pt>
                <c:pt idx="129">
                  <c:v>4.5166666666666604</c:v>
                </c:pt>
                <c:pt idx="130">
                  <c:v>4.99</c:v>
                </c:pt>
                <c:pt idx="131">
                  <c:v>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6-411F-AC76-4B4D99DC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07456"/>
        <c:axId val="323106016"/>
      </c:lineChart>
      <c:catAx>
        <c:axId val="32310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06016"/>
        <c:crosses val="autoZero"/>
        <c:auto val="1"/>
        <c:lblAlgn val="ctr"/>
        <c:lblOffset val="100"/>
        <c:noMultiLvlLbl val="0"/>
      </c:catAx>
      <c:valAx>
        <c:axId val="323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networth!$M$7:$M$138</c:f>
              <c:numCache>
                <c:formatCode>General</c:formatCode>
                <c:ptCount val="132"/>
                <c:pt idx="0">
                  <c:v>1.1585154821147858</c:v>
                </c:pt>
                <c:pt idx="1">
                  <c:v>1.9217376054950552</c:v>
                </c:pt>
                <c:pt idx="2">
                  <c:v>1.8723124768714072</c:v>
                </c:pt>
                <c:pt idx="3">
                  <c:v>2.6655744229313605</c:v>
                </c:pt>
                <c:pt idx="4">
                  <c:v>3.7970801707548851</c:v>
                </c:pt>
                <c:pt idx="5">
                  <c:v>2.4859928990958124</c:v>
                </c:pt>
                <c:pt idx="6">
                  <c:v>1.8440407665376801</c:v>
                </c:pt>
                <c:pt idx="7">
                  <c:v>1.9057420910834955</c:v>
                </c:pt>
                <c:pt idx="8">
                  <c:v>1.9148795154398046</c:v>
                </c:pt>
                <c:pt idx="9">
                  <c:v>2.2672911426986353</c:v>
                </c:pt>
                <c:pt idx="10">
                  <c:v>3.3769239537866147</c:v>
                </c:pt>
                <c:pt idx="11">
                  <c:v>4.5626514611244007</c:v>
                </c:pt>
                <c:pt idx="12">
                  <c:v>4.8558723891424682</c:v>
                </c:pt>
                <c:pt idx="13">
                  <c:v>4.0035349877721504</c:v>
                </c:pt>
                <c:pt idx="14">
                  <c:v>3.6380314373966272</c:v>
                </c:pt>
                <c:pt idx="15">
                  <c:v>3.5283783848955919</c:v>
                </c:pt>
                <c:pt idx="16">
                  <c:v>3.0035414590949161</c:v>
                </c:pt>
                <c:pt idx="17">
                  <c:v>3.2138586367442157</c:v>
                </c:pt>
                <c:pt idx="18">
                  <c:v>3.9509834604769756</c:v>
                </c:pt>
                <c:pt idx="19">
                  <c:v>4.6285180542113169</c:v>
                </c:pt>
                <c:pt idx="20">
                  <c:v>5.0077064441884422</c:v>
                </c:pt>
                <c:pt idx="21">
                  <c:v>3.1345755835400224</c:v>
                </c:pt>
                <c:pt idx="22">
                  <c:v>2.2423990387454129</c:v>
                </c:pt>
                <c:pt idx="23">
                  <c:v>0.87125575562836399</c:v>
                </c:pt>
                <c:pt idx="24">
                  <c:v>1.5453403256847631</c:v>
                </c:pt>
                <c:pt idx="25">
                  <c:v>2.3938143668388534</c:v>
                </c:pt>
                <c:pt idx="26">
                  <c:v>4.7685555767053689</c:v>
                </c:pt>
                <c:pt idx="27">
                  <c:v>5.8628989546407606</c:v>
                </c:pt>
                <c:pt idx="28">
                  <c:v>4.9782894373590292</c:v>
                </c:pt>
                <c:pt idx="29">
                  <c:v>5.3077427981711889</c:v>
                </c:pt>
                <c:pt idx="30">
                  <c:v>5.2652065008495397</c:v>
                </c:pt>
                <c:pt idx="31">
                  <c:v>3.0231606515582765</c:v>
                </c:pt>
                <c:pt idx="32">
                  <c:v>3.9577044908430281</c:v>
                </c:pt>
                <c:pt idx="33">
                  <c:v>2.6561943391036458</c:v>
                </c:pt>
                <c:pt idx="34">
                  <c:v>2.1162685269165316</c:v>
                </c:pt>
                <c:pt idx="35">
                  <c:v>2.6835936893136569</c:v>
                </c:pt>
                <c:pt idx="36">
                  <c:v>4.2459269207686834</c:v>
                </c:pt>
                <c:pt idx="37">
                  <c:v>3.9461974068022876</c:v>
                </c:pt>
                <c:pt idx="38">
                  <c:v>3.3806729530144963</c:v>
                </c:pt>
                <c:pt idx="39">
                  <c:v>3.598076881121437</c:v>
                </c:pt>
                <c:pt idx="40">
                  <c:v>1.5658441138639345</c:v>
                </c:pt>
                <c:pt idx="41">
                  <c:v>-1.0930105013944091</c:v>
                </c:pt>
                <c:pt idx="42">
                  <c:v>-0.77617120789379435</c:v>
                </c:pt>
                <c:pt idx="43">
                  <c:v>-1.9012080427956213</c:v>
                </c:pt>
                <c:pt idx="44">
                  <c:v>-0.49943322346452934</c:v>
                </c:pt>
                <c:pt idx="45">
                  <c:v>0.96119149219346944</c:v>
                </c:pt>
                <c:pt idx="46">
                  <c:v>0.36065300899685848</c:v>
                </c:pt>
                <c:pt idx="47">
                  <c:v>-0.19214233916824419</c:v>
                </c:pt>
                <c:pt idx="48">
                  <c:v>9.1239540349796755E-2</c:v>
                </c:pt>
                <c:pt idx="49">
                  <c:v>-1.3741478489489034</c:v>
                </c:pt>
                <c:pt idx="50">
                  <c:v>0.25309274105753676</c:v>
                </c:pt>
                <c:pt idx="51">
                  <c:v>2.5855571484130202</c:v>
                </c:pt>
                <c:pt idx="52">
                  <c:v>4.7531122950996263</c:v>
                </c:pt>
                <c:pt idx="53">
                  <c:v>6.6480031743570978</c:v>
                </c:pt>
                <c:pt idx="54">
                  <c:v>6.467075097892816</c:v>
                </c:pt>
                <c:pt idx="55">
                  <c:v>6.1290102545953573</c:v>
                </c:pt>
                <c:pt idx="56">
                  <c:v>6.216215178865192</c:v>
                </c:pt>
                <c:pt idx="57">
                  <c:v>4.6405784656953664</c:v>
                </c:pt>
                <c:pt idx="58">
                  <c:v>4.3322108972643214</c:v>
                </c:pt>
                <c:pt idx="59">
                  <c:v>4.6289697591678003</c:v>
                </c:pt>
                <c:pt idx="60">
                  <c:v>4.1034373836049465</c:v>
                </c:pt>
                <c:pt idx="61">
                  <c:v>4.6961262299042517</c:v>
                </c:pt>
                <c:pt idx="62">
                  <c:v>4.2901020849522187</c:v>
                </c:pt>
                <c:pt idx="63">
                  <c:v>3.8991180129626324</c:v>
                </c:pt>
                <c:pt idx="64">
                  <c:v>3.9157134981196329</c:v>
                </c:pt>
                <c:pt idx="65">
                  <c:v>3.4489321109498094</c:v>
                </c:pt>
                <c:pt idx="66">
                  <c:v>3.213049925574718</c:v>
                </c:pt>
                <c:pt idx="67">
                  <c:v>3.6237011521867535</c:v>
                </c:pt>
                <c:pt idx="68">
                  <c:v>2.5798939394440668</c:v>
                </c:pt>
                <c:pt idx="69">
                  <c:v>0.8394123973261669</c:v>
                </c:pt>
                <c:pt idx="70">
                  <c:v>-0.57398706191282844</c:v>
                </c:pt>
                <c:pt idx="71">
                  <c:v>-2.7044384909803099</c:v>
                </c:pt>
                <c:pt idx="72">
                  <c:v>-4.8290113900179898</c:v>
                </c:pt>
                <c:pt idx="73">
                  <c:v>-5.6620033776171201</c:v>
                </c:pt>
                <c:pt idx="74">
                  <c:v>-5.1979233436701637</c:v>
                </c:pt>
                <c:pt idx="75">
                  <c:v>-3.415533502645951</c:v>
                </c:pt>
                <c:pt idx="76">
                  <c:v>-1.1734349314577619</c:v>
                </c:pt>
                <c:pt idx="77">
                  <c:v>1.6571632041367357</c:v>
                </c:pt>
                <c:pt idx="78">
                  <c:v>2.0175791396761289</c:v>
                </c:pt>
                <c:pt idx="79">
                  <c:v>2.0416334176279749</c:v>
                </c:pt>
                <c:pt idx="80">
                  <c:v>2.5184664478735908</c:v>
                </c:pt>
                <c:pt idx="81">
                  <c:v>3.0577428144802354</c:v>
                </c:pt>
                <c:pt idx="82">
                  <c:v>3.7425579014575217</c:v>
                </c:pt>
                <c:pt idx="83">
                  <c:v>2.5376934025504561</c:v>
                </c:pt>
                <c:pt idx="84">
                  <c:v>1.6168149150540323</c:v>
                </c:pt>
                <c:pt idx="85">
                  <c:v>1.3811183926268011</c:v>
                </c:pt>
                <c:pt idx="86">
                  <c:v>0.8018801406768139</c:v>
                </c:pt>
                <c:pt idx="87">
                  <c:v>2.6792026471049502</c:v>
                </c:pt>
                <c:pt idx="88">
                  <c:v>3.6090393406058796</c:v>
                </c:pt>
                <c:pt idx="89">
                  <c:v>3.5872253879084992</c:v>
                </c:pt>
                <c:pt idx="90">
                  <c:v>3.4982654830229443</c:v>
                </c:pt>
                <c:pt idx="91">
                  <c:v>3.9756294084770438</c:v>
                </c:pt>
                <c:pt idx="92">
                  <c:v>4.201019113650073</c:v>
                </c:pt>
                <c:pt idx="93">
                  <c:v>4.2093245421214398</c:v>
                </c:pt>
                <c:pt idx="94">
                  <c:v>4.4691520530834472</c:v>
                </c:pt>
                <c:pt idx="95">
                  <c:v>4.2195445697784439</c:v>
                </c:pt>
                <c:pt idx="96">
                  <c:v>3.9121742079515132</c:v>
                </c:pt>
                <c:pt idx="97">
                  <c:v>3.5780253137712714</c:v>
                </c:pt>
                <c:pt idx="98">
                  <c:v>2.8342463793489037</c:v>
                </c:pt>
                <c:pt idx="99">
                  <c:v>1.815762052582981</c:v>
                </c:pt>
                <c:pt idx="100">
                  <c:v>1.7022114268748556</c:v>
                </c:pt>
                <c:pt idx="101">
                  <c:v>1.1822660792898176</c:v>
                </c:pt>
                <c:pt idx="102">
                  <c:v>1.1703009426110356</c:v>
                </c:pt>
                <c:pt idx="103">
                  <c:v>2.0206392788638006</c:v>
                </c:pt>
                <c:pt idx="104">
                  <c:v>2.2476193133561972</c:v>
                </c:pt>
                <c:pt idx="105">
                  <c:v>2.4495694498511522</c:v>
                </c:pt>
                <c:pt idx="106">
                  <c:v>2.4900534759971338</c:v>
                </c:pt>
                <c:pt idx="107">
                  <c:v>2.3150286039445467</c:v>
                </c:pt>
                <c:pt idx="108">
                  <c:v>2.9370733812902561</c:v>
                </c:pt>
                <c:pt idx="109">
                  <c:v>2.8527221001478198</c:v>
                </c:pt>
                <c:pt idx="110">
                  <c:v>2.4578670919394696</c:v>
                </c:pt>
                <c:pt idx="111">
                  <c:v>2.4675049948897021</c:v>
                </c:pt>
                <c:pt idx="112">
                  <c:v>0.42159855626715537</c:v>
                </c:pt>
                <c:pt idx="113">
                  <c:v>1.4841125696291035</c:v>
                </c:pt>
                <c:pt idx="114">
                  <c:v>1.8464664194828506</c:v>
                </c:pt>
                <c:pt idx="115">
                  <c:v>1.4029207360653162</c:v>
                </c:pt>
                <c:pt idx="116">
                  <c:v>3.3500474718736184</c:v>
                </c:pt>
                <c:pt idx="117">
                  <c:v>1.1908308505400589</c:v>
                </c:pt>
                <c:pt idx="118">
                  <c:v>1.3828920055723781</c:v>
                </c:pt>
                <c:pt idx="119">
                  <c:v>2.1548843299664666</c:v>
                </c:pt>
                <c:pt idx="120">
                  <c:v>3.8298124937510725</c:v>
                </c:pt>
                <c:pt idx="121">
                  <c:v>6.8779164918201241</c:v>
                </c:pt>
                <c:pt idx="122">
                  <c:v>8.9579592888371806</c:v>
                </c:pt>
                <c:pt idx="123">
                  <c:v>7.6771562379017944</c:v>
                </c:pt>
                <c:pt idx="124">
                  <c:v>6.5505903458599635</c:v>
                </c:pt>
                <c:pt idx="125">
                  <c:v>4.5020054433961176</c:v>
                </c:pt>
                <c:pt idx="126">
                  <c:v>1.1723342894969679</c:v>
                </c:pt>
                <c:pt idx="127">
                  <c:v>-0.91699581027842036</c:v>
                </c:pt>
                <c:pt idx="128">
                  <c:v>-1.832735420285414</c:v>
                </c:pt>
                <c:pt idx="129">
                  <c:v>-1.919523032810988</c:v>
                </c:pt>
                <c:pt idx="130">
                  <c:v>0.57586151706854327</c:v>
                </c:pt>
                <c:pt idx="131">
                  <c:v>2.39250333896599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F-413D-A60D-762A54000F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networth!$N$7:$N$138</c:f>
              <c:numCache>
                <c:formatCode>General</c:formatCode>
                <c:ptCount val="132"/>
                <c:pt idx="0">
                  <c:v>7.7433333333333296</c:v>
                </c:pt>
                <c:pt idx="1">
                  <c:v>6.4266666666666596</c:v>
                </c:pt>
                <c:pt idx="2">
                  <c:v>5.8633333333333297</c:v>
                </c:pt>
                <c:pt idx="3">
                  <c:v>5.64333333333333</c:v>
                </c:pt>
                <c:pt idx="4">
                  <c:v>4.8166666666666602</c:v>
                </c:pt>
                <c:pt idx="5">
                  <c:v>4.0233333333333299</c:v>
                </c:pt>
                <c:pt idx="6">
                  <c:v>3.77</c:v>
                </c:pt>
                <c:pt idx="7">
                  <c:v>3.2566666666666602</c:v>
                </c:pt>
                <c:pt idx="8">
                  <c:v>3.03666666666666</c:v>
                </c:pt>
                <c:pt idx="9">
                  <c:v>3.04</c:v>
                </c:pt>
                <c:pt idx="10">
                  <c:v>3</c:v>
                </c:pt>
                <c:pt idx="11">
                  <c:v>3.06</c:v>
                </c:pt>
                <c:pt idx="12">
                  <c:v>2.99</c:v>
                </c:pt>
                <c:pt idx="13">
                  <c:v>3.2133333333333298</c:v>
                </c:pt>
                <c:pt idx="14">
                  <c:v>3.94</c:v>
                </c:pt>
                <c:pt idx="15">
                  <c:v>4.4866666666666601</c:v>
                </c:pt>
                <c:pt idx="16">
                  <c:v>5.1666666666666599</c:v>
                </c:pt>
                <c:pt idx="17">
                  <c:v>5.81</c:v>
                </c:pt>
                <c:pt idx="18">
                  <c:v>6.02</c:v>
                </c:pt>
                <c:pt idx="19">
                  <c:v>5.7966666666666598</c:v>
                </c:pt>
                <c:pt idx="20">
                  <c:v>5.72</c:v>
                </c:pt>
                <c:pt idx="21">
                  <c:v>5.3633333333333297</c:v>
                </c:pt>
                <c:pt idx="22">
                  <c:v>5.2433333333333296</c:v>
                </c:pt>
                <c:pt idx="23">
                  <c:v>5.3066666666666604</c:v>
                </c:pt>
                <c:pt idx="24">
                  <c:v>5.28</c:v>
                </c:pt>
                <c:pt idx="25">
                  <c:v>5.2766666666666602</c:v>
                </c:pt>
                <c:pt idx="26">
                  <c:v>5.5233333333333299</c:v>
                </c:pt>
                <c:pt idx="27">
                  <c:v>5.5333333333333297</c:v>
                </c:pt>
                <c:pt idx="28">
                  <c:v>5.5066666666666597</c:v>
                </c:pt>
                <c:pt idx="29">
                  <c:v>5.52</c:v>
                </c:pt>
                <c:pt idx="30">
                  <c:v>5.5</c:v>
                </c:pt>
                <c:pt idx="31">
                  <c:v>5.5333333333333297</c:v>
                </c:pt>
                <c:pt idx="32">
                  <c:v>4.8600000000000003</c:v>
                </c:pt>
                <c:pt idx="33">
                  <c:v>4.7333333333333298</c:v>
                </c:pt>
                <c:pt idx="34">
                  <c:v>4.7466666666666599</c:v>
                </c:pt>
                <c:pt idx="35">
                  <c:v>5.0933333333333302</c:v>
                </c:pt>
                <c:pt idx="36">
                  <c:v>5.3066666666666604</c:v>
                </c:pt>
                <c:pt idx="37">
                  <c:v>5.6766666666666596</c:v>
                </c:pt>
                <c:pt idx="38">
                  <c:v>6.2733333333333299</c:v>
                </c:pt>
                <c:pt idx="39">
                  <c:v>6.52</c:v>
                </c:pt>
                <c:pt idx="40">
                  <c:v>6.4733333333333301</c:v>
                </c:pt>
                <c:pt idx="41">
                  <c:v>5.5933333333333302</c:v>
                </c:pt>
                <c:pt idx="42">
                  <c:v>4.32666666666666</c:v>
                </c:pt>
                <c:pt idx="43">
                  <c:v>3.4966666666666599</c:v>
                </c:pt>
                <c:pt idx="44">
                  <c:v>2.1333333333333302</c:v>
                </c:pt>
                <c:pt idx="45">
                  <c:v>1.7333333333333301</c:v>
                </c:pt>
                <c:pt idx="46">
                  <c:v>1.75</c:v>
                </c:pt>
                <c:pt idx="47">
                  <c:v>1.74</c:v>
                </c:pt>
                <c:pt idx="48">
                  <c:v>1.44333333333333</c:v>
                </c:pt>
                <c:pt idx="49">
                  <c:v>1.25</c:v>
                </c:pt>
                <c:pt idx="50">
                  <c:v>1.2466666666666599</c:v>
                </c:pt>
                <c:pt idx="51">
                  <c:v>1.0166666666666599</c:v>
                </c:pt>
                <c:pt idx="52">
                  <c:v>0.99666666666666603</c:v>
                </c:pt>
                <c:pt idx="53">
                  <c:v>1.0033333333333301</c:v>
                </c:pt>
                <c:pt idx="54">
                  <c:v>1.01</c:v>
                </c:pt>
                <c:pt idx="55">
                  <c:v>1.43333333333333</c:v>
                </c:pt>
                <c:pt idx="56">
                  <c:v>1.95</c:v>
                </c:pt>
                <c:pt idx="57">
                  <c:v>2.4700000000000002</c:v>
                </c:pt>
                <c:pt idx="58">
                  <c:v>2.9433333333333298</c:v>
                </c:pt>
                <c:pt idx="59">
                  <c:v>3.46</c:v>
                </c:pt>
                <c:pt idx="60">
                  <c:v>3.98</c:v>
                </c:pt>
                <c:pt idx="61">
                  <c:v>4.4566666666666599</c:v>
                </c:pt>
                <c:pt idx="62">
                  <c:v>4.9066666666666601</c:v>
                </c:pt>
                <c:pt idx="63">
                  <c:v>5.2466666666666599</c:v>
                </c:pt>
                <c:pt idx="64">
                  <c:v>5.2466666666666599</c:v>
                </c:pt>
                <c:pt idx="65">
                  <c:v>5.2566666666666597</c:v>
                </c:pt>
                <c:pt idx="66">
                  <c:v>5.25</c:v>
                </c:pt>
                <c:pt idx="67">
                  <c:v>5.0733333333333297</c:v>
                </c:pt>
                <c:pt idx="68">
                  <c:v>4.4966666666666599</c:v>
                </c:pt>
                <c:pt idx="69">
                  <c:v>3.1766666666666601</c:v>
                </c:pt>
                <c:pt idx="70">
                  <c:v>2.0866666666666598</c:v>
                </c:pt>
                <c:pt idx="71">
                  <c:v>1.94</c:v>
                </c:pt>
                <c:pt idx="72">
                  <c:v>0.50666666666666604</c:v>
                </c:pt>
                <c:pt idx="73">
                  <c:v>0.18333333333333299</c:v>
                </c:pt>
                <c:pt idx="74">
                  <c:v>0.18</c:v>
                </c:pt>
                <c:pt idx="75">
                  <c:v>0.15666666666666601</c:v>
                </c:pt>
                <c:pt idx="76">
                  <c:v>0.12</c:v>
                </c:pt>
                <c:pt idx="77">
                  <c:v>0.133333333333333</c:v>
                </c:pt>
                <c:pt idx="78">
                  <c:v>0.193333333333333</c:v>
                </c:pt>
                <c:pt idx="79">
                  <c:v>0.18666666666666601</c:v>
                </c:pt>
                <c:pt idx="80">
                  <c:v>0.18666666666666601</c:v>
                </c:pt>
                <c:pt idx="81">
                  <c:v>0.15666666666666601</c:v>
                </c:pt>
                <c:pt idx="82">
                  <c:v>9.3333333333333296E-2</c:v>
                </c:pt>
                <c:pt idx="83">
                  <c:v>8.3333333333333301E-2</c:v>
                </c:pt>
                <c:pt idx="84">
                  <c:v>7.3333333333333306E-2</c:v>
                </c:pt>
                <c:pt idx="85">
                  <c:v>0.103333333333333</c:v>
                </c:pt>
                <c:pt idx="86">
                  <c:v>0.15333333333333299</c:v>
                </c:pt>
                <c:pt idx="87">
                  <c:v>0.14333333333333301</c:v>
                </c:pt>
                <c:pt idx="88">
                  <c:v>0.16</c:v>
                </c:pt>
                <c:pt idx="89">
                  <c:v>0.14333333333333301</c:v>
                </c:pt>
                <c:pt idx="90">
                  <c:v>0.116666666666666</c:v>
                </c:pt>
                <c:pt idx="91">
                  <c:v>8.3333333333333301E-2</c:v>
                </c:pt>
                <c:pt idx="92">
                  <c:v>8.66666666666666E-2</c:v>
                </c:pt>
                <c:pt idx="93">
                  <c:v>7.3333333333333306E-2</c:v>
                </c:pt>
                <c:pt idx="94">
                  <c:v>9.3333333333333296E-2</c:v>
                </c:pt>
                <c:pt idx="95">
                  <c:v>0.09</c:v>
                </c:pt>
                <c:pt idx="96">
                  <c:v>0.1</c:v>
                </c:pt>
                <c:pt idx="97">
                  <c:v>0.11</c:v>
                </c:pt>
                <c:pt idx="98">
                  <c:v>0.123333333333333</c:v>
                </c:pt>
                <c:pt idx="99">
                  <c:v>0.13666666666666599</c:v>
                </c:pt>
                <c:pt idx="100">
                  <c:v>0.16</c:v>
                </c:pt>
                <c:pt idx="101">
                  <c:v>0.36</c:v>
                </c:pt>
                <c:pt idx="102">
                  <c:v>0.37333333333333302</c:v>
                </c:pt>
                <c:pt idx="103">
                  <c:v>0.396666666666666</c:v>
                </c:pt>
                <c:pt idx="104">
                  <c:v>0.45</c:v>
                </c:pt>
                <c:pt idx="105">
                  <c:v>0.7</c:v>
                </c:pt>
                <c:pt idx="106">
                  <c:v>0.95</c:v>
                </c:pt>
                <c:pt idx="107">
                  <c:v>1.15333333333333</c:v>
                </c:pt>
                <c:pt idx="108">
                  <c:v>1.20333333333333</c:v>
                </c:pt>
                <c:pt idx="109">
                  <c:v>1.4466666666666601</c:v>
                </c:pt>
                <c:pt idx="110">
                  <c:v>1.7366666666666599</c:v>
                </c:pt>
                <c:pt idx="111">
                  <c:v>1.92333333333333</c:v>
                </c:pt>
                <c:pt idx="112">
                  <c:v>2.2200000000000002</c:v>
                </c:pt>
                <c:pt idx="113">
                  <c:v>2.4033333333333302</c:v>
                </c:pt>
                <c:pt idx="114">
                  <c:v>2.3966666666666598</c:v>
                </c:pt>
                <c:pt idx="115">
                  <c:v>2.19</c:v>
                </c:pt>
                <c:pt idx="116">
                  <c:v>1.64333333333333</c:v>
                </c:pt>
                <c:pt idx="117">
                  <c:v>1.26</c:v>
                </c:pt>
                <c:pt idx="118">
                  <c:v>0.06</c:v>
                </c:pt>
                <c:pt idx="119">
                  <c:v>9.3333333333333296E-2</c:v>
                </c:pt>
                <c:pt idx="120">
                  <c:v>0.09</c:v>
                </c:pt>
                <c:pt idx="121">
                  <c:v>0.08</c:v>
                </c:pt>
                <c:pt idx="122">
                  <c:v>7.0000000000000007E-2</c:v>
                </c:pt>
                <c:pt idx="123">
                  <c:v>0.09</c:v>
                </c:pt>
                <c:pt idx="124">
                  <c:v>0.08</c:v>
                </c:pt>
                <c:pt idx="125">
                  <c:v>0.12</c:v>
                </c:pt>
                <c:pt idx="126">
                  <c:v>0.77</c:v>
                </c:pt>
                <c:pt idx="127">
                  <c:v>2.19</c:v>
                </c:pt>
                <c:pt idx="128">
                  <c:v>3.6533333333333302</c:v>
                </c:pt>
                <c:pt idx="129">
                  <c:v>4.5166666666666604</c:v>
                </c:pt>
                <c:pt idx="130">
                  <c:v>4.99</c:v>
                </c:pt>
                <c:pt idx="131">
                  <c:v>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F-413D-A60D-762A54000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861968"/>
        <c:axId val="746863768"/>
      </c:lineChart>
      <c:catAx>
        <c:axId val="74686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63768"/>
        <c:crosses val="autoZero"/>
        <c:auto val="1"/>
        <c:lblAlgn val="ctr"/>
        <c:lblOffset val="100"/>
        <c:noMultiLvlLbl val="0"/>
      </c:catAx>
      <c:valAx>
        <c:axId val="74686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11112</xdr:colOff>
      <xdr:row>71</xdr:row>
      <xdr:rowOff>26987</xdr:rowOff>
    </xdr:from>
    <xdr:to>
      <xdr:col>22</xdr:col>
      <xdr:colOff>315912</xdr:colOff>
      <xdr:row>86</xdr:row>
      <xdr:rowOff>55562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A8028CC-3A50-69FB-0489-0A31EF9A8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204787</xdr:colOff>
      <xdr:row>17</xdr:row>
      <xdr:rowOff>157162</xdr:rowOff>
    </xdr:from>
    <xdr:to>
      <xdr:col>16</xdr:col>
      <xdr:colOff>509587</xdr:colOff>
      <xdr:row>33</xdr:row>
      <xdr:rowOff>4762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7B59BDD-A074-5B2A-A668-1110BB04B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533400</xdr:colOff>
      <xdr:row>113</xdr:row>
      <xdr:rowOff>157162</xdr:rowOff>
    </xdr:from>
    <xdr:to>
      <xdr:col>25</xdr:col>
      <xdr:colOff>228600</xdr:colOff>
      <xdr:row>129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7DD34-74DD-CF41-3006-867D81C25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204787</xdr:colOff>
      <xdr:row>113</xdr:row>
      <xdr:rowOff>157162</xdr:rowOff>
    </xdr:from>
    <xdr:to>
      <xdr:col>15</xdr:col>
      <xdr:colOff>509587</xdr:colOff>
      <xdr:row>129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E17F5C-9FBD-4B5A-F2FD-EC6BE7535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Goes" refreshedDate="45372.763745949072" createdVersion="8" refreshedVersion="8" minRefreshableVersion="3" recordCount="685">
  <cacheSource type="worksheet">
    <worksheetSource ref="A1:D686" sheet="dfa-networth-levels"/>
  </cacheSource>
  <cacheFields count="4">
    <cacheField name="Date" numFmtId="0">
      <sharedItems count="137">
        <s v="1989:Q3"/>
        <s v="1989:Q4"/>
        <s v="1990:Q1"/>
        <s v="1990:Q2"/>
        <s v="1990:Q3"/>
        <s v="1990:Q4"/>
        <s v="1991:Q1"/>
        <s v="1991:Q2"/>
        <s v="1991:Q3"/>
        <s v="1991:Q4"/>
        <s v="1992:Q1"/>
        <s v="1992:Q2"/>
        <s v="1992:Q3"/>
        <s v="1992:Q4"/>
        <s v="1993:Q1"/>
        <s v="1993:Q2"/>
        <s v="1993:Q3"/>
        <s v="1993:Q4"/>
        <s v="1994:Q1"/>
        <s v="1994:Q2"/>
        <s v="1994:Q3"/>
        <s v="1994:Q4"/>
        <s v="1995:Q1"/>
        <s v="1995:Q2"/>
        <s v="1995:Q3"/>
        <s v="1995:Q4"/>
        <s v="1996:Q1"/>
        <s v="1996:Q2"/>
        <s v="1996:Q3"/>
        <s v="1996:Q4"/>
        <s v="1997:Q1"/>
        <s v="1997:Q2"/>
        <s v="1997:Q3"/>
        <s v="1997:Q4"/>
        <s v="1998:Q1"/>
        <s v="1998:Q2"/>
        <s v="1998:Q3"/>
        <s v="1998:Q4"/>
        <s v="1999:Q1"/>
        <s v="1999:Q2"/>
        <s v="1999:Q3"/>
        <s v="1999:Q4"/>
        <s v="2000:Q1"/>
        <s v="2000:Q2"/>
        <s v="2000:Q3"/>
        <s v="2000:Q4"/>
        <s v="2001:Q1"/>
        <s v="2001:Q2"/>
        <s v="2001:Q3"/>
        <s v="2001:Q4"/>
        <s v="2002:Q1"/>
        <s v="2002:Q2"/>
        <s v="2002:Q3"/>
        <s v="2002:Q4"/>
        <s v="2003:Q1"/>
        <s v="2003:Q2"/>
        <s v="2003:Q3"/>
        <s v="2003:Q4"/>
        <s v="2004:Q1"/>
        <s v="2004:Q2"/>
        <s v="2004:Q3"/>
        <s v="2004:Q4"/>
        <s v="2005:Q1"/>
        <s v="2005:Q2"/>
        <s v="2005:Q3"/>
        <s v="2005:Q4"/>
        <s v="2006:Q1"/>
        <s v="2006:Q2"/>
        <s v="2006:Q3"/>
        <s v="2006:Q4"/>
        <s v="2007:Q1"/>
        <s v="2007:Q2"/>
        <s v="2007:Q3"/>
        <s v="2007:Q4"/>
        <s v="2008:Q1"/>
        <s v="2008:Q2"/>
        <s v="2008:Q3"/>
        <s v="2008:Q4"/>
        <s v="2009:Q1"/>
        <s v="2009:Q2"/>
        <s v="2009:Q3"/>
        <s v="2009:Q4"/>
        <s v="2010:Q1"/>
        <s v="2010:Q2"/>
        <s v="2010:Q3"/>
        <s v="2010:Q4"/>
        <s v="2011:Q1"/>
        <s v="2011:Q2"/>
        <s v="2011:Q3"/>
        <s v="2011:Q4"/>
        <s v="2012:Q1"/>
        <s v="2012:Q2"/>
        <s v="2012:Q3"/>
        <s v="2012:Q4"/>
        <s v="2013:Q1"/>
        <s v="2013:Q2"/>
        <s v="2013:Q3"/>
        <s v="2013:Q4"/>
        <s v="2014:Q1"/>
        <s v="2014:Q2"/>
        <s v="2014:Q3"/>
        <s v="2014:Q4"/>
        <s v="2015:Q1"/>
        <s v="2015:Q2"/>
        <s v="2015:Q3"/>
        <s v="2015:Q4"/>
        <s v="2016:Q1"/>
        <s v="2016:Q2"/>
        <s v="2016:Q3"/>
        <s v="2016:Q4"/>
        <s v="2017:Q1"/>
        <s v="2017:Q2"/>
        <s v="2017:Q3"/>
        <s v="2017:Q4"/>
        <s v="2018:Q1"/>
        <s v="2018:Q2"/>
        <s v="2018:Q3"/>
        <s v="2018:Q4"/>
        <s v="2019:Q1"/>
        <s v="2019:Q2"/>
        <s v="2019:Q3"/>
        <s v="2019:Q4"/>
        <s v="2020:Q1"/>
        <s v="2020:Q2"/>
        <s v="2020:Q3"/>
        <s v="2020:Q4"/>
        <s v="2021:Q1"/>
        <s v="2021:Q2"/>
        <s v="2021:Q3"/>
        <s v="2021:Q4"/>
        <s v="2022:Q1"/>
        <s v="2022:Q2"/>
        <s v="2022:Q3"/>
        <s v="2022:Q4"/>
        <s v="2023:Q1"/>
        <s v="2023:Q2"/>
        <s v="2023:Q3"/>
      </sharedItems>
    </cacheField>
    <cacheField name="Category" numFmtId="0">
      <sharedItems count="5">
        <s v="TopPt1"/>
        <s v="RemainingTop1"/>
        <s v="Next9"/>
        <s v="Next40"/>
        <s v="Bottom50"/>
      </sharedItems>
    </cacheField>
    <cacheField name="Net worth" numFmtId="0">
      <sharedItems containsSemiMixedTypes="0" containsString="0" containsNumber="1" containsInteger="1" minValue="229479" maxValue="52948543"/>
    </cacheField>
    <cacheField name="Assets" numFmtId="0">
      <sharedItems containsSemiMixedTypes="0" containsString="0" containsNumber="1" containsInteger="1" minValue="1710317" maxValue="563611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5">
  <r>
    <x v="0"/>
    <x v="0"/>
    <n v="1751198"/>
    <n v="1793199"/>
  </r>
  <r>
    <x v="0"/>
    <x v="1"/>
    <n v="2917378"/>
    <n v="2999765"/>
  </r>
  <r>
    <x v="0"/>
    <x v="2"/>
    <n v="7765731"/>
    <n v="8235971"/>
  </r>
  <r>
    <x v="0"/>
    <x v="3"/>
    <n v="7277724"/>
    <n v="8835232"/>
  </r>
  <r>
    <x v="0"/>
    <x v="4"/>
    <n v="712018"/>
    <n v="1710317"/>
  </r>
  <r>
    <x v="1"/>
    <x v="0"/>
    <n v="1809935"/>
    <n v="1849953"/>
  </r>
  <r>
    <x v="1"/>
    <x v="1"/>
    <n v="2977864"/>
    <n v="3065690"/>
  </r>
  <r>
    <x v="1"/>
    <x v="2"/>
    <n v="7897136"/>
    <n v="8385945"/>
  </r>
  <r>
    <x v="1"/>
    <x v="3"/>
    <n v="7413711"/>
    <n v="8994397"/>
  </r>
  <r>
    <x v="1"/>
    <x v="4"/>
    <n v="705777"/>
    <n v="1733517"/>
  </r>
  <r>
    <x v="2"/>
    <x v="0"/>
    <n v="1798387"/>
    <n v="1836037"/>
  </r>
  <r>
    <x v="2"/>
    <x v="1"/>
    <n v="2969583"/>
    <n v="3062687"/>
  </r>
  <r>
    <x v="2"/>
    <x v="2"/>
    <n v="7871338"/>
    <n v="8383101"/>
  </r>
  <r>
    <x v="2"/>
    <x v="3"/>
    <n v="7490193"/>
    <n v="9084308"/>
  </r>
  <r>
    <x v="2"/>
    <x v="4"/>
    <n v="726806"/>
    <n v="1778093"/>
  </r>
  <r>
    <x v="3"/>
    <x v="0"/>
    <n v="1837834"/>
    <n v="1873562"/>
  </r>
  <r>
    <x v="3"/>
    <x v="1"/>
    <n v="3016385"/>
    <n v="3113628"/>
  </r>
  <r>
    <x v="3"/>
    <x v="2"/>
    <n v="7971550"/>
    <n v="8506205"/>
  </r>
  <r>
    <x v="3"/>
    <x v="3"/>
    <n v="7606512"/>
    <n v="9219908"/>
  </r>
  <r>
    <x v="3"/>
    <x v="4"/>
    <n v="707049"/>
    <n v="1781211"/>
  </r>
  <r>
    <x v="4"/>
    <x v="0"/>
    <n v="1785725"/>
    <n v="1819194"/>
  </r>
  <r>
    <x v="4"/>
    <x v="1"/>
    <n v="2961655"/>
    <n v="3063133"/>
  </r>
  <r>
    <x v="4"/>
    <x v="2"/>
    <n v="7874605"/>
    <n v="8425371"/>
  </r>
  <r>
    <x v="4"/>
    <x v="3"/>
    <n v="7668021"/>
    <n v="9298310"/>
  </r>
  <r>
    <x v="4"/>
    <x v="4"/>
    <n v="735969"/>
    <n v="1833022"/>
  </r>
  <r>
    <x v="5"/>
    <x v="0"/>
    <n v="1866523"/>
    <n v="1897895"/>
  </r>
  <r>
    <x v="5"/>
    <x v="1"/>
    <n v="3045485"/>
    <n v="3153611"/>
  </r>
  <r>
    <x v="5"/>
    <x v="2"/>
    <n v="8010990"/>
    <n v="8576380"/>
  </r>
  <r>
    <x v="5"/>
    <x v="3"/>
    <n v="7783531"/>
    <n v="9427375"/>
  </r>
  <r>
    <x v="5"/>
    <x v="4"/>
    <n v="758008"/>
    <n v="1881809"/>
  </r>
  <r>
    <x v="6"/>
    <x v="0"/>
    <n v="1969949"/>
    <n v="1998768"/>
  </r>
  <r>
    <x v="6"/>
    <x v="1"/>
    <n v="3141985"/>
    <n v="3256397"/>
  </r>
  <r>
    <x v="6"/>
    <x v="2"/>
    <n v="8155179"/>
    <n v="8729568"/>
  </r>
  <r>
    <x v="6"/>
    <x v="3"/>
    <n v="7908321"/>
    <n v="9548209"/>
  </r>
  <r>
    <x v="6"/>
    <x v="4"/>
    <n v="768168"/>
    <n v="1903984"/>
  </r>
  <r>
    <x v="7"/>
    <x v="0"/>
    <n v="1961421"/>
    <n v="1988223"/>
  </r>
  <r>
    <x v="7"/>
    <x v="1"/>
    <n v="3147444"/>
    <n v="3265992"/>
  </r>
  <r>
    <x v="7"/>
    <x v="2"/>
    <n v="8158423"/>
    <n v="8753572"/>
  </r>
  <r>
    <x v="7"/>
    <x v="3"/>
    <n v="7985766"/>
    <n v="9640628"/>
  </r>
  <r>
    <x v="7"/>
    <x v="4"/>
    <n v="770678"/>
    <n v="1927257"/>
  </r>
  <r>
    <x v="8"/>
    <x v="0"/>
    <n v="1985705"/>
    <n v="2011157"/>
  </r>
  <r>
    <x v="8"/>
    <x v="1"/>
    <n v="3196464"/>
    <n v="3318111"/>
  </r>
  <r>
    <x v="8"/>
    <x v="2"/>
    <n v="8221627"/>
    <n v="8838918"/>
  </r>
  <r>
    <x v="8"/>
    <x v="3"/>
    <n v="8130654"/>
    <n v="9791650"/>
  </r>
  <r>
    <x v="8"/>
    <x v="4"/>
    <n v="821802"/>
    <n v="1983095"/>
  </r>
  <r>
    <x v="9"/>
    <x v="0"/>
    <n v="2089388"/>
    <n v="2113734"/>
  </r>
  <r>
    <x v="9"/>
    <x v="1"/>
    <n v="3318839"/>
    <n v="3445022"/>
  </r>
  <r>
    <x v="9"/>
    <x v="2"/>
    <n v="8407454"/>
    <n v="9053183"/>
  </r>
  <r>
    <x v="9"/>
    <x v="3"/>
    <n v="8284610"/>
    <n v="9967812"/>
  </r>
  <r>
    <x v="9"/>
    <x v="4"/>
    <n v="841111"/>
    <n v="2026367"/>
  </r>
  <r>
    <x v="10"/>
    <x v="0"/>
    <n v="2076851"/>
    <n v="2099713"/>
  </r>
  <r>
    <x v="10"/>
    <x v="1"/>
    <n v="3314032"/>
    <n v="3441169"/>
  </r>
  <r>
    <x v="10"/>
    <x v="2"/>
    <n v="8380991"/>
    <n v="9048676"/>
  </r>
  <r>
    <x v="10"/>
    <x v="3"/>
    <n v="8334721"/>
    <n v="10019017"/>
  </r>
  <r>
    <x v="10"/>
    <x v="4"/>
    <n v="858526"/>
    <n v="2037013"/>
  </r>
  <r>
    <x v="11"/>
    <x v="0"/>
    <n v="2074724"/>
    <n v="2096418"/>
  </r>
  <r>
    <x v="11"/>
    <x v="1"/>
    <n v="3292201"/>
    <n v="3421749"/>
  </r>
  <r>
    <x v="11"/>
    <x v="2"/>
    <n v="8425770"/>
    <n v="9118243"/>
  </r>
  <r>
    <x v="11"/>
    <x v="3"/>
    <n v="8421487"/>
    <n v="10114746"/>
  </r>
  <r>
    <x v="11"/>
    <x v="4"/>
    <n v="874703"/>
    <n v="2057582"/>
  </r>
  <r>
    <x v="12"/>
    <x v="0"/>
    <n v="2096526"/>
    <n v="2116503"/>
  </r>
  <r>
    <x v="12"/>
    <x v="1"/>
    <n v="3306457"/>
    <n v="3440735"/>
  </r>
  <r>
    <x v="12"/>
    <x v="2"/>
    <n v="8542166"/>
    <n v="9255285"/>
  </r>
  <r>
    <x v="12"/>
    <x v="3"/>
    <n v="8587545"/>
    <n v="10298470"/>
  </r>
  <r>
    <x v="12"/>
    <x v="4"/>
    <n v="938723"/>
    <n v="2145008"/>
  </r>
  <r>
    <x v="13"/>
    <x v="0"/>
    <n v="2203873"/>
    <n v="2224572"/>
  </r>
  <r>
    <x v="13"/>
    <x v="1"/>
    <n v="3446088"/>
    <n v="3582827"/>
  </r>
  <r>
    <x v="13"/>
    <x v="2"/>
    <n v="8740760"/>
    <n v="9452037"/>
  </r>
  <r>
    <x v="13"/>
    <x v="3"/>
    <n v="8730790"/>
    <n v="10463784"/>
  </r>
  <r>
    <x v="13"/>
    <x v="4"/>
    <n v="952855"/>
    <n v="2204990"/>
  </r>
  <r>
    <x v="14"/>
    <x v="0"/>
    <n v="2305618"/>
    <n v="2326725"/>
  </r>
  <r>
    <x v="14"/>
    <x v="1"/>
    <n v="3543403"/>
    <n v="3682351"/>
  </r>
  <r>
    <x v="14"/>
    <x v="2"/>
    <n v="8856512"/>
    <n v="9557542"/>
  </r>
  <r>
    <x v="14"/>
    <x v="3"/>
    <n v="8781261"/>
    <n v="10507382"/>
  </r>
  <r>
    <x v="14"/>
    <x v="4"/>
    <n v="911030"/>
    <n v="2183331"/>
  </r>
  <r>
    <x v="15"/>
    <x v="0"/>
    <n v="2362827"/>
    <n v="2384388"/>
  </r>
  <r>
    <x v="15"/>
    <x v="1"/>
    <n v="3610266"/>
    <n v="3752172"/>
  </r>
  <r>
    <x v="15"/>
    <x v="2"/>
    <n v="8898456"/>
    <n v="9595872"/>
  </r>
  <r>
    <x v="15"/>
    <x v="3"/>
    <n v="8876047"/>
    <n v="10621239"/>
  </r>
  <r>
    <x v="15"/>
    <x v="4"/>
    <n v="928337"/>
    <n v="2247167"/>
  </r>
  <r>
    <x v="16"/>
    <x v="0"/>
    <n v="2446902"/>
    <n v="2469140"/>
  </r>
  <r>
    <x v="16"/>
    <x v="1"/>
    <n v="3705476"/>
    <n v="3852384"/>
  </r>
  <r>
    <x v="16"/>
    <x v="2"/>
    <n v="8990825"/>
    <n v="9686239"/>
  </r>
  <r>
    <x v="16"/>
    <x v="3"/>
    <n v="9008850"/>
    <n v="10777986"/>
  </r>
  <r>
    <x v="16"/>
    <x v="4"/>
    <n v="940277"/>
    <n v="2316822"/>
  </r>
  <r>
    <x v="17"/>
    <x v="0"/>
    <n v="2556230"/>
    <n v="2579484"/>
  </r>
  <r>
    <x v="17"/>
    <x v="1"/>
    <n v="3818855"/>
    <n v="3968953"/>
  </r>
  <r>
    <x v="17"/>
    <x v="2"/>
    <n v="9098621"/>
    <n v="9795659"/>
  </r>
  <r>
    <x v="17"/>
    <x v="3"/>
    <n v="9119925"/>
    <n v="10919855"/>
  </r>
  <r>
    <x v="17"/>
    <x v="4"/>
    <n v="937343"/>
    <n v="2369789"/>
  </r>
  <r>
    <x v="18"/>
    <x v="0"/>
    <n v="2603903"/>
    <n v="2627374"/>
  </r>
  <r>
    <x v="18"/>
    <x v="1"/>
    <n v="3856005"/>
    <n v="4010181"/>
  </r>
  <r>
    <x v="18"/>
    <x v="2"/>
    <n v="9125790"/>
    <n v="9809347"/>
  </r>
  <r>
    <x v="18"/>
    <x v="3"/>
    <n v="9190863"/>
    <n v="10993841"/>
  </r>
  <r>
    <x v="18"/>
    <x v="4"/>
    <n v="902929"/>
    <n v="2372714"/>
  </r>
  <r>
    <x v="19"/>
    <x v="0"/>
    <n v="2652485"/>
    <n v="2677024"/>
  </r>
  <r>
    <x v="19"/>
    <x v="1"/>
    <n v="3904419"/>
    <n v="4061122"/>
  </r>
  <r>
    <x v="19"/>
    <x v="2"/>
    <n v="9144232"/>
    <n v="9828355"/>
  </r>
  <r>
    <x v="19"/>
    <x v="3"/>
    <n v="9275233"/>
    <n v="11106782"/>
  </r>
  <r>
    <x v="19"/>
    <x v="4"/>
    <n v="889264"/>
    <n v="2410197"/>
  </r>
  <r>
    <x v="20"/>
    <x v="0"/>
    <n v="2727623"/>
    <n v="2753111"/>
  </r>
  <r>
    <x v="20"/>
    <x v="1"/>
    <n v="3984016"/>
    <n v="4143226"/>
  </r>
  <r>
    <x v="20"/>
    <x v="2"/>
    <n v="9207308"/>
    <n v="9890909"/>
  </r>
  <r>
    <x v="20"/>
    <x v="3"/>
    <n v="9398518"/>
    <n v="11261027"/>
  </r>
  <r>
    <x v="20"/>
    <x v="4"/>
    <n v="914280"/>
    <n v="2489529"/>
  </r>
  <r>
    <x v="21"/>
    <x v="0"/>
    <n v="2801285"/>
    <n v="2828436"/>
  </r>
  <r>
    <x v="21"/>
    <x v="1"/>
    <n v="4050051"/>
    <n v="4212049"/>
  </r>
  <r>
    <x v="21"/>
    <x v="2"/>
    <n v="9222235"/>
    <n v="9914550"/>
  </r>
  <r>
    <x v="21"/>
    <x v="3"/>
    <n v="9441745"/>
    <n v="11347305"/>
  </r>
  <r>
    <x v="21"/>
    <x v="4"/>
    <n v="914490"/>
    <n v="2552534"/>
  </r>
  <r>
    <x v="22"/>
    <x v="0"/>
    <n v="2925414"/>
    <n v="2952847"/>
  </r>
  <r>
    <x v="22"/>
    <x v="1"/>
    <n v="4165903"/>
    <n v="4330803"/>
  </r>
  <r>
    <x v="22"/>
    <x v="2"/>
    <n v="9351991"/>
    <n v="10030418"/>
  </r>
  <r>
    <x v="22"/>
    <x v="3"/>
    <n v="9563266"/>
    <n v="11473040"/>
  </r>
  <r>
    <x v="22"/>
    <x v="4"/>
    <n v="940916"/>
    <n v="2613516"/>
  </r>
  <r>
    <x v="23"/>
    <x v="0"/>
    <n v="3041624"/>
    <n v="3069914"/>
  </r>
  <r>
    <x v="23"/>
    <x v="1"/>
    <n v="4305239"/>
    <n v="4474775"/>
  </r>
  <r>
    <x v="23"/>
    <x v="2"/>
    <n v="9424871"/>
    <n v="10098356"/>
  </r>
  <r>
    <x v="23"/>
    <x v="3"/>
    <n v="9736968"/>
    <n v="11675443"/>
  </r>
  <r>
    <x v="23"/>
    <x v="4"/>
    <n v="987820"/>
    <n v="2721097"/>
  </r>
  <r>
    <x v="24"/>
    <x v="0"/>
    <n v="3183165"/>
    <n v="3212909"/>
  </r>
  <r>
    <x v="24"/>
    <x v="1"/>
    <n v="4453387"/>
    <n v="4626645"/>
  </r>
  <r>
    <x v="24"/>
    <x v="2"/>
    <n v="9475649"/>
    <n v="10155276"/>
  </r>
  <r>
    <x v="24"/>
    <x v="3"/>
    <n v="9780539"/>
    <n v="11757164"/>
  </r>
  <r>
    <x v="24"/>
    <x v="4"/>
    <n v="1015547"/>
    <n v="2811929"/>
  </r>
  <r>
    <x v="25"/>
    <x v="0"/>
    <n v="3285322"/>
    <n v="3318492"/>
  </r>
  <r>
    <x v="25"/>
    <x v="1"/>
    <n v="4577817"/>
    <n v="4756788"/>
  </r>
  <r>
    <x v="25"/>
    <x v="2"/>
    <n v="9744237"/>
    <n v="10444491"/>
  </r>
  <r>
    <x v="25"/>
    <x v="3"/>
    <n v="9962709"/>
    <n v="11985886"/>
  </r>
  <r>
    <x v="25"/>
    <x v="4"/>
    <n v="1012249"/>
    <n v="2825414"/>
  </r>
  <r>
    <x v="26"/>
    <x v="0"/>
    <n v="3110828"/>
    <n v="3146473"/>
  </r>
  <r>
    <x v="26"/>
    <x v="1"/>
    <n v="4396532"/>
    <n v="4581677"/>
  </r>
  <r>
    <x v="26"/>
    <x v="2"/>
    <n v="9548645"/>
    <n v="10274050"/>
  </r>
  <r>
    <x v="26"/>
    <x v="3"/>
    <n v="10014003"/>
    <n v="12061581"/>
  </r>
  <r>
    <x v="26"/>
    <x v="4"/>
    <n v="996274"/>
    <n v="2818102"/>
  </r>
  <r>
    <x v="27"/>
    <x v="0"/>
    <n v="3145537"/>
    <n v="3184922"/>
  </r>
  <r>
    <x v="27"/>
    <x v="1"/>
    <n v="4475334"/>
    <n v="4664824"/>
  </r>
  <r>
    <x v="27"/>
    <x v="2"/>
    <n v="9747500"/>
    <n v="10502116"/>
  </r>
  <r>
    <x v="27"/>
    <x v="3"/>
    <n v="10201589"/>
    <n v="12296089"/>
  </r>
  <r>
    <x v="27"/>
    <x v="4"/>
    <n v="1003070"/>
    <n v="2836691"/>
  </r>
  <r>
    <x v="28"/>
    <x v="0"/>
    <n v="3143211"/>
    <n v="3186175"/>
  </r>
  <r>
    <x v="28"/>
    <x v="1"/>
    <n v="4509933"/>
    <n v="4703102"/>
  </r>
  <r>
    <x v="28"/>
    <x v="2"/>
    <n v="9890947"/>
    <n v="10675103"/>
  </r>
  <r>
    <x v="28"/>
    <x v="3"/>
    <n v="10340197"/>
    <n v="12481001"/>
  </r>
  <r>
    <x v="28"/>
    <x v="4"/>
    <n v="1016002"/>
    <n v="2860991"/>
  </r>
  <r>
    <x v="29"/>
    <x v="0"/>
    <n v="3455762"/>
    <n v="3501825"/>
  </r>
  <r>
    <x v="29"/>
    <x v="1"/>
    <n v="4860974"/>
    <n v="5058181"/>
  </r>
  <r>
    <x v="29"/>
    <x v="2"/>
    <n v="10532938"/>
    <n v="11345844"/>
  </r>
  <r>
    <x v="29"/>
    <x v="3"/>
    <n v="10646331"/>
    <n v="12831721"/>
  </r>
  <r>
    <x v="29"/>
    <x v="4"/>
    <n v="1023441"/>
    <n v="2884531"/>
  </r>
  <r>
    <x v="30"/>
    <x v="0"/>
    <n v="3454584"/>
    <n v="3504040"/>
  </r>
  <r>
    <x v="30"/>
    <x v="1"/>
    <n v="4869793"/>
    <n v="5071817"/>
  </r>
  <r>
    <x v="30"/>
    <x v="2"/>
    <n v="10641077"/>
    <n v="11474509"/>
  </r>
  <r>
    <x v="30"/>
    <x v="3"/>
    <n v="10727462"/>
    <n v="12931660"/>
  </r>
  <r>
    <x v="30"/>
    <x v="4"/>
    <n v="1036944"/>
    <n v="2888414"/>
  </r>
  <r>
    <x v="31"/>
    <x v="0"/>
    <n v="3637992"/>
    <n v="3691219"/>
  </r>
  <r>
    <x v="31"/>
    <x v="1"/>
    <n v="5109648"/>
    <n v="5316338"/>
  </r>
  <r>
    <x v="31"/>
    <x v="2"/>
    <n v="11146740"/>
    <n v="12010235"/>
  </r>
  <r>
    <x v="31"/>
    <x v="3"/>
    <n v="11078990"/>
    <n v="13324581"/>
  </r>
  <r>
    <x v="31"/>
    <x v="4"/>
    <n v="1075138"/>
    <n v="2937116"/>
  </r>
  <r>
    <x v="32"/>
    <x v="0"/>
    <n v="3769465"/>
    <n v="3825310"/>
  </r>
  <r>
    <x v="32"/>
    <x v="1"/>
    <n v="5279210"/>
    <n v="5489621"/>
  </r>
  <r>
    <x v="32"/>
    <x v="2"/>
    <n v="11518751"/>
    <n v="12421311"/>
  </r>
  <r>
    <x v="32"/>
    <x v="3"/>
    <n v="11347859"/>
    <n v="13642890"/>
  </r>
  <r>
    <x v="32"/>
    <x v="4"/>
    <n v="1104991"/>
    <n v="2989428"/>
  </r>
  <r>
    <x v="33"/>
    <x v="0"/>
    <n v="3857657"/>
    <n v="3918378"/>
  </r>
  <r>
    <x v="33"/>
    <x v="1"/>
    <n v="5370421"/>
    <n v="5583313"/>
  </r>
  <r>
    <x v="33"/>
    <x v="2"/>
    <n v="11753017"/>
    <n v="12688442"/>
  </r>
  <r>
    <x v="33"/>
    <x v="3"/>
    <n v="11470602"/>
    <n v="13813153"/>
  </r>
  <r>
    <x v="33"/>
    <x v="4"/>
    <n v="1095349"/>
    <n v="2983156"/>
  </r>
  <r>
    <x v="34"/>
    <x v="0"/>
    <n v="4098352"/>
    <n v="4162518"/>
  </r>
  <r>
    <x v="34"/>
    <x v="1"/>
    <n v="5663782"/>
    <n v="5879376"/>
  </r>
  <r>
    <x v="34"/>
    <x v="2"/>
    <n v="12345482"/>
    <n v="13309451"/>
  </r>
  <r>
    <x v="34"/>
    <x v="3"/>
    <n v="11874340"/>
    <n v="14240780"/>
  </r>
  <r>
    <x v="34"/>
    <x v="4"/>
    <n v="1158372"/>
    <n v="3035465"/>
  </r>
  <r>
    <x v="35"/>
    <x v="0"/>
    <n v="4170067"/>
    <n v="4237750"/>
  </r>
  <r>
    <x v="35"/>
    <x v="1"/>
    <n v="5779915"/>
    <n v="6000470"/>
  </r>
  <r>
    <x v="35"/>
    <x v="2"/>
    <n v="12615094"/>
    <n v="13616008"/>
  </r>
  <r>
    <x v="35"/>
    <x v="3"/>
    <n v="12099382"/>
    <n v="14523345"/>
  </r>
  <r>
    <x v="35"/>
    <x v="4"/>
    <n v="1155229"/>
    <n v="3060770"/>
  </r>
  <r>
    <x v="36"/>
    <x v="0"/>
    <n v="3974963"/>
    <n v="4046367"/>
  </r>
  <r>
    <x v="36"/>
    <x v="1"/>
    <n v="5604386"/>
    <n v="5828634"/>
  </r>
  <r>
    <x v="36"/>
    <x v="2"/>
    <n v="12347849"/>
    <n v="13380326"/>
  </r>
  <r>
    <x v="36"/>
    <x v="3"/>
    <n v="12068559"/>
    <n v="14545565"/>
  </r>
  <r>
    <x v="36"/>
    <x v="4"/>
    <n v="1210971"/>
    <n v="3135132"/>
  </r>
  <r>
    <x v="37"/>
    <x v="0"/>
    <n v="4242565"/>
    <n v="4311026"/>
  </r>
  <r>
    <x v="37"/>
    <x v="1"/>
    <n v="6026632"/>
    <n v="6260586"/>
  </r>
  <r>
    <x v="37"/>
    <x v="2"/>
    <n v="13194287"/>
    <n v="14244097"/>
  </r>
  <r>
    <x v="37"/>
    <x v="3"/>
    <n v="12513557"/>
    <n v="15063069"/>
  </r>
  <r>
    <x v="37"/>
    <x v="4"/>
    <n v="1208648"/>
    <n v="3175814"/>
  </r>
  <r>
    <x v="38"/>
    <x v="0"/>
    <n v="4182062"/>
    <n v="4246336"/>
  </r>
  <r>
    <x v="38"/>
    <x v="1"/>
    <n v="6087141"/>
    <n v="6331619"/>
  </r>
  <r>
    <x v="38"/>
    <x v="2"/>
    <n v="13314730"/>
    <n v="14372379"/>
  </r>
  <r>
    <x v="38"/>
    <x v="3"/>
    <n v="12652944"/>
    <n v="15248167"/>
  </r>
  <r>
    <x v="38"/>
    <x v="4"/>
    <n v="1246812"/>
    <n v="3238266"/>
  </r>
  <r>
    <x v="39"/>
    <x v="0"/>
    <n v="4276659"/>
    <n v="4337767"/>
  </r>
  <r>
    <x v="39"/>
    <x v="1"/>
    <n v="6313111"/>
    <n v="6569876"/>
  </r>
  <r>
    <x v="39"/>
    <x v="2"/>
    <n v="13784584"/>
    <n v="14865490"/>
  </r>
  <r>
    <x v="39"/>
    <x v="3"/>
    <n v="12957696"/>
    <n v="15623272"/>
  </r>
  <r>
    <x v="39"/>
    <x v="4"/>
    <n v="1230257"/>
    <n v="3270062"/>
  </r>
  <r>
    <x v="40"/>
    <x v="0"/>
    <n v="4193551"/>
    <n v="4250844"/>
  </r>
  <r>
    <x v="40"/>
    <x v="1"/>
    <n v="6291833"/>
    <n v="6557730"/>
  </r>
  <r>
    <x v="40"/>
    <x v="2"/>
    <n v="13759312"/>
    <n v="14863999"/>
  </r>
  <r>
    <x v="40"/>
    <x v="3"/>
    <n v="13029748"/>
    <n v="15774372"/>
  </r>
  <r>
    <x v="40"/>
    <x v="4"/>
    <n v="1241494"/>
    <n v="3329725"/>
  </r>
  <r>
    <x v="41"/>
    <x v="0"/>
    <n v="4537530"/>
    <n v="4592731"/>
  </r>
  <r>
    <x v="41"/>
    <x v="1"/>
    <n v="6811326"/>
    <n v="7085742"/>
  </r>
  <r>
    <x v="41"/>
    <x v="2"/>
    <n v="14751122"/>
    <n v="15898779"/>
  </r>
  <r>
    <x v="41"/>
    <x v="3"/>
    <n v="13578410"/>
    <n v="16402238"/>
  </r>
  <r>
    <x v="41"/>
    <x v="4"/>
    <n v="1294982"/>
    <n v="3421980"/>
  </r>
  <r>
    <x v="42"/>
    <x v="0"/>
    <n v="4589489"/>
    <n v="4642121"/>
  </r>
  <r>
    <x v="42"/>
    <x v="1"/>
    <n v="7028430"/>
    <n v="7309743"/>
  </r>
  <r>
    <x v="42"/>
    <x v="2"/>
    <n v="15153339"/>
    <n v="16333208"/>
  </r>
  <r>
    <x v="42"/>
    <x v="3"/>
    <n v="13986602"/>
    <n v="16863328"/>
  </r>
  <r>
    <x v="42"/>
    <x v="4"/>
    <n v="1339438"/>
    <n v="3478180"/>
  </r>
  <r>
    <x v="43"/>
    <x v="0"/>
    <n v="4467837"/>
    <n v="4516557"/>
  </r>
  <r>
    <x v="43"/>
    <x v="1"/>
    <n v="6997775"/>
    <n v="7285798"/>
  </r>
  <r>
    <x v="43"/>
    <x v="2"/>
    <n v="15155913"/>
    <n v="16352622"/>
  </r>
  <r>
    <x v="43"/>
    <x v="3"/>
    <n v="14132448"/>
    <n v="17089391"/>
  </r>
  <r>
    <x v="43"/>
    <x v="4"/>
    <n v="1343549"/>
    <n v="3520678"/>
  </r>
  <r>
    <x v="44"/>
    <x v="0"/>
    <n v="4474708"/>
    <n v="4520227"/>
  </r>
  <r>
    <x v="44"/>
    <x v="1"/>
    <n v="7096701"/>
    <n v="7392292"/>
  </r>
  <r>
    <x v="44"/>
    <x v="2"/>
    <n v="15347761"/>
    <n v="16575722"/>
  </r>
  <r>
    <x v="44"/>
    <x v="3"/>
    <n v="14385989"/>
    <n v="17436290"/>
  </r>
  <r>
    <x v="44"/>
    <x v="4"/>
    <n v="1368648"/>
    <n v="3596686"/>
  </r>
  <r>
    <x v="45"/>
    <x v="0"/>
    <n v="4296935"/>
    <n v="4338650"/>
  </r>
  <r>
    <x v="45"/>
    <x v="1"/>
    <n v="6947095"/>
    <n v="7250551"/>
  </r>
  <r>
    <x v="45"/>
    <x v="2"/>
    <n v="15135333"/>
    <n v="16367190"/>
  </r>
  <r>
    <x v="45"/>
    <x v="3"/>
    <n v="14427861"/>
    <n v="17562586"/>
  </r>
  <r>
    <x v="45"/>
    <x v="4"/>
    <n v="1322180"/>
    <n v="3589628"/>
  </r>
  <r>
    <x v="46"/>
    <x v="0"/>
    <n v="4160485"/>
    <n v="4196306"/>
  </r>
  <r>
    <x v="46"/>
    <x v="1"/>
    <n v="6856145"/>
    <n v="7165486"/>
  </r>
  <r>
    <x v="46"/>
    <x v="2"/>
    <n v="14983448"/>
    <n v="16208329"/>
  </r>
  <r>
    <x v="46"/>
    <x v="3"/>
    <n v="14646826"/>
    <n v="17826963"/>
  </r>
  <r>
    <x v="46"/>
    <x v="4"/>
    <n v="1336427"/>
    <n v="3616119"/>
  </r>
  <r>
    <x v="47"/>
    <x v="0"/>
    <n v="4270814"/>
    <n v="4302314"/>
  </r>
  <r>
    <x v="47"/>
    <x v="1"/>
    <n v="7076187"/>
    <n v="7399139"/>
  </r>
  <r>
    <x v="47"/>
    <x v="2"/>
    <n v="15493390"/>
    <n v="16740575"/>
  </r>
  <r>
    <x v="47"/>
    <x v="3"/>
    <n v="15049454"/>
    <n v="18321689"/>
  </r>
  <r>
    <x v="47"/>
    <x v="4"/>
    <n v="1335674"/>
    <n v="3687583"/>
  </r>
  <r>
    <x v="48"/>
    <x v="0"/>
    <n v="4041966"/>
    <n v="4072943"/>
  </r>
  <r>
    <x v="48"/>
    <x v="1"/>
    <n v="6804572"/>
    <n v="7138645"/>
  </r>
  <r>
    <x v="48"/>
    <x v="2"/>
    <n v="15072500"/>
    <n v="16386678"/>
  </r>
  <r>
    <x v="48"/>
    <x v="3"/>
    <n v="14979741"/>
    <n v="18360803"/>
  </r>
  <r>
    <x v="48"/>
    <x v="4"/>
    <n v="1314540"/>
    <n v="3729420"/>
  </r>
  <r>
    <x v="49"/>
    <x v="0"/>
    <n v="4248101"/>
    <n v="4277718"/>
  </r>
  <r>
    <x v="49"/>
    <x v="1"/>
    <n v="7138368"/>
    <n v="7492897"/>
  </r>
  <r>
    <x v="49"/>
    <x v="2"/>
    <n v="15710182"/>
    <n v="16987995"/>
  </r>
  <r>
    <x v="49"/>
    <x v="3"/>
    <n v="15365734"/>
    <n v="18827301"/>
  </r>
  <r>
    <x v="49"/>
    <x v="4"/>
    <n v="1301827"/>
    <n v="3773241"/>
  </r>
  <r>
    <x v="50"/>
    <x v="0"/>
    <n v="4273636"/>
    <n v="4305868"/>
  </r>
  <r>
    <x v="50"/>
    <x v="1"/>
    <n v="7248279"/>
    <n v="7612537"/>
  </r>
  <r>
    <x v="50"/>
    <x v="2"/>
    <n v="15953635"/>
    <n v="17256887"/>
  </r>
  <r>
    <x v="50"/>
    <x v="3"/>
    <n v="15588726"/>
    <n v="19130023"/>
  </r>
  <r>
    <x v="50"/>
    <x v="4"/>
    <n v="1318269"/>
    <n v="3797639"/>
  </r>
  <r>
    <x v="51"/>
    <x v="0"/>
    <n v="4158682"/>
    <n v="4192340"/>
  </r>
  <r>
    <x v="51"/>
    <x v="1"/>
    <n v="7143153"/>
    <n v="7516779"/>
  </r>
  <r>
    <x v="51"/>
    <x v="2"/>
    <n v="15767083"/>
    <n v="17095054"/>
  </r>
  <r>
    <x v="51"/>
    <x v="3"/>
    <n v="15453751"/>
    <n v="19102543"/>
  </r>
  <r>
    <x v="51"/>
    <x v="4"/>
    <n v="1283222"/>
    <n v="3799113"/>
  </r>
  <r>
    <x v="52"/>
    <x v="0"/>
    <n v="3941824"/>
    <n v="3977420"/>
  </r>
  <r>
    <x v="52"/>
    <x v="1"/>
    <n v="6884263"/>
    <n v="7275638"/>
  </r>
  <r>
    <x v="52"/>
    <x v="2"/>
    <n v="15347010"/>
    <n v="16695418"/>
  </r>
  <r>
    <x v="52"/>
    <x v="3"/>
    <n v="15285116"/>
    <n v="19046254"/>
  </r>
  <r>
    <x v="52"/>
    <x v="4"/>
    <n v="1270216"/>
    <n v="3848058"/>
  </r>
  <r>
    <x v="53"/>
    <x v="0"/>
    <n v="4024792"/>
    <n v="4062182"/>
  </r>
  <r>
    <x v="53"/>
    <x v="1"/>
    <n v="7072436"/>
    <n v="7479822"/>
  </r>
  <r>
    <x v="53"/>
    <x v="2"/>
    <n v="15661946"/>
    <n v="17039315"/>
  </r>
  <r>
    <x v="53"/>
    <x v="3"/>
    <n v="15540118"/>
    <n v="19422197"/>
  </r>
  <r>
    <x v="53"/>
    <x v="4"/>
    <n v="1276631"/>
    <n v="3921987"/>
  </r>
  <r>
    <x v="54"/>
    <x v="0"/>
    <n v="3994523"/>
    <n v="4034319"/>
  </r>
  <r>
    <x v="54"/>
    <x v="1"/>
    <n v="7070068"/>
    <n v="7496883"/>
  </r>
  <r>
    <x v="54"/>
    <x v="2"/>
    <n v="15766482"/>
    <n v="17166569"/>
  </r>
  <r>
    <x v="54"/>
    <x v="3"/>
    <n v="15660591"/>
    <n v="19632970"/>
  </r>
  <r>
    <x v="54"/>
    <x v="4"/>
    <n v="1234528"/>
    <n v="3927113"/>
  </r>
  <r>
    <x v="55"/>
    <x v="0"/>
    <n v="4311751"/>
    <n v="4357146"/>
  </r>
  <r>
    <x v="55"/>
    <x v="1"/>
    <n v="7462672"/>
    <n v="7912132"/>
  </r>
  <r>
    <x v="55"/>
    <x v="2"/>
    <n v="16529637"/>
    <n v="18012708"/>
  </r>
  <r>
    <x v="55"/>
    <x v="3"/>
    <n v="16090415"/>
    <n v="20219735"/>
  </r>
  <r>
    <x v="55"/>
    <x v="4"/>
    <n v="1199229"/>
    <n v="4004355"/>
  </r>
  <r>
    <x v="56"/>
    <x v="0"/>
    <n v="4410315"/>
    <n v="4457856"/>
  </r>
  <r>
    <x v="56"/>
    <x v="1"/>
    <n v="7664431"/>
    <n v="8123406"/>
  </r>
  <r>
    <x v="56"/>
    <x v="2"/>
    <n v="16878803"/>
    <n v="18405478"/>
  </r>
  <r>
    <x v="56"/>
    <x v="3"/>
    <n v="16290021"/>
    <n v="20557048"/>
  </r>
  <r>
    <x v="56"/>
    <x v="4"/>
    <n v="1225939"/>
    <n v="4088805"/>
  </r>
  <r>
    <x v="57"/>
    <x v="0"/>
    <n v="4675804"/>
    <n v="4731040"/>
  </r>
  <r>
    <x v="57"/>
    <x v="1"/>
    <n v="8041320"/>
    <n v="8533780"/>
  </r>
  <r>
    <x v="57"/>
    <x v="2"/>
    <n v="17599349"/>
    <n v="19142738"/>
  </r>
  <r>
    <x v="57"/>
    <x v="3"/>
    <n v="16731902"/>
    <n v="21125436"/>
  </r>
  <r>
    <x v="57"/>
    <x v="4"/>
    <n v="1242804"/>
    <n v="4173531"/>
  </r>
  <r>
    <x v="58"/>
    <x v="0"/>
    <n v="5039855"/>
    <n v="5097540"/>
  </r>
  <r>
    <x v="58"/>
    <x v="1"/>
    <n v="8499739"/>
    <n v="9009119"/>
  </r>
  <r>
    <x v="58"/>
    <x v="2"/>
    <n v="18484810"/>
    <n v="20054141"/>
  </r>
  <r>
    <x v="58"/>
    <x v="3"/>
    <n v="17394695"/>
    <n v="21880548"/>
  </r>
  <r>
    <x v="58"/>
    <x v="4"/>
    <n v="1270384"/>
    <n v="4240291"/>
  </r>
  <r>
    <x v="59"/>
    <x v="0"/>
    <n v="5141072"/>
    <n v="5202732"/>
  </r>
  <r>
    <x v="59"/>
    <x v="1"/>
    <n v="8628599"/>
    <n v="9155095"/>
  </r>
  <r>
    <x v="59"/>
    <x v="2"/>
    <n v="18736969"/>
    <n v="20366221"/>
  </r>
  <r>
    <x v="59"/>
    <x v="3"/>
    <n v="17633648"/>
    <n v="22264625"/>
  </r>
  <r>
    <x v="59"/>
    <x v="4"/>
    <n v="1306725"/>
    <n v="4355918"/>
  </r>
  <r>
    <x v="60"/>
    <x v="0"/>
    <n v="5334189"/>
    <n v="5395947"/>
  </r>
  <r>
    <x v="60"/>
    <x v="1"/>
    <n v="8871820"/>
    <n v="9410166"/>
  </r>
  <r>
    <x v="60"/>
    <x v="2"/>
    <n v="19198083"/>
    <n v="20865853"/>
  </r>
  <r>
    <x v="60"/>
    <x v="3"/>
    <n v="17941974"/>
    <n v="22712368"/>
  </r>
  <r>
    <x v="60"/>
    <x v="4"/>
    <n v="1288206"/>
    <n v="4421171"/>
  </r>
  <r>
    <x v="61"/>
    <x v="0"/>
    <n v="5608142"/>
    <n v="5671832"/>
  </r>
  <r>
    <x v="61"/>
    <x v="1"/>
    <n v="9219735"/>
    <n v="9753841"/>
  </r>
  <r>
    <x v="61"/>
    <x v="2"/>
    <n v="20034362"/>
    <n v="21795135"/>
  </r>
  <r>
    <x v="61"/>
    <x v="3"/>
    <n v="18554642"/>
    <n v="23428522"/>
  </r>
  <r>
    <x v="61"/>
    <x v="4"/>
    <n v="1331946"/>
    <n v="4617450"/>
  </r>
  <r>
    <x v="62"/>
    <x v="0"/>
    <n v="5695618"/>
    <n v="5755505"/>
  </r>
  <r>
    <x v="62"/>
    <x v="1"/>
    <n v="9312882"/>
    <n v="9849498"/>
  </r>
  <r>
    <x v="62"/>
    <x v="2"/>
    <n v="20394612"/>
    <n v="22179729"/>
  </r>
  <r>
    <x v="62"/>
    <x v="3"/>
    <n v="18810727"/>
    <n v="23721919"/>
  </r>
  <r>
    <x v="62"/>
    <x v="4"/>
    <n v="1356833"/>
    <n v="4782448"/>
  </r>
  <r>
    <x v="63"/>
    <x v="0"/>
    <n v="5945811"/>
    <n v="6007758"/>
  </r>
  <r>
    <x v="63"/>
    <x v="1"/>
    <n v="9566007"/>
    <n v="10102779"/>
  </r>
  <r>
    <x v="63"/>
    <x v="2"/>
    <n v="21049895"/>
    <n v="22912316"/>
  </r>
  <r>
    <x v="63"/>
    <x v="3"/>
    <n v="19136190"/>
    <n v="24141964"/>
  </r>
  <r>
    <x v="63"/>
    <x v="4"/>
    <n v="1367606"/>
    <n v="4946144"/>
  </r>
  <r>
    <x v="64"/>
    <x v="0"/>
    <n v="6193379"/>
    <n v="6256492"/>
  </r>
  <r>
    <x v="64"/>
    <x v="1"/>
    <n v="9832838"/>
    <n v="10366607"/>
  </r>
  <r>
    <x v="64"/>
    <x v="2"/>
    <n v="21687548"/>
    <n v="23633102"/>
  </r>
  <r>
    <x v="64"/>
    <x v="3"/>
    <n v="19534057"/>
    <n v="24644021"/>
  </r>
  <r>
    <x v="64"/>
    <x v="4"/>
    <n v="1433217"/>
    <n v="5175734"/>
  </r>
  <r>
    <x v="65"/>
    <x v="0"/>
    <n v="6366597"/>
    <n v="6431180"/>
  </r>
  <r>
    <x v="65"/>
    <x v="1"/>
    <n v="10032321"/>
    <n v="10562207"/>
  </r>
  <r>
    <x v="65"/>
    <x v="2"/>
    <n v="22186308"/>
    <n v="24199568"/>
  </r>
  <r>
    <x v="65"/>
    <x v="3"/>
    <n v="19918199"/>
    <n v="25113406"/>
  </r>
  <r>
    <x v="65"/>
    <x v="4"/>
    <n v="1496650"/>
    <n v="5378995"/>
  </r>
  <r>
    <x v="66"/>
    <x v="0"/>
    <n v="6759280"/>
    <n v="6827582"/>
  </r>
  <r>
    <x v="66"/>
    <x v="1"/>
    <n v="10444298"/>
    <n v="10970843"/>
  </r>
  <r>
    <x v="66"/>
    <x v="2"/>
    <n v="22974898"/>
    <n v="25086986"/>
  </r>
  <r>
    <x v="66"/>
    <x v="3"/>
    <n v="20109207"/>
    <n v="25402955"/>
  </r>
  <r>
    <x v="66"/>
    <x v="4"/>
    <n v="1465543"/>
    <n v="5498620"/>
  </r>
  <r>
    <x v="67"/>
    <x v="0"/>
    <n v="6809998"/>
    <n v="6880879"/>
  </r>
  <r>
    <x v="67"/>
    <x v="1"/>
    <n v="10431294"/>
    <n v="10957426"/>
  </r>
  <r>
    <x v="67"/>
    <x v="2"/>
    <n v="23071160"/>
    <n v="25267245"/>
  </r>
  <r>
    <x v="67"/>
    <x v="3"/>
    <n v="20129238"/>
    <n v="25512322"/>
  </r>
  <r>
    <x v="67"/>
    <x v="4"/>
    <n v="1463785"/>
    <n v="5661847"/>
  </r>
  <r>
    <x v="68"/>
    <x v="0"/>
    <n v="7002545"/>
    <n v="7075583"/>
  </r>
  <r>
    <x v="68"/>
    <x v="1"/>
    <n v="10628857"/>
    <n v="11153967"/>
  </r>
  <r>
    <x v="68"/>
    <x v="2"/>
    <n v="23530683"/>
    <n v="25797610"/>
  </r>
  <r>
    <x v="68"/>
    <x v="3"/>
    <n v="20329610"/>
    <n v="25790445"/>
  </r>
  <r>
    <x v="68"/>
    <x v="4"/>
    <n v="1455680"/>
    <n v="5822325"/>
  </r>
  <r>
    <x v="69"/>
    <x v="0"/>
    <n v="7273765"/>
    <n v="7351241"/>
  </r>
  <r>
    <x v="69"/>
    <x v="1"/>
    <n v="10898155"/>
    <n v="11421785"/>
  </r>
  <r>
    <x v="69"/>
    <x v="2"/>
    <n v="24094556"/>
    <n v="26431393"/>
  </r>
  <r>
    <x v="69"/>
    <x v="3"/>
    <n v="20535747"/>
    <n v="26047090"/>
  </r>
  <r>
    <x v="69"/>
    <x v="4"/>
    <n v="1434172"/>
    <n v="5929197"/>
  </r>
  <r>
    <x v="70"/>
    <x v="0"/>
    <n v="7530761"/>
    <n v="7607626"/>
  </r>
  <r>
    <x v="70"/>
    <x v="1"/>
    <n v="11133033"/>
    <n v="11643527"/>
  </r>
  <r>
    <x v="70"/>
    <x v="2"/>
    <n v="24555741"/>
    <n v="26955762"/>
  </r>
  <r>
    <x v="70"/>
    <x v="3"/>
    <n v="20574930"/>
    <n v="26114753"/>
  </r>
  <r>
    <x v="70"/>
    <x v="4"/>
    <n v="1383359"/>
    <n v="5976138"/>
  </r>
  <r>
    <x v="71"/>
    <x v="0"/>
    <n v="7700168"/>
    <n v="7778880"/>
  </r>
  <r>
    <x v="71"/>
    <x v="1"/>
    <n v="11247734"/>
    <n v="11751639"/>
  </r>
  <r>
    <x v="71"/>
    <x v="2"/>
    <n v="24910254"/>
    <n v="27395759"/>
  </r>
  <r>
    <x v="71"/>
    <x v="3"/>
    <n v="20574665"/>
    <n v="26176322"/>
  </r>
  <r>
    <x v="71"/>
    <x v="4"/>
    <n v="1336164"/>
    <n v="6066359"/>
  </r>
  <r>
    <x v="72"/>
    <x v="0"/>
    <n v="7940133"/>
    <n v="8021374"/>
  </r>
  <r>
    <x v="72"/>
    <x v="1"/>
    <n v="11429390"/>
    <n v="11927661"/>
  </r>
  <r>
    <x v="72"/>
    <x v="2"/>
    <n v="25296970"/>
    <n v="27821681"/>
  </r>
  <r>
    <x v="72"/>
    <x v="3"/>
    <n v="20632913"/>
    <n v="26286995"/>
  </r>
  <r>
    <x v="72"/>
    <x v="4"/>
    <n v="1287896"/>
    <n v="6160858"/>
  </r>
  <r>
    <x v="73"/>
    <x v="0"/>
    <n v="7870713"/>
    <n v="7956666"/>
  </r>
  <r>
    <x v="73"/>
    <x v="1"/>
    <n v="11290695"/>
    <n v="11794544"/>
  </r>
  <r>
    <x v="73"/>
    <x v="2"/>
    <n v="25100934"/>
    <n v="27654512"/>
  </r>
  <r>
    <x v="73"/>
    <x v="3"/>
    <n v="20453269"/>
    <n v="26145564"/>
  </r>
  <r>
    <x v="73"/>
    <x v="4"/>
    <n v="1089608"/>
    <n v="6062420"/>
  </r>
  <r>
    <x v="74"/>
    <x v="0"/>
    <n v="7624644"/>
    <n v="7715676"/>
  </r>
  <r>
    <x v="74"/>
    <x v="1"/>
    <n v="10981511"/>
    <n v="11491949"/>
  </r>
  <r>
    <x v="74"/>
    <x v="2"/>
    <n v="24446788"/>
    <n v="27028335"/>
  </r>
  <r>
    <x v="74"/>
    <x v="3"/>
    <n v="19952636"/>
    <n v="25644685"/>
  </r>
  <r>
    <x v="74"/>
    <x v="4"/>
    <n v="926167"/>
    <n v="5971802"/>
  </r>
  <r>
    <x v="75"/>
    <x v="0"/>
    <n v="7395134"/>
    <n v="7487834"/>
  </r>
  <r>
    <x v="75"/>
    <x v="1"/>
    <n v="10831729"/>
    <n v="11326484"/>
  </r>
  <r>
    <x v="75"/>
    <x v="2"/>
    <n v="24108557"/>
    <n v="26695378"/>
  </r>
  <r>
    <x v="75"/>
    <x v="3"/>
    <n v="19596857"/>
    <n v="25271698"/>
  </r>
  <r>
    <x v="75"/>
    <x v="4"/>
    <n v="916633"/>
    <n v="5928816"/>
  </r>
  <r>
    <x v="76"/>
    <x v="0"/>
    <n v="6989842"/>
    <n v="7090413"/>
  </r>
  <r>
    <x v="76"/>
    <x v="1"/>
    <n v="10424728"/>
    <n v="10939417"/>
  </r>
  <r>
    <x v="76"/>
    <x v="2"/>
    <n v="23338625"/>
    <n v="25935098"/>
  </r>
  <r>
    <x v="76"/>
    <x v="3"/>
    <n v="19085859"/>
    <n v="24736025"/>
  </r>
  <r>
    <x v="76"/>
    <x v="4"/>
    <n v="703286"/>
    <n v="5815893"/>
  </r>
  <r>
    <x v="77"/>
    <x v="0"/>
    <n v="6453468"/>
    <n v="6552837"/>
  </r>
  <r>
    <x v="77"/>
    <x v="1"/>
    <n v="9937531"/>
    <n v="10447321"/>
  </r>
  <r>
    <x v="77"/>
    <x v="2"/>
    <n v="22223675"/>
    <n v="24704180"/>
  </r>
  <r>
    <x v="77"/>
    <x v="3"/>
    <n v="18425165"/>
    <n v="23980817"/>
  </r>
  <r>
    <x v="77"/>
    <x v="4"/>
    <n v="572058"/>
    <n v="5641149"/>
  </r>
  <r>
    <x v="78"/>
    <x v="0"/>
    <n v="6091884"/>
    <n v="6189592"/>
  </r>
  <r>
    <x v="78"/>
    <x v="1"/>
    <n v="9648097"/>
    <n v="10162391"/>
  </r>
  <r>
    <x v="78"/>
    <x v="2"/>
    <n v="21640917"/>
    <n v="24072131"/>
  </r>
  <r>
    <x v="78"/>
    <x v="3"/>
    <n v="18022245"/>
    <n v="23495618"/>
  </r>
  <r>
    <x v="78"/>
    <x v="4"/>
    <n v="413812"/>
    <n v="5505590"/>
  </r>
  <r>
    <x v="79"/>
    <x v="0"/>
    <n v="6128475"/>
    <n v="6230379"/>
  </r>
  <r>
    <x v="79"/>
    <x v="1"/>
    <n v="9836916"/>
    <n v="10350178"/>
  </r>
  <r>
    <x v="79"/>
    <x v="2"/>
    <n v="22035917"/>
    <n v="24469640"/>
  </r>
  <r>
    <x v="79"/>
    <x v="3"/>
    <n v="18049451"/>
    <n v="23482578"/>
  </r>
  <r>
    <x v="79"/>
    <x v="4"/>
    <n v="416734"/>
    <n v="5507899"/>
  </r>
  <r>
    <x v="80"/>
    <x v="0"/>
    <n v="6371497"/>
    <n v="6476994"/>
  </r>
  <r>
    <x v="80"/>
    <x v="1"/>
    <n v="10234301"/>
    <n v="10756109"/>
  </r>
  <r>
    <x v="80"/>
    <x v="2"/>
    <n v="22903124"/>
    <n v="25315826"/>
  </r>
  <r>
    <x v="80"/>
    <x v="3"/>
    <n v="18374179"/>
    <n v="23755271"/>
  </r>
  <r>
    <x v="80"/>
    <x v="4"/>
    <n v="382944"/>
    <n v="5519092"/>
  </r>
  <r>
    <x v="81"/>
    <x v="0"/>
    <n v="6342667"/>
    <n v="6451911"/>
  </r>
  <r>
    <x v="81"/>
    <x v="1"/>
    <n v="10268685"/>
    <n v="10790544"/>
  </r>
  <r>
    <x v="81"/>
    <x v="2"/>
    <n v="23076928"/>
    <n v="25493311"/>
  </r>
  <r>
    <x v="81"/>
    <x v="3"/>
    <n v="18406580"/>
    <n v="23747067"/>
  </r>
  <r>
    <x v="81"/>
    <x v="4"/>
    <n v="330374"/>
    <n v="5480621"/>
  </r>
  <r>
    <x v="82"/>
    <x v="0"/>
    <n v="6465335"/>
    <n v="6583211"/>
  </r>
  <r>
    <x v="82"/>
    <x v="1"/>
    <n v="10480939"/>
    <n v="11013156"/>
  </r>
  <r>
    <x v="82"/>
    <x v="2"/>
    <n v="23625991"/>
    <n v="26032224"/>
  </r>
  <r>
    <x v="82"/>
    <x v="3"/>
    <n v="18682738"/>
    <n v="23944771"/>
  </r>
  <r>
    <x v="82"/>
    <x v="4"/>
    <n v="316055"/>
    <n v="5436404"/>
  </r>
  <r>
    <x v="83"/>
    <x v="0"/>
    <n v="6335987"/>
    <n v="6457835"/>
  </r>
  <r>
    <x v="83"/>
    <x v="1"/>
    <n v="10317040"/>
    <n v="10845793"/>
  </r>
  <r>
    <x v="83"/>
    <x v="2"/>
    <n v="23471063"/>
    <n v="25882675"/>
  </r>
  <r>
    <x v="83"/>
    <x v="3"/>
    <n v="18481283"/>
    <n v="23699826"/>
  </r>
  <r>
    <x v="83"/>
    <x v="4"/>
    <n v="286322"/>
    <n v="5385665"/>
  </r>
  <r>
    <x v="84"/>
    <x v="0"/>
    <n v="6651326"/>
    <n v="6774528"/>
  </r>
  <r>
    <x v="84"/>
    <x v="1"/>
    <n v="10715576"/>
    <n v="11241221"/>
  </r>
  <r>
    <x v="84"/>
    <x v="2"/>
    <n v="24379542"/>
    <n v="26773642"/>
  </r>
  <r>
    <x v="84"/>
    <x v="3"/>
    <n v="18858106"/>
    <n v="24023088"/>
  </r>
  <r>
    <x v="84"/>
    <x v="4"/>
    <n v="310303"/>
    <n v="5420719"/>
  </r>
  <r>
    <x v="85"/>
    <x v="0"/>
    <n v="7008274"/>
    <n v="7128480"/>
  </r>
  <r>
    <x v="85"/>
    <x v="1"/>
    <n v="11068309"/>
    <n v="11592225"/>
  </r>
  <r>
    <x v="85"/>
    <x v="2"/>
    <n v="25008860"/>
    <n v="27410857"/>
  </r>
  <r>
    <x v="85"/>
    <x v="3"/>
    <n v="19134371"/>
    <n v="24321754"/>
  </r>
  <r>
    <x v="85"/>
    <x v="4"/>
    <n v="229479"/>
    <n v="5306552"/>
  </r>
  <r>
    <x v="86"/>
    <x v="0"/>
    <n v="7214286"/>
    <n v="7330374"/>
  </r>
  <r>
    <x v="86"/>
    <x v="1"/>
    <n v="11307779"/>
    <n v="11825099"/>
  </r>
  <r>
    <x v="86"/>
    <x v="2"/>
    <n v="25378016"/>
    <n v="27810982"/>
  </r>
  <r>
    <x v="86"/>
    <x v="3"/>
    <n v="19328661"/>
    <n v="24518300"/>
  </r>
  <r>
    <x v="86"/>
    <x v="4"/>
    <n v="239531"/>
    <n v="5259661"/>
  </r>
  <r>
    <x v="87"/>
    <x v="0"/>
    <n v="7322572"/>
    <n v="7433194"/>
  </r>
  <r>
    <x v="87"/>
    <x v="1"/>
    <n v="11385491"/>
    <n v="11896318"/>
  </r>
  <r>
    <x v="87"/>
    <x v="2"/>
    <n v="25514731"/>
    <n v="27953760"/>
  </r>
  <r>
    <x v="87"/>
    <x v="3"/>
    <n v="19417549"/>
    <n v="24613506"/>
  </r>
  <r>
    <x v="87"/>
    <x v="4"/>
    <n v="264136"/>
    <n v="5228681"/>
  </r>
  <r>
    <x v="88"/>
    <x v="0"/>
    <n v="6989932"/>
    <n v="7097049"/>
  </r>
  <r>
    <x v="88"/>
    <x v="1"/>
    <n v="10978138"/>
    <n v="11485154"/>
  </r>
  <r>
    <x v="88"/>
    <x v="2"/>
    <n v="24702803"/>
    <n v="27151571"/>
  </r>
  <r>
    <x v="88"/>
    <x v="3"/>
    <n v="19146757"/>
    <n v="24363031"/>
  </r>
  <r>
    <x v="88"/>
    <x v="4"/>
    <n v="263739"/>
    <n v="5192849"/>
  </r>
  <r>
    <x v="89"/>
    <x v="0"/>
    <n v="7238832"/>
    <n v="7341901"/>
  </r>
  <r>
    <x v="89"/>
    <x v="1"/>
    <n v="11248723"/>
    <n v="11754519"/>
  </r>
  <r>
    <x v="89"/>
    <x v="2"/>
    <n v="25179002"/>
    <n v="27627798"/>
  </r>
  <r>
    <x v="89"/>
    <x v="3"/>
    <n v="19426981"/>
    <n v="24665863"/>
  </r>
  <r>
    <x v="89"/>
    <x v="4"/>
    <n v="251588"/>
    <n v="5153020"/>
  </r>
  <r>
    <x v="90"/>
    <x v="0"/>
    <n v="7605986"/>
    <n v="7705253"/>
  </r>
  <r>
    <x v="90"/>
    <x v="1"/>
    <n v="11654072"/>
    <n v="12151977"/>
  </r>
  <r>
    <x v="90"/>
    <x v="2"/>
    <n v="25911190"/>
    <n v="28384212"/>
  </r>
  <r>
    <x v="90"/>
    <x v="3"/>
    <n v="19783301"/>
    <n v="25018253"/>
  </r>
  <r>
    <x v="90"/>
    <x v="4"/>
    <n v="277927"/>
    <n v="5108686"/>
  </r>
  <r>
    <x v="91"/>
    <x v="0"/>
    <n v="7607301"/>
    <n v="7702321"/>
  </r>
  <r>
    <x v="91"/>
    <x v="1"/>
    <n v="11629916"/>
    <n v="12123977"/>
  </r>
  <r>
    <x v="91"/>
    <x v="2"/>
    <n v="25879792"/>
    <n v="28359001"/>
  </r>
  <r>
    <x v="91"/>
    <x v="3"/>
    <n v="19849970"/>
    <n v="25099338"/>
  </r>
  <r>
    <x v="91"/>
    <x v="4"/>
    <n v="348407"/>
    <n v="5136787"/>
  </r>
  <r>
    <x v="92"/>
    <x v="0"/>
    <n v="7966911"/>
    <n v="8057074"/>
  </r>
  <r>
    <x v="92"/>
    <x v="1"/>
    <n v="11984523"/>
    <n v="12480873"/>
  </r>
  <r>
    <x v="92"/>
    <x v="2"/>
    <n v="26521954"/>
    <n v="29002204"/>
  </r>
  <r>
    <x v="92"/>
    <x v="3"/>
    <n v="20297780"/>
    <n v="25565155"/>
  </r>
  <r>
    <x v="92"/>
    <x v="4"/>
    <n v="380968"/>
    <n v="5164548"/>
  </r>
  <r>
    <x v="93"/>
    <x v="0"/>
    <n v="8102088"/>
    <n v="8189241"/>
  </r>
  <r>
    <x v="93"/>
    <x v="1"/>
    <n v="12112778"/>
    <n v="12592654"/>
  </r>
  <r>
    <x v="93"/>
    <x v="2"/>
    <n v="26749505"/>
    <n v="29255833"/>
  </r>
  <r>
    <x v="93"/>
    <x v="3"/>
    <n v="20540996"/>
    <n v="25843852"/>
  </r>
  <r>
    <x v="93"/>
    <x v="4"/>
    <n v="459129"/>
    <n v="5170034"/>
  </r>
  <r>
    <x v="94"/>
    <x v="0"/>
    <n v="8527413"/>
    <n v="8606357"/>
  </r>
  <r>
    <x v="94"/>
    <x v="1"/>
    <n v="12577998"/>
    <n v="13076773"/>
  </r>
  <r>
    <x v="94"/>
    <x v="2"/>
    <n v="27862915"/>
    <n v="30326954"/>
  </r>
  <r>
    <x v="94"/>
    <x v="3"/>
    <n v="21280455"/>
    <n v="26555645"/>
  </r>
  <r>
    <x v="94"/>
    <x v="4"/>
    <n v="452357"/>
    <n v="5194165"/>
  </r>
  <r>
    <x v="95"/>
    <x v="0"/>
    <n v="8677093"/>
    <n v="8752306"/>
  </r>
  <r>
    <x v="95"/>
    <x v="1"/>
    <n v="12658532"/>
    <n v="13154408"/>
  </r>
  <r>
    <x v="95"/>
    <x v="2"/>
    <n v="28242128"/>
    <n v="30727659"/>
  </r>
  <r>
    <x v="95"/>
    <x v="3"/>
    <n v="21611371"/>
    <n v="26919912"/>
  </r>
  <r>
    <x v="95"/>
    <x v="4"/>
    <n v="540717"/>
    <n v="5258477"/>
  </r>
  <r>
    <x v="96"/>
    <x v="0"/>
    <n v="9029918"/>
    <n v="9100874"/>
  </r>
  <r>
    <x v="96"/>
    <x v="1"/>
    <n v="13028992"/>
    <n v="13521659"/>
  </r>
  <r>
    <x v="96"/>
    <x v="2"/>
    <n v="29096343"/>
    <n v="31603082"/>
  </r>
  <r>
    <x v="96"/>
    <x v="3"/>
    <n v="22281577"/>
    <n v="27637373"/>
  </r>
  <r>
    <x v="96"/>
    <x v="4"/>
    <n v="640871"/>
    <n v="5357721"/>
  </r>
  <r>
    <x v="97"/>
    <x v="0"/>
    <n v="9313453"/>
    <n v="9389193"/>
  </r>
  <r>
    <x v="97"/>
    <x v="1"/>
    <n v="13437237"/>
    <n v="13948235"/>
  </r>
  <r>
    <x v="97"/>
    <x v="2"/>
    <n v="29936322"/>
    <n v="32488280"/>
  </r>
  <r>
    <x v="97"/>
    <x v="3"/>
    <n v="22755598"/>
    <n v="28197847"/>
  </r>
  <r>
    <x v="97"/>
    <x v="4"/>
    <n v="638717"/>
    <n v="5378363"/>
  </r>
  <r>
    <x v="98"/>
    <x v="0"/>
    <n v="9600578"/>
    <n v="9678508"/>
  </r>
  <r>
    <x v="98"/>
    <x v="1"/>
    <n v="13845456"/>
    <n v="14366804"/>
  </r>
  <r>
    <x v="98"/>
    <x v="2"/>
    <n v="30625953"/>
    <n v="33172546"/>
  </r>
  <r>
    <x v="98"/>
    <x v="3"/>
    <n v="23071449"/>
    <n v="28542951"/>
  </r>
  <r>
    <x v="98"/>
    <x v="4"/>
    <n v="683275"/>
    <n v="5373607"/>
  </r>
  <r>
    <x v="99"/>
    <x v="0"/>
    <n v="9957574"/>
    <n v="10038523"/>
  </r>
  <r>
    <x v="99"/>
    <x v="1"/>
    <n v="14301890"/>
    <n v="14831100"/>
  </r>
  <r>
    <x v="99"/>
    <x v="2"/>
    <n v="31411719"/>
    <n v="33966833"/>
  </r>
  <r>
    <x v="99"/>
    <x v="3"/>
    <n v="23427641"/>
    <n v="28973248"/>
  </r>
  <r>
    <x v="99"/>
    <x v="4"/>
    <n v="777248"/>
    <n v="5436425"/>
  </r>
  <r>
    <x v="100"/>
    <x v="0"/>
    <n v="10045962"/>
    <n v="10127218"/>
  </r>
  <r>
    <x v="100"/>
    <x v="1"/>
    <n v="14421614"/>
    <n v="14955640"/>
  </r>
  <r>
    <x v="100"/>
    <x v="2"/>
    <n v="31640801"/>
    <n v="34157723"/>
  </r>
  <r>
    <x v="100"/>
    <x v="3"/>
    <n v="23541391"/>
    <n v="29144355"/>
  </r>
  <r>
    <x v="100"/>
    <x v="4"/>
    <n v="809506"/>
    <n v="5428852"/>
  </r>
  <r>
    <x v="101"/>
    <x v="0"/>
    <n v="10307750"/>
    <n v="10391119"/>
  </r>
  <r>
    <x v="101"/>
    <x v="1"/>
    <n v="14766568"/>
    <n v="15309562"/>
  </r>
  <r>
    <x v="101"/>
    <x v="2"/>
    <n v="32227177"/>
    <n v="34742590"/>
  </r>
  <r>
    <x v="101"/>
    <x v="3"/>
    <n v="23766572"/>
    <n v="29445810"/>
  </r>
  <r>
    <x v="101"/>
    <x v="4"/>
    <n v="808179"/>
    <n v="5404340"/>
  </r>
  <r>
    <x v="102"/>
    <x v="0"/>
    <n v="10550350"/>
    <n v="10634976"/>
  </r>
  <r>
    <x v="102"/>
    <x v="1"/>
    <n v="15081607"/>
    <n v="15638329"/>
  </r>
  <r>
    <x v="102"/>
    <x v="2"/>
    <n v="32841022"/>
    <n v="35335867"/>
  </r>
  <r>
    <x v="102"/>
    <x v="3"/>
    <n v="24117294"/>
    <n v="29819396"/>
  </r>
  <r>
    <x v="102"/>
    <x v="4"/>
    <n v="859619"/>
    <n v="5411613"/>
  </r>
  <r>
    <x v="103"/>
    <x v="0"/>
    <n v="10676433"/>
    <n v="10763617"/>
  </r>
  <r>
    <x v="103"/>
    <x v="1"/>
    <n v="15239358"/>
    <n v="15810792"/>
  </r>
  <r>
    <x v="103"/>
    <x v="2"/>
    <n v="33136131"/>
    <n v="35641723"/>
  </r>
  <r>
    <x v="103"/>
    <x v="3"/>
    <n v="24213722"/>
    <n v="30009991"/>
  </r>
  <r>
    <x v="103"/>
    <x v="4"/>
    <n v="884977"/>
    <n v="5440734"/>
  </r>
  <r>
    <x v="104"/>
    <x v="0"/>
    <n v="10446005"/>
    <n v="10535329"/>
  </r>
  <r>
    <x v="104"/>
    <x v="1"/>
    <n v="15032047"/>
    <n v="15617436"/>
  </r>
  <r>
    <x v="104"/>
    <x v="2"/>
    <n v="32739320"/>
    <n v="35245202"/>
  </r>
  <r>
    <x v="104"/>
    <x v="3"/>
    <n v="24077798"/>
    <n v="29964673"/>
  </r>
  <r>
    <x v="104"/>
    <x v="4"/>
    <n v="884220"/>
    <n v="5448659"/>
  </r>
  <r>
    <x v="105"/>
    <x v="0"/>
    <n v="10634094"/>
    <n v="10724248"/>
  </r>
  <r>
    <x v="105"/>
    <x v="1"/>
    <n v="15317821"/>
    <n v="15917269"/>
  </r>
  <r>
    <x v="105"/>
    <x v="2"/>
    <n v="33282890"/>
    <n v="35785232"/>
  </r>
  <r>
    <x v="105"/>
    <x v="3"/>
    <n v="24445481"/>
    <n v="30379859"/>
  </r>
  <r>
    <x v="105"/>
    <x v="4"/>
    <n v="971263"/>
    <n v="5484148"/>
  </r>
  <r>
    <x v="106"/>
    <x v="0"/>
    <n v="10776216"/>
    <n v="10867474"/>
  </r>
  <r>
    <x v="106"/>
    <x v="1"/>
    <n v="15530785"/>
    <n v="16147101"/>
  </r>
  <r>
    <x v="106"/>
    <x v="2"/>
    <n v="33753275"/>
    <n v="36236020"/>
  </r>
  <r>
    <x v="106"/>
    <x v="3"/>
    <n v="24732592"/>
    <n v="30705292"/>
  </r>
  <r>
    <x v="106"/>
    <x v="4"/>
    <n v="1003854"/>
    <n v="5484745"/>
  </r>
  <r>
    <x v="107"/>
    <x v="0"/>
    <n v="11037412"/>
    <n v="11130986"/>
  </r>
  <r>
    <x v="107"/>
    <x v="1"/>
    <n v="15863809"/>
    <n v="16497521"/>
  </r>
  <r>
    <x v="107"/>
    <x v="2"/>
    <n v="34395987"/>
    <n v="36887310"/>
  </r>
  <r>
    <x v="107"/>
    <x v="3"/>
    <n v="25064524"/>
    <n v="31132226"/>
  </r>
  <r>
    <x v="107"/>
    <x v="4"/>
    <n v="1007223"/>
    <n v="5494531"/>
  </r>
  <r>
    <x v="108"/>
    <x v="0"/>
    <n v="11236234"/>
    <n v="11332725"/>
  </r>
  <r>
    <x v="108"/>
    <x v="1"/>
    <n v="16157233"/>
    <n v="16808071"/>
  </r>
  <r>
    <x v="108"/>
    <x v="2"/>
    <n v="34880265"/>
    <n v="37390224"/>
  </r>
  <r>
    <x v="108"/>
    <x v="3"/>
    <n v="25469100"/>
    <n v="31644995"/>
  </r>
  <r>
    <x v="108"/>
    <x v="4"/>
    <n v="1120980"/>
    <n v="5632663"/>
  </r>
  <r>
    <x v="109"/>
    <x v="0"/>
    <n v="11187114"/>
    <n v="11285352"/>
  </r>
  <r>
    <x v="109"/>
    <x v="1"/>
    <n v="16210577"/>
    <n v="16863866"/>
  </r>
  <r>
    <x v="109"/>
    <x v="2"/>
    <n v="35047698"/>
    <n v="37569394"/>
  </r>
  <r>
    <x v="109"/>
    <x v="3"/>
    <n v="25696088"/>
    <n v="31924379"/>
  </r>
  <r>
    <x v="109"/>
    <x v="4"/>
    <n v="1122924"/>
    <n v="5664698"/>
  </r>
  <r>
    <x v="110"/>
    <x v="0"/>
    <n v="11462210"/>
    <n v="11562714"/>
  </r>
  <r>
    <x v="110"/>
    <x v="1"/>
    <n v="16631431"/>
    <n v="17289011"/>
  </r>
  <r>
    <x v="110"/>
    <x v="2"/>
    <n v="35993730"/>
    <n v="38534235"/>
  </r>
  <r>
    <x v="110"/>
    <x v="3"/>
    <n v="26303261"/>
    <n v="32546597"/>
  </r>
  <r>
    <x v="110"/>
    <x v="4"/>
    <n v="1202454"/>
    <n v="5758821"/>
  </r>
  <r>
    <x v="111"/>
    <x v="0"/>
    <n v="11718911"/>
    <n v="11822078"/>
  </r>
  <r>
    <x v="111"/>
    <x v="1"/>
    <n v="16981738"/>
    <n v="17646841"/>
  </r>
  <r>
    <x v="111"/>
    <x v="2"/>
    <n v="36766976"/>
    <n v="39342854"/>
  </r>
  <r>
    <x v="111"/>
    <x v="3"/>
    <n v="26713763"/>
    <n v="33021082"/>
  </r>
  <r>
    <x v="111"/>
    <x v="4"/>
    <n v="1280596"/>
    <n v="5876362"/>
  </r>
  <r>
    <x v="112"/>
    <x v="0"/>
    <n v="11877264"/>
    <n v="11983268"/>
  </r>
  <r>
    <x v="112"/>
    <x v="1"/>
    <n v="17284895"/>
    <n v="17955188"/>
  </r>
  <r>
    <x v="112"/>
    <x v="2"/>
    <n v="37448359"/>
    <n v="40051620"/>
  </r>
  <r>
    <x v="112"/>
    <x v="3"/>
    <n v="27172737"/>
    <n v="33538971"/>
  </r>
  <r>
    <x v="112"/>
    <x v="4"/>
    <n v="1337126"/>
    <n v="5986102"/>
  </r>
  <r>
    <x v="113"/>
    <x v="0"/>
    <n v="12184946"/>
    <n v="12294276"/>
  </r>
  <r>
    <x v="113"/>
    <x v="1"/>
    <n v="17763779"/>
    <n v="18441594"/>
  </r>
  <r>
    <x v="113"/>
    <x v="2"/>
    <n v="38396212"/>
    <n v="41042221"/>
  </r>
  <r>
    <x v="113"/>
    <x v="3"/>
    <n v="27729839"/>
    <n v="34172617"/>
  </r>
  <r>
    <x v="113"/>
    <x v="4"/>
    <n v="1394818"/>
    <n v="6104521"/>
  </r>
  <r>
    <x v="114"/>
    <x v="0"/>
    <n v="12204069"/>
    <n v="12315602"/>
  </r>
  <r>
    <x v="114"/>
    <x v="1"/>
    <n v="17897116"/>
    <n v="18581396"/>
  </r>
  <r>
    <x v="114"/>
    <x v="2"/>
    <n v="38787692"/>
    <n v="41451621"/>
  </r>
  <r>
    <x v="114"/>
    <x v="3"/>
    <n v="28131184"/>
    <n v="34588478"/>
  </r>
  <r>
    <x v="114"/>
    <x v="4"/>
    <n v="1488492"/>
    <n v="6207540"/>
  </r>
  <r>
    <x v="115"/>
    <x v="0"/>
    <n v="12321576"/>
    <n v="12435053"/>
  </r>
  <r>
    <x v="115"/>
    <x v="1"/>
    <n v="18142356"/>
    <n v="18832924"/>
  </r>
  <r>
    <x v="115"/>
    <x v="2"/>
    <n v="39366088"/>
    <n v="42056766"/>
  </r>
  <r>
    <x v="115"/>
    <x v="3"/>
    <n v="28411557"/>
    <n v="34931816"/>
  </r>
  <r>
    <x v="115"/>
    <x v="4"/>
    <n v="1566077"/>
    <n v="6317192"/>
  </r>
  <r>
    <x v="116"/>
    <x v="0"/>
    <n v="12554920"/>
    <n v="12671720"/>
  </r>
  <r>
    <x v="116"/>
    <x v="1"/>
    <n v="18561519"/>
    <n v="19257337"/>
  </r>
  <r>
    <x v="116"/>
    <x v="2"/>
    <n v="40233831"/>
    <n v="42957795"/>
  </r>
  <r>
    <x v="116"/>
    <x v="3"/>
    <n v="28866682"/>
    <n v="35458885"/>
  </r>
  <r>
    <x v="116"/>
    <x v="4"/>
    <n v="1599179"/>
    <n v="6410275"/>
  </r>
  <r>
    <x v="117"/>
    <x v="0"/>
    <n v="11716745"/>
    <n v="11834946"/>
  </r>
  <r>
    <x v="117"/>
    <x v="1"/>
    <n v="17744242"/>
    <n v="18446836"/>
  </r>
  <r>
    <x v="117"/>
    <x v="2"/>
    <n v="38779556"/>
    <n v="41519020"/>
  </r>
  <r>
    <x v="117"/>
    <x v="3"/>
    <n v="28282881"/>
    <n v="34944876"/>
  </r>
  <r>
    <x v="117"/>
    <x v="4"/>
    <n v="1571338"/>
    <n v="6419573"/>
  </r>
  <r>
    <x v="118"/>
    <x v="0"/>
    <n v="12669278"/>
    <n v="12790197"/>
  </r>
  <r>
    <x v="118"/>
    <x v="1"/>
    <n v="18956270"/>
    <n v="19659760"/>
  </r>
  <r>
    <x v="118"/>
    <x v="2"/>
    <n v="41183358"/>
    <n v="43919999"/>
  </r>
  <r>
    <x v="118"/>
    <x v="3"/>
    <n v="29559455"/>
    <n v="36214083"/>
  </r>
  <r>
    <x v="118"/>
    <x v="4"/>
    <n v="1689941"/>
    <n v="6533010"/>
  </r>
  <r>
    <x v="119"/>
    <x v="0"/>
    <n v="12919273"/>
    <n v="13042350"/>
  </r>
  <r>
    <x v="119"/>
    <x v="1"/>
    <n v="19348875"/>
    <n v="20061571"/>
  </r>
  <r>
    <x v="119"/>
    <x v="2"/>
    <n v="42064825"/>
    <n v="44827633"/>
  </r>
  <r>
    <x v="119"/>
    <x v="3"/>
    <n v="30018895"/>
    <n v="36741749"/>
  </r>
  <r>
    <x v="119"/>
    <x v="4"/>
    <n v="1739075"/>
    <n v="6637710"/>
  </r>
  <r>
    <x v="120"/>
    <x v="0"/>
    <n v="12889154"/>
    <n v="13015751"/>
  </r>
  <r>
    <x v="120"/>
    <x v="1"/>
    <n v="19443099"/>
    <n v="20161988"/>
  </r>
  <r>
    <x v="120"/>
    <x v="2"/>
    <n v="42303469"/>
    <n v="45092536"/>
  </r>
  <r>
    <x v="120"/>
    <x v="3"/>
    <n v="30234243"/>
    <n v="37019587"/>
  </r>
  <r>
    <x v="120"/>
    <x v="4"/>
    <n v="1862867"/>
    <n v="6821225"/>
  </r>
  <r>
    <x v="121"/>
    <x v="0"/>
    <n v="13496203"/>
    <n v="13626982"/>
  </r>
  <r>
    <x v="121"/>
    <x v="1"/>
    <n v="19922938"/>
    <n v="20645945"/>
  </r>
  <r>
    <x v="121"/>
    <x v="2"/>
    <n v="43341967"/>
    <n v="46165689"/>
  </r>
  <r>
    <x v="121"/>
    <x v="3"/>
    <n v="31371180"/>
    <n v="38231554"/>
  </r>
  <r>
    <x v="121"/>
    <x v="4"/>
    <n v="1950849"/>
    <n v="6942056"/>
  </r>
  <r>
    <x v="122"/>
    <x v="0"/>
    <n v="12454388"/>
    <n v="12587083"/>
  </r>
  <r>
    <x v="122"/>
    <x v="1"/>
    <n v="18326679"/>
    <n v="19061233"/>
  </r>
  <r>
    <x v="122"/>
    <x v="2"/>
    <n v="40567910"/>
    <n v="43409611"/>
  </r>
  <r>
    <x v="122"/>
    <x v="3"/>
    <n v="30712174"/>
    <n v="37590437"/>
  </r>
  <r>
    <x v="122"/>
    <x v="4"/>
    <n v="1947443"/>
    <n v="6936033"/>
  </r>
  <r>
    <x v="123"/>
    <x v="0"/>
    <n v="13891075"/>
    <n v="14027603"/>
  </r>
  <r>
    <x v="123"/>
    <x v="1"/>
    <n v="19692206"/>
    <n v="20420786"/>
  </r>
  <r>
    <x v="123"/>
    <x v="2"/>
    <n v="43183103"/>
    <n v="46040622"/>
  </r>
  <r>
    <x v="123"/>
    <x v="3"/>
    <n v="32748179"/>
    <n v="39639726"/>
  </r>
  <r>
    <x v="123"/>
    <x v="4"/>
    <n v="2280044"/>
    <n v="7230257"/>
  </r>
  <r>
    <x v="124"/>
    <x v="0"/>
    <n v="14617806"/>
    <n v="14760120"/>
  </r>
  <r>
    <x v="124"/>
    <x v="1"/>
    <n v="20305165"/>
    <n v="21034779"/>
  </r>
  <r>
    <x v="124"/>
    <x v="2"/>
    <n v="44601859"/>
    <n v="47534075"/>
  </r>
  <r>
    <x v="124"/>
    <x v="3"/>
    <n v="34084416"/>
    <n v="41069639"/>
  </r>
  <r>
    <x v="124"/>
    <x v="4"/>
    <n v="2463948"/>
    <n v="7477784"/>
  </r>
  <r>
    <x v="125"/>
    <x v="0"/>
    <n v="16057115"/>
    <n v="16205380"/>
  </r>
  <r>
    <x v="125"/>
    <x v="1"/>
    <n v="21743075"/>
    <n v="22473897"/>
  </r>
  <r>
    <x v="125"/>
    <x v="2"/>
    <n v="47397053"/>
    <n v="50418050"/>
  </r>
  <r>
    <x v="125"/>
    <x v="3"/>
    <n v="36192656"/>
    <n v="43282121"/>
  </r>
  <r>
    <x v="125"/>
    <x v="4"/>
    <n v="2746689"/>
    <n v="7811891"/>
  </r>
  <r>
    <x v="126"/>
    <x v="0"/>
    <n v="16992417"/>
    <n v="17146595"/>
  </r>
  <r>
    <x v="126"/>
    <x v="1"/>
    <n v="22488305"/>
    <n v="23216250"/>
  </r>
  <r>
    <x v="126"/>
    <x v="2"/>
    <n v="48842736"/>
    <n v="51937849"/>
  </r>
  <r>
    <x v="126"/>
    <x v="3"/>
    <n v="37715698"/>
    <n v="44867871"/>
  </r>
  <r>
    <x v="126"/>
    <x v="4"/>
    <n v="3000583"/>
    <n v="8080265"/>
  </r>
  <r>
    <x v="127"/>
    <x v="0"/>
    <n v="18145970"/>
    <n v="18308645"/>
  </r>
  <r>
    <x v="127"/>
    <x v="1"/>
    <n v="23558260"/>
    <n v="24293268"/>
  </r>
  <r>
    <x v="127"/>
    <x v="2"/>
    <n v="51033496"/>
    <n v="54283031"/>
  </r>
  <r>
    <x v="127"/>
    <x v="3"/>
    <n v="39610380"/>
    <n v="47067617"/>
  </r>
  <r>
    <x v="127"/>
    <x v="4"/>
    <n v="3171943"/>
    <n v="8483267"/>
  </r>
  <r>
    <x v="128"/>
    <x v="0"/>
    <n v="18677649"/>
    <n v="18844717"/>
  </r>
  <r>
    <x v="128"/>
    <x v="1"/>
    <n v="23845530"/>
    <n v="24591817"/>
  </r>
  <r>
    <x v="128"/>
    <x v="2"/>
    <n v="51857557"/>
    <n v="55175080"/>
  </r>
  <r>
    <x v="128"/>
    <x v="3"/>
    <n v="40863747"/>
    <n v="48460659"/>
  </r>
  <r>
    <x v="128"/>
    <x v="4"/>
    <n v="3323724"/>
    <n v="8748635"/>
  </r>
  <r>
    <x v="129"/>
    <x v="0"/>
    <n v="19415570"/>
    <n v="19586830"/>
  </r>
  <r>
    <x v="129"/>
    <x v="1"/>
    <n v="24315260"/>
    <n v="25077889"/>
  </r>
  <r>
    <x v="129"/>
    <x v="2"/>
    <n v="52946550"/>
    <n v="56338001"/>
  </r>
  <r>
    <x v="129"/>
    <x v="3"/>
    <n v="42010253"/>
    <n v="49774374"/>
  </r>
  <r>
    <x v="129"/>
    <x v="4"/>
    <n v="3466459"/>
    <n v="9007747"/>
  </r>
  <r>
    <x v="130"/>
    <x v="0"/>
    <n v="19514930"/>
    <n v="19688449"/>
  </r>
  <r>
    <x v="130"/>
    <x v="1"/>
    <n v="24110054"/>
    <n v="24886026"/>
  </r>
  <r>
    <x v="130"/>
    <x v="2"/>
    <n v="52948543"/>
    <n v="56361164"/>
  </r>
  <r>
    <x v="130"/>
    <x v="3"/>
    <n v="43597169"/>
    <n v="51437480"/>
  </r>
  <r>
    <x v="130"/>
    <x v="4"/>
    <n v="3704072"/>
    <n v="9313329"/>
  </r>
  <r>
    <x v="131"/>
    <x v="0"/>
    <n v="18463696"/>
    <n v="18641805"/>
  </r>
  <r>
    <x v="131"/>
    <x v="1"/>
    <n v="22487967"/>
    <n v="23268330"/>
  </r>
  <r>
    <x v="131"/>
    <x v="2"/>
    <n v="50196549"/>
    <n v="53672517"/>
  </r>
  <r>
    <x v="131"/>
    <x v="3"/>
    <n v="43122282"/>
    <n v="51133007"/>
  </r>
  <r>
    <x v="131"/>
    <x v="4"/>
    <n v="3761398"/>
    <n v="9471145"/>
  </r>
  <r>
    <x v="132"/>
    <x v="0"/>
    <n v="18285096"/>
    <n v="18468847"/>
  </r>
  <r>
    <x v="132"/>
    <x v="1"/>
    <n v="21876187"/>
    <n v="22657938"/>
  </r>
  <r>
    <x v="132"/>
    <x v="2"/>
    <n v="48662442"/>
    <n v="52213225"/>
  </r>
  <r>
    <x v="132"/>
    <x v="3"/>
    <n v="42043973"/>
    <n v="50198244"/>
  </r>
  <r>
    <x v="132"/>
    <x v="4"/>
    <n v="3594587"/>
    <n v="9389507"/>
  </r>
  <r>
    <x v="133"/>
    <x v="0"/>
    <n v="18660979"/>
    <n v="18845992"/>
  </r>
  <r>
    <x v="133"/>
    <x v="1"/>
    <n v="22301103"/>
    <n v="23085058"/>
  </r>
  <r>
    <x v="133"/>
    <x v="2"/>
    <n v="49053815"/>
    <n v="52632181"/>
  </r>
  <r>
    <x v="133"/>
    <x v="3"/>
    <n v="41784965"/>
    <n v="50048535"/>
  </r>
  <r>
    <x v="133"/>
    <x v="4"/>
    <n v="3464065"/>
    <n v="9322448"/>
  </r>
  <r>
    <x v="134"/>
    <x v="0"/>
    <n v="19268991"/>
    <n v="19456900"/>
  </r>
  <r>
    <x v="134"/>
    <x v="1"/>
    <n v="22984596"/>
    <n v="23752488"/>
  </r>
  <r>
    <x v="134"/>
    <x v="2"/>
    <n v="50152051"/>
    <n v="53763197"/>
  </r>
  <r>
    <x v="134"/>
    <x v="3"/>
    <n v="42244232"/>
    <n v="50527899"/>
  </r>
  <r>
    <x v="134"/>
    <x v="4"/>
    <n v="3561560"/>
    <n v="9396431"/>
  </r>
  <r>
    <x v="135"/>
    <x v="0"/>
    <n v="20045949"/>
    <n v="20236399"/>
  </r>
  <r>
    <x v="135"/>
    <x v="1"/>
    <n v="23897998"/>
    <n v="24660491"/>
  </r>
  <r>
    <x v="135"/>
    <x v="2"/>
    <n v="51998616"/>
    <n v="55655822"/>
  </r>
  <r>
    <x v="135"/>
    <x v="3"/>
    <n v="44088806"/>
    <n v="52441330"/>
  </r>
  <r>
    <x v="135"/>
    <x v="4"/>
    <n v="3681599"/>
    <n v="9552577"/>
  </r>
  <r>
    <x v="136"/>
    <x v="0"/>
    <n v="19852201"/>
    <n v="20044591"/>
  </r>
  <r>
    <x v="136"/>
    <x v="1"/>
    <n v="23592575"/>
    <n v="24352472"/>
  </r>
  <r>
    <x v="136"/>
    <x v="2"/>
    <n v="51445707"/>
    <n v="55147343"/>
  </r>
  <r>
    <x v="136"/>
    <x v="3"/>
    <n v="43885707"/>
    <n v="52297601"/>
  </r>
  <r>
    <x v="136"/>
    <x v="4"/>
    <n v="3640939"/>
    <n v="95404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42" firstHeaderRow="1" firstDataRow="2" firstDataCol="1"/>
  <pivotFields count="4">
    <pivotField axis="axisRow" showAll="0">
      <items count="1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axis="axisCol" showAll="0">
      <items count="6">
        <item x="4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sse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opLeftCell="A92" workbookViewId="0"/>
  </sheetViews>
  <sheetFormatPr defaultRowHeight="14.5" x14ac:dyDescent="0.35"/>
  <cols>
    <col min="1" max="1" width="11.6328125" customWidth="1"/>
  </cols>
  <sheetData>
    <row r="1" spans="1:2" x14ac:dyDescent="0.35">
      <c r="A1" t="s">
        <v>160</v>
      </c>
      <c r="B1" t="s">
        <v>169</v>
      </c>
    </row>
    <row r="2" spans="1:2" x14ac:dyDescent="0.35">
      <c r="A2" s="4">
        <v>22647</v>
      </c>
      <c r="B2">
        <v>4.0162903225806401</v>
      </c>
    </row>
    <row r="3" spans="1:2" x14ac:dyDescent="0.35">
      <c r="A3" s="4">
        <v>22737</v>
      </c>
      <c r="B3">
        <v>3.8757142857142801</v>
      </c>
    </row>
    <row r="4" spans="1:2" x14ac:dyDescent="0.35">
      <c r="A4" s="4">
        <v>22828</v>
      </c>
      <c r="B4">
        <v>3.9895238095238001</v>
      </c>
    </row>
    <row r="5" spans="1:2" x14ac:dyDescent="0.35">
      <c r="A5" s="4">
        <v>22920</v>
      </c>
      <c r="B5">
        <v>3.9024590163934398</v>
      </c>
    </row>
    <row r="6" spans="1:2" x14ac:dyDescent="0.35">
      <c r="A6" s="4">
        <v>23012</v>
      </c>
      <c r="B6">
        <v>3.8921311475409799</v>
      </c>
    </row>
    <row r="7" spans="1:2" x14ac:dyDescent="0.35">
      <c r="A7" s="4">
        <v>23102</v>
      </c>
      <c r="B7">
        <v>3.9636507936507899</v>
      </c>
    </row>
    <row r="8" spans="1:2" x14ac:dyDescent="0.35">
      <c r="A8" s="4">
        <v>23193</v>
      </c>
      <c r="B8">
        <v>4.0320312500000002</v>
      </c>
    </row>
    <row r="9" spans="1:2" x14ac:dyDescent="0.35">
      <c r="A9" s="4">
        <v>23285</v>
      </c>
      <c r="B9">
        <v>4.1181967213114703</v>
      </c>
    </row>
    <row r="10" spans="1:2" x14ac:dyDescent="0.35">
      <c r="A10" s="4">
        <v>23377</v>
      </c>
      <c r="B10">
        <v>4.1786885245901599</v>
      </c>
    </row>
    <row r="11" spans="1:2" x14ac:dyDescent="0.35">
      <c r="A11" s="4">
        <v>23468</v>
      </c>
      <c r="B11">
        <v>4.2007812500000004</v>
      </c>
    </row>
    <row r="12" spans="1:2" x14ac:dyDescent="0.35">
      <c r="A12" s="4">
        <v>23559</v>
      </c>
      <c r="B12">
        <v>4.194375</v>
      </c>
    </row>
    <row r="13" spans="1:2" x14ac:dyDescent="0.35">
      <c r="A13" s="4">
        <v>23651</v>
      </c>
      <c r="B13">
        <v>4.1745901639344201</v>
      </c>
    </row>
    <row r="14" spans="1:2" x14ac:dyDescent="0.35">
      <c r="A14" s="4">
        <v>23743</v>
      </c>
      <c r="B14">
        <v>4.2037704918032697</v>
      </c>
    </row>
    <row r="15" spans="1:2" x14ac:dyDescent="0.35">
      <c r="A15" s="4">
        <v>23833</v>
      </c>
      <c r="B15">
        <v>4.2095238095237999</v>
      </c>
    </row>
    <row r="16" spans="1:2" x14ac:dyDescent="0.35">
      <c r="A16" s="4">
        <v>23924</v>
      </c>
      <c r="B16">
        <v>4.2492187499999998</v>
      </c>
    </row>
    <row r="17" spans="1:2" x14ac:dyDescent="0.35">
      <c r="A17" s="4">
        <v>24016</v>
      </c>
      <c r="B17">
        <v>4.4763934426229497</v>
      </c>
    </row>
    <row r="18" spans="1:2" x14ac:dyDescent="0.35">
      <c r="A18" s="4">
        <v>24108</v>
      </c>
      <c r="B18">
        <v>4.77396825396825</v>
      </c>
    </row>
    <row r="19" spans="1:2" x14ac:dyDescent="0.35">
      <c r="A19" s="4">
        <v>24198</v>
      </c>
      <c r="B19">
        <v>4.7820634920634904</v>
      </c>
    </row>
    <row r="20" spans="1:2" x14ac:dyDescent="0.35">
      <c r="A20" s="4">
        <v>24289</v>
      </c>
      <c r="B20">
        <v>5.1460937500000004</v>
      </c>
    </row>
    <row r="21" spans="1:2" x14ac:dyDescent="0.35">
      <c r="A21" s="4">
        <v>24381</v>
      </c>
      <c r="B21">
        <v>4.9980000000000002</v>
      </c>
    </row>
    <row r="22" spans="1:2" x14ac:dyDescent="0.35">
      <c r="A22" s="4">
        <v>24473</v>
      </c>
      <c r="B22">
        <v>4.5796721311475403</v>
      </c>
    </row>
    <row r="23" spans="1:2" x14ac:dyDescent="0.35">
      <c r="A23" s="4">
        <v>24563</v>
      </c>
      <c r="B23">
        <v>4.8284374999999997</v>
      </c>
    </row>
    <row r="24" spans="1:2" x14ac:dyDescent="0.35">
      <c r="A24" s="4">
        <v>24654</v>
      </c>
      <c r="B24">
        <v>5.2469841269841204</v>
      </c>
    </row>
    <row r="25" spans="1:2" x14ac:dyDescent="0.35">
      <c r="A25" s="4">
        <v>24746</v>
      </c>
      <c r="B25">
        <v>5.6418032786885197</v>
      </c>
    </row>
    <row r="26" spans="1:2" x14ac:dyDescent="0.35">
      <c r="A26" s="4">
        <v>24838</v>
      </c>
      <c r="B26">
        <v>5.6109677419354798</v>
      </c>
    </row>
    <row r="27" spans="1:2" x14ac:dyDescent="0.35">
      <c r="A27" s="4">
        <v>24929</v>
      </c>
      <c r="B27">
        <v>5.74612903225806</v>
      </c>
    </row>
    <row r="28" spans="1:2" x14ac:dyDescent="0.35">
      <c r="A28" s="4">
        <v>25020</v>
      </c>
      <c r="B28">
        <v>5.4585937500000004</v>
      </c>
    </row>
    <row r="29" spans="1:2" x14ac:dyDescent="0.35">
      <c r="A29" s="4">
        <v>25112</v>
      </c>
      <c r="B29">
        <v>5.7677419354838699</v>
      </c>
    </row>
    <row r="30" spans="1:2" x14ac:dyDescent="0.35">
      <c r="A30" s="4">
        <v>25204</v>
      </c>
      <c r="B30">
        <v>6.1709836065573702</v>
      </c>
    </row>
    <row r="31" spans="1:2" x14ac:dyDescent="0.35">
      <c r="A31" s="4">
        <v>25294</v>
      </c>
      <c r="B31">
        <v>6.3569841269841199</v>
      </c>
    </row>
    <row r="32" spans="1:2" x14ac:dyDescent="0.35">
      <c r="A32" s="4">
        <v>25385</v>
      </c>
      <c r="B32">
        <v>6.8568253968253901</v>
      </c>
    </row>
    <row r="33" spans="1:2" x14ac:dyDescent="0.35">
      <c r="A33" s="4">
        <v>25477</v>
      </c>
      <c r="B33">
        <v>7.3104918032786799</v>
      </c>
    </row>
    <row r="34" spans="1:2" x14ac:dyDescent="0.35">
      <c r="A34" s="4">
        <v>25569</v>
      </c>
      <c r="B34">
        <v>7.3751666666666598</v>
      </c>
    </row>
    <row r="35" spans="1:2" x14ac:dyDescent="0.35">
      <c r="A35" s="4">
        <v>25659</v>
      </c>
      <c r="B35">
        <v>7.71</v>
      </c>
    </row>
    <row r="36" spans="1:2" x14ac:dyDescent="0.35">
      <c r="A36" s="4">
        <v>25750</v>
      </c>
      <c r="B36">
        <v>7.45796875</v>
      </c>
    </row>
    <row r="37" spans="1:2" x14ac:dyDescent="0.35">
      <c r="A37" s="4">
        <v>25842</v>
      </c>
      <c r="B37">
        <v>6.8460655737704901</v>
      </c>
    </row>
    <row r="38" spans="1:2" x14ac:dyDescent="0.35">
      <c r="A38" s="4">
        <v>25934</v>
      </c>
      <c r="B38">
        <v>5.99950819672131</v>
      </c>
    </row>
    <row r="39" spans="1:2" x14ac:dyDescent="0.35">
      <c r="A39" s="4">
        <v>26024</v>
      </c>
      <c r="B39">
        <v>6.2515873015872998</v>
      </c>
    </row>
    <row r="40" spans="1:2" x14ac:dyDescent="0.35">
      <c r="A40" s="4">
        <v>26115</v>
      </c>
      <c r="B40">
        <v>6.4854687499999999</v>
      </c>
    </row>
    <row r="41" spans="1:2" x14ac:dyDescent="0.35">
      <c r="A41" s="4">
        <v>26207</v>
      </c>
      <c r="B41">
        <v>5.8880327868852396</v>
      </c>
    </row>
    <row r="42" spans="1:2" x14ac:dyDescent="0.35">
      <c r="A42" s="4">
        <v>26299</v>
      </c>
      <c r="B42">
        <v>6.0322222222222202</v>
      </c>
    </row>
    <row r="43" spans="1:2" x14ac:dyDescent="0.35">
      <c r="A43" s="4">
        <v>26390</v>
      </c>
      <c r="B43">
        <v>6.1409374999999997</v>
      </c>
    </row>
    <row r="44" spans="1:2" x14ac:dyDescent="0.35">
      <c r="A44" s="4">
        <v>26481</v>
      </c>
      <c r="B44">
        <v>6.2871428571428503</v>
      </c>
    </row>
    <row r="45" spans="1:2" x14ac:dyDescent="0.35">
      <c r="A45" s="4">
        <v>26573</v>
      </c>
      <c r="B45">
        <v>6.3728333333333298</v>
      </c>
    </row>
    <row r="46" spans="1:2" x14ac:dyDescent="0.35">
      <c r="A46" s="4">
        <v>26665</v>
      </c>
      <c r="B46">
        <v>6.60096774193548</v>
      </c>
    </row>
    <row r="47" spans="1:2" x14ac:dyDescent="0.35">
      <c r="A47" s="4">
        <v>26755</v>
      </c>
      <c r="B47">
        <v>6.8080952380952304</v>
      </c>
    </row>
    <row r="48" spans="1:2" x14ac:dyDescent="0.35">
      <c r="A48" s="4">
        <v>26846</v>
      </c>
      <c r="B48">
        <v>7.2187301587301498</v>
      </c>
    </row>
    <row r="49" spans="1:2" x14ac:dyDescent="0.35">
      <c r="A49" s="4">
        <v>26938</v>
      </c>
      <c r="B49">
        <v>6.7563333333333304</v>
      </c>
    </row>
    <row r="50" spans="1:2" x14ac:dyDescent="0.35">
      <c r="A50" s="4">
        <v>27030</v>
      </c>
      <c r="B50">
        <v>7.0552459016393403</v>
      </c>
    </row>
    <row r="51" spans="1:2" x14ac:dyDescent="0.35">
      <c r="A51" s="4">
        <v>27120</v>
      </c>
      <c r="B51">
        <v>7.5419047619047603</v>
      </c>
    </row>
    <row r="52" spans="1:2" x14ac:dyDescent="0.35">
      <c r="A52" s="4">
        <v>27211</v>
      </c>
      <c r="B52">
        <v>7.9598437500000001</v>
      </c>
    </row>
    <row r="53" spans="1:2" x14ac:dyDescent="0.35">
      <c r="A53" s="4">
        <v>27303</v>
      </c>
      <c r="B53">
        <v>7.6737704918032703</v>
      </c>
    </row>
    <row r="54" spans="1:2" x14ac:dyDescent="0.35">
      <c r="A54" s="4">
        <v>27395</v>
      </c>
      <c r="B54">
        <v>7.5441666666666602</v>
      </c>
    </row>
    <row r="55" spans="1:2" x14ac:dyDescent="0.35">
      <c r="A55" s="4">
        <v>27485</v>
      </c>
      <c r="B55">
        <v>8.0518750000000008</v>
      </c>
    </row>
    <row r="56" spans="1:2" x14ac:dyDescent="0.35">
      <c r="A56" s="4">
        <v>27576</v>
      </c>
      <c r="B56">
        <v>8.2915624999999995</v>
      </c>
    </row>
    <row r="57" spans="1:2" x14ac:dyDescent="0.35">
      <c r="A57" s="4">
        <v>27668</v>
      </c>
      <c r="B57">
        <v>8.0632786885245906</v>
      </c>
    </row>
    <row r="58" spans="1:2" x14ac:dyDescent="0.35">
      <c r="A58" s="4">
        <v>27760</v>
      </c>
      <c r="B58">
        <v>7.7540322580645098</v>
      </c>
    </row>
    <row r="59" spans="1:2" x14ac:dyDescent="0.35">
      <c r="A59" s="4">
        <v>27851</v>
      </c>
      <c r="B59">
        <v>7.7730158730158703</v>
      </c>
    </row>
    <row r="60" spans="1:2" x14ac:dyDescent="0.35">
      <c r="A60" s="4">
        <v>27942</v>
      </c>
      <c r="B60">
        <v>7.7321875000000002</v>
      </c>
    </row>
    <row r="61" spans="1:2" x14ac:dyDescent="0.35">
      <c r="A61" s="4">
        <v>28034</v>
      </c>
      <c r="B61">
        <v>7.1781967213114699</v>
      </c>
    </row>
    <row r="62" spans="1:2" x14ac:dyDescent="0.35">
      <c r="A62" s="4">
        <v>28126</v>
      </c>
      <c r="B62">
        <v>7.3569841269841199</v>
      </c>
    </row>
    <row r="63" spans="1:2" x14ac:dyDescent="0.35">
      <c r="A63" s="4">
        <v>28216</v>
      </c>
      <c r="B63">
        <v>7.3660317460317399</v>
      </c>
    </row>
    <row r="64" spans="1:2" x14ac:dyDescent="0.35">
      <c r="A64" s="4">
        <v>28307</v>
      </c>
      <c r="B64">
        <v>7.3588888888888802</v>
      </c>
    </row>
    <row r="65" spans="1:2" x14ac:dyDescent="0.35">
      <c r="A65" s="4">
        <v>28399</v>
      </c>
      <c r="B65">
        <v>7.5971666666666602</v>
      </c>
    </row>
    <row r="66" spans="1:2" x14ac:dyDescent="0.35">
      <c r="A66" s="4">
        <v>28491</v>
      </c>
      <c r="B66">
        <v>8.0077049180327808</v>
      </c>
    </row>
    <row r="67" spans="1:2" x14ac:dyDescent="0.35">
      <c r="A67" s="4">
        <v>28581</v>
      </c>
      <c r="B67">
        <v>8.3255555555555496</v>
      </c>
    </row>
    <row r="68" spans="1:2" x14ac:dyDescent="0.35">
      <c r="A68" s="4">
        <v>28672</v>
      </c>
      <c r="B68">
        <v>8.4853968253968208</v>
      </c>
    </row>
    <row r="69" spans="1:2" x14ac:dyDescent="0.35">
      <c r="A69" s="4">
        <v>28764</v>
      </c>
      <c r="B69">
        <v>8.8150819672131107</v>
      </c>
    </row>
    <row r="70" spans="1:2" x14ac:dyDescent="0.35">
      <c r="A70" s="4">
        <v>28856</v>
      </c>
      <c r="B70">
        <v>9.1054838709677401</v>
      </c>
    </row>
    <row r="71" spans="1:2" x14ac:dyDescent="0.35">
      <c r="A71" s="4">
        <v>28946</v>
      </c>
      <c r="B71">
        <v>9.1150000000000002</v>
      </c>
    </row>
    <row r="72" spans="1:2" x14ac:dyDescent="0.35">
      <c r="A72" s="4">
        <v>29037</v>
      </c>
      <c r="B72">
        <v>9.0950793650793607</v>
      </c>
    </row>
    <row r="73" spans="1:2" x14ac:dyDescent="0.35">
      <c r="A73" s="4">
        <v>29129</v>
      </c>
      <c r="B73">
        <v>10.437868852458999</v>
      </c>
    </row>
    <row r="74" spans="1:2" x14ac:dyDescent="0.35">
      <c r="A74" s="4">
        <v>29221</v>
      </c>
      <c r="B74">
        <v>11.955806451612901</v>
      </c>
    </row>
    <row r="75" spans="1:2" x14ac:dyDescent="0.35">
      <c r="A75" s="4">
        <v>29312</v>
      </c>
      <c r="B75">
        <v>10.477619047618999</v>
      </c>
    </row>
    <row r="76" spans="1:2" x14ac:dyDescent="0.35">
      <c r="A76" s="4">
        <v>29403</v>
      </c>
      <c r="B76">
        <v>10.94171875</v>
      </c>
    </row>
    <row r="77" spans="1:2" x14ac:dyDescent="0.35">
      <c r="A77" s="4">
        <v>29495</v>
      </c>
      <c r="B77">
        <v>12.405573770491801</v>
      </c>
    </row>
    <row r="78" spans="1:2" x14ac:dyDescent="0.35">
      <c r="A78" s="4">
        <v>29587</v>
      </c>
      <c r="B78">
        <v>12.950655737704899</v>
      </c>
    </row>
    <row r="79" spans="1:2" x14ac:dyDescent="0.35">
      <c r="A79" s="4">
        <v>29677</v>
      </c>
      <c r="B79">
        <v>13.7404761904761</v>
      </c>
    </row>
    <row r="80" spans="1:2" x14ac:dyDescent="0.35">
      <c r="A80" s="4">
        <v>29768</v>
      </c>
      <c r="B80">
        <v>14.8384375</v>
      </c>
    </row>
    <row r="81" spans="1:2" x14ac:dyDescent="0.35">
      <c r="A81" s="4">
        <v>29860</v>
      </c>
      <c r="B81">
        <v>14.1167213114754</v>
      </c>
    </row>
    <row r="82" spans="1:2" x14ac:dyDescent="0.35">
      <c r="A82" s="4">
        <v>29952</v>
      </c>
      <c r="B82">
        <v>14.2680327868852</v>
      </c>
    </row>
    <row r="83" spans="1:2" x14ac:dyDescent="0.35">
      <c r="A83" s="4">
        <v>30042</v>
      </c>
      <c r="B83">
        <v>13.942063492063401</v>
      </c>
    </row>
    <row r="84" spans="1:2" x14ac:dyDescent="0.35">
      <c r="A84" s="4">
        <v>30133</v>
      </c>
      <c r="B84">
        <v>13.112500000000001</v>
      </c>
    </row>
    <row r="85" spans="1:2" x14ac:dyDescent="0.35">
      <c r="A85" s="4">
        <v>30225</v>
      </c>
      <c r="B85">
        <v>10.6634426229508</v>
      </c>
    </row>
    <row r="86" spans="1:2" x14ac:dyDescent="0.35">
      <c r="A86" s="4">
        <v>30317</v>
      </c>
      <c r="B86">
        <v>10.555873015873001</v>
      </c>
    </row>
    <row r="87" spans="1:2" x14ac:dyDescent="0.35">
      <c r="A87" s="4">
        <v>30407</v>
      </c>
      <c r="B87">
        <v>10.55</v>
      </c>
    </row>
    <row r="88" spans="1:2" x14ac:dyDescent="0.35">
      <c r="A88" s="4">
        <v>30498</v>
      </c>
      <c r="B88">
        <v>11.63640625</v>
      </c>
    </row>
    <row r="89" spans="1:2" x14ac:dyDescent="0.35">
      <c r="A89" s="4">
        <v>30590</v>
      </c>
      <c r="B89">
        <v>11.689166666666599</v>
      </c>
    </row>
    <row r="90" spans="1:2" x14ac:dyDescent="0.35">
      <c r="A90" s="4">
        <v>30682</v>
      </c>
      <c r="B90">
        <v>11.9545161290322</v>
      </c>
    </row>
    <row r="91" spans="1:2" x14ac:dyDescent="0.35">
      <c r="A91" s="4">
        <v>30773</v>
      </c>
      <c r="B91">
        <v>13.213968253968201</v>
      </c>
    </row>
    <row r="92" spans="1:2" x14ac:dyDescent="0.35">
      <c r="A92" s="4">
        <v>30864</v>
      </c>
      <c r="B92">
        <v>12.873174603174601</v>
      </c>
    </row>
    <row r="93" spans="1:2" x14ac:dyDescent="0.35">
      <c r="A93" s="4">
        <v>30956</v>
      </c>
      <c r="B93">
        <v>11.7606557377049</v>
      </c>
    </row>
    <row r="94" spans="1:2" x14ac:dyDescent="0.35">
      <c r="A94" s="4">
        <v>31048</v>
      </c>
      <c r="B94">
        <v>11.586499999999999</v>
      </c>
    </row>
    <row r="95" spans="1:2" x14ac:dyDescent="0.35">
      <c r="A95" s="4">
        <v>31138</v>
      </c>
      <c r="B95">
        <v>10.823492063492001</v>
      </c>
    </row>
    <row r="96" spans="1:2" x14ac:dyDescent="0.35">
      <c r="A96" s="4">
        <v>31229</v>
      </c>
      <c r="B96">
        <v>10.3355555555555</v>
      </c>
    </row>
    <row r="97" spans="1:2" x14ac:dyDescent="0.35">
      <c r="A97" s="4">
        <v>31321</v>
      </c>
      <c r="B97">
        <v>9.7661290322580605</v>
      </c>
    </row>
    <row r="98" spans="1:2" x14ac:dyDescent="0.35">
      <c r="A98" s="4">
        <v>31413</v>
      </c>
      <c r="B98">
        <v>8.5670000000000002</v>
      </c>
    </row>
    <row r="99" spans="1:2" x14ac:dyDescent="0.35">
      <c r="A99" s="4">
        <v>31503</v>
      </c>
      <c r="B99">
        <v>7.5979687499999997</v>
      </c>
    </row>
    <row r="100" spans="1:2" x14ac:dyDescent="0.35">
      <c r="A100" s="4">
        <v>31594</v>
      </c>
      <c r="B100">
        <v>7.3054687500000002</v>
      </c>
    </row>
    <row r="101" spans="1:2" x14ac:dyDescent="0.35">
      <c r="A101" s="4">
        <v>31686</v>
      </c>
      <c r="B101">
        <v>7.2640322580645096</v>
      </c>
    </row>
    <row r="102" spans="1:2" x14ac:dyDescent="0.35">
      <c r="A102" s="4">
        <v>31778</v>
      </c>
      <c r="B102">
        <v>7.1954098360655703</v>
      </c>
    </row>
    <row r="103" spans="1:2" x14ac:dyDescent="0.35">
      <c r="A103" s="4">
        <v>31868</v>
      </c>
      <c r="B103">
        <v>8.3426984126984092</v>
      </c>
    </row>
    <row r="104" spans="1:2" x14ac:dyDescent="0.35">
      <c r="A104" s="4">
        <v>31959</v>
      </c>
      <c r="B104">
        <v>8.8696874999999995</v>
      </c>
    </row>
    <row r="105" spans="1:2" x14ac:dyDescent="0.35">
      <c r="A105" s="4">
        <v>32051</v>
      </c>
      <c r="B105">
        <v>9.1290322580645107</v>
      </c>
    </row>
    <row r="106" spans="1:2" x14ac:dyDescent="0.35">
      <c r="A106" s="4">
        <v>32143</v>
      </c>
      <c r="B106">
        <v>8.4109677419354796</v>
      </c>
    </row>
    <row r="107" spans="1:2" x14ac:dyDescent="0.35">
      <c r="A107" s="4">
        <v>32234</v>
      </c>
      <c r="B107">
        <v>8.9128571428571401</v>
      </c>
    </row>
    <row r="108" spans="1:2" x14ac:dyDescent="0.35">
      <c r="A108" s="4">
        <v>32325</v>
      </c>
      <c r="B108">
        <v>9.1035937499999999</v>
      </c>
    </row>
    <row r="109" spans="1:2" x14ac:dyDescent="0.35">
      <c r="A109" s="4">
        <v>32417</v>
      </c>
      <c r="B109">
        <v>8.9570491803278607</v>
      </c>
    </row>
    <row r="110" spans="1:2" x14ac:dyDescent="0.35">
      <c r="A110" s="4">
        <v>32509</v>
      </c>
      <c r="B110">
        <v>9.2116393442622897</v>
      </c>
    </row>
    <row r="111" spans="1:2" x14ac:dyDescent="0.35">
      <c r="A111" s="4">
        <v>32599</v>
      </c>
      <c r="B111">
        <v>8.7579687499999999</v>
      </c>
    </row>
    <row r="112" spans="1:2" x14ac:dyDescent="0.35">
      <c r="A112" s="4">
        <v>32690</v>
      </c>
      <c r="B112">
        <v>8.1074603174603102</v>
      </c>
    </row>
    <row r="113" spans="1:2" x14ac:dyDescent="0.35">
      <c r="A113" s="4">
        <v>32782</v>
      </c>
      <c r="B113">
        <v>7.9070967741935396</v>
      </c>
    </row>
    <row r="114" spans="1:2" x14ac:dyDescent="0.35">
      <c r="A114" s="4">
        <v>32874</v>
      </c>
      <c r="B114">
        <v>8.4238709677419301</v>
      </c>
    </row>
    <row r="115" spans="1:2" x14ac:dyDescent="0.35">
      <c r="A115" s="4">
        <v>32964</v>
      </c>
      <c r="B115">
        <v>8.6741269841269801</v>
      </c>
    </row>
    <row r="116" spans="1:2" x14ac:dyDescent="0.35">
      <c r="A116" s="4">
        <v>33055</v>
      </c>
      <c r="B116">
        <v>8.7012698412698395</v>
      </c>
    </row>
    <row r="117" spans="1:2" x14ac:dyDescent="0.35">
      <c r="A117" s="4">
        <v>33147</v>
      </c>
      <c r="B117">
        <v>8.4059677419354806</v>
      </c>
    </row>
    <row r="118" spans="1:2" x14ac:dyDescent="0.35">
      <c r="A118" s="4">
        <v>33239</v>
      </c>
      <c r="B118">
        <v>8.0228333333333293</v>
      </c>
    </row>
    <row r="119" spans="1:2" x14ac:dyDescent="0.35">
      <c r="A119" s="4">
        <v>33329</v>
      </c>
      <c r="B119">
        <v>8.1254687499999996</v>
      </c>
    </row>
    <row r="120" spans="1:2" x14ac:dyDescent="0.35">
      <c r="A120" s="4">
        <v>33420</v>
      </c>
      <c r="B120">
        <v>7.95</v>
      </c>
    </row>
    <row r="121" spans="1:2" x14ac:dyDescent="0.35">
      <c r="A121" s="4">
        <v>33512</v>
      </c>
      <c r="B121">
        <v>7.3449999999999998</v>
      </c>
    </row>
    <row r="122" spans="1:2" x14ac:dyDescent="0.35">
      <c r="A122" s="4">
        <v>33604</v>
      </c>
      <c r="B122">
        <v>7.3069354838709604</v>
      </c>
    </row>
    <row r="123" spans="1:2" x14ac:dyDescent="0.35">
      <c r="A123" s="4">
        <v>33695</v>
      </c>
      <c r="B123">
        <v>7.3760317460317397</v>
      </c>
    </row>
    <row r="124" spans="1:2" x14ac:dyDescent="0.35">
      <c r="A124" s="4">
        <v>33786</v>
      </c>
      <c r="B124">
        <v>6.6187500000000004</v>
      </c>
    </row>
    <row r="125" spans="1:2" x14ac:dyDescent="0.35">
      <c r="A125" s="4">
        <v>33878</v>
      </c>
      <c r="B125">
        <v>6.7403225806451603</v>
      </c>
    </row>
    <row r="126" spans="1:2" x14ac:dyDescent="0.35">
      <c r="A126" s="4">
        <v>33970</v>
      </c>
      <c r="B126">
        <v>6.25819672131147</v>
      </c>
    </row>
    <row r="127" spans="1:2" x14ac:dyDescent="0.35">
      <c r="A127" s="4">
        <v>34060</v>
      </c>
      <c r="B127">
        <v>5.9880952380952301</v>
      </c>
    </row>
    <row r="128" spans="1:2" x14ac:dyDescent="0.35">
      <c r="A128" s="4">
        <v>34151</v>
      </c>
      <c r="B128">
        <v>5.6153124999999999</v>
      </c>
    </row>
    <row r="129" spans="1:2" x14ac:dyDescent="0.35">
      <c r="A129" s="4">
        <v>34243</v>
      </c>
      <c r="B129">
        <v>5.6159677419354797</v>
      </c>
    </row>
    <row r="130" spans="1:2" x14ac:dyDescent="0.35">
      <c r="A130" s="4">
        <v>34335</v>
      </c>
      <c r="B130">
        <v>6.09032258064516</v>
      </c>
    </row>
    <row r="131" spans="1:2" x14ac:dyDescent="0.35">
      <c r="A131" s="4">
        <v>34425</v>
      </c>
      <c r="B131">
        <v>7.0895161290322504</v>
      </c>
    </row>
    <row r="132" spans="1:2" x14ac:dyDescent="0.35">
      <c r="A132" s="4">
        <v>34516</v>
      </c>
      <c r="B132">
        <v>7.3279687500000001</v>
      </c>
    </row>
    <row r="133" spans="1:2" x14ac:dyDescent="0.35">
      <c r="A133" s="4">
        <v>34608</v>
      </c>
      <c r="B133">
        <v>7.83721311475409</v>
      </c>
    </row>
    <row r="134" spans="1:2" x14ac:dyDescent="0.35">
      <c r="A134" s="4">
        <v>34700</v>
      </c>
      <c r="B134">
        <v>7.4712903225806402</v>
      </c>
    </row>
    <row r="135" spans="1:2" x14ac:dyDescent="0.35">
      <c r="A135" s="4">
        <v>34790</v>
      </c>
      <c r="B135">
        <v>6.6001587301587303</v>
      </c>
    </row>
    <row r="136" spans="1:2" x14ac:dyDescent="0.35">
      <c r="A136" s="4">
        <v>34881</v>
      </c>
      <c r="B136">
        <v>6.3292063492063404</v>
      </c>
    </row>
    <row r="137" spans="1:2" x14ac:dyDescent="0.35">
      <c r="A137" s="4">
        <v>34973</v>
      </c>
      <c r="B137">
        <v>5.8985483870967697</v>
      </c>
    </row>
    <row r="138" spans="1:2" x14ac:dyDescent="0.35">
      <c r="A138" s="4">
        <v>35065</v>
      </c>
      <c r="B138">
        <v>5.9104838709677399</v>
      </c>
    </row>
    <row r="139" spans="1:2" x14ac:dyDescent="0.35">
      <c r="A139" s="4">
        <v>35156</v>
      </c>
      <c r="B139">
        <v>6.7140624999999998</v>
      </c>
    </row>
    <row r="140" spans="1:2" x14ac:dyDescent="0.35">
      <c r="A140" s="4">
        <v>35247</v>
      </c>
      <c r="B140">
        <v>6.7759375000000004</v>
      </c>
    </row>
    <row r="141" spans="1:2" x14ac:dyDescent="0.35">
      <c r="A141" s="4">
        <v>35339</v>
      </c>
      <c r="B141">
        <v>6.3541935483870899</v>
      </c>
    </row>
    <row r="142" spans="1:2" x14ac:dyDescent="0.35">
      <c r="A142" s="4">
        <v>35431</v>
      </c>
      <c r="B142">
        <v>6.5670000000000002</v>
      </c>
    </row>
    <row r="143" spans="1:2" x14ac:dyDescent="0.35">
      <c r="A143" s="4">
        <v>35521</v>
      </c>
      <c r="B143">
        <v>6.6996874999999996</v>
      </c>
    </row>
    <row r="144" spans="1:2" x14ac:dyDescent="0.35">
      <c r="A144" s="4">
        <v>35612</v>
      </c>
      <c r="B144">
        <v>6.2421875</v>
      </c>
    </row>
    <row r="145" spans="1:2" x14ac:dyDescent="0.35">
      <c r="A145" s="4">
        <v>35704</v>
      </c>
      <c r="B145">
        <v>5.9062903225806398</v>
      </c>
    </row>
    <row r="146" spans="1:2" x14ac:dyDescent="0.35">
      <c r="A146" s="4">
        <v>35796</v>
      </c>
      <c r="B146">
        <v>5.5909836065573701</v>
      </c>
    </row>
    <row r="147" spans="1:2" x14ac:dyDescent="0.35">
      <c r="A147" s="4">
        <v>35886</v>
      </c>
      <c r="B147">
        <v>5.5930158730158697</v>
      </c>
    </row>
    <row r="148" spans="1:2" x14ac:dyDescent="0.35">
      <c r="A148" s="4">
        <v>35977</v>
      </c>
      <c r="B148">
        <v>5.2073437499999997</v>
      </c>
    </row>
    <row r="149" spans="1:2" x14ac:dyDescent="0.35">
      <c r="A149" s="4">
        <v>36069</v>
      </c>
      <c r="B149">
        <v>4.6619354838709599</v>
      </c>
    </row>
    <row r="150" spans="1:2" x14ac:dyDescent="0.35">
      <c r="A150" s="4">
        <v>36161</v>
      </c>
      <c r="B150">
        <v>5.00081967213114</v>
      </c>
    </row>
    <row r="151" spans="1:2" x14ac:dyDescent="0.35">
      <c r="A151" s="4">
        <v>36251</v>
      </c>
      <c r="B151">
        <v>5.5412499999999998</v>
      </c>
    </row>
    <row r="152" spans="1:2" x14ac:dyDescent="0.35">
      <c r="A152" s="4">
        <v>36342</v>
      </c>
      <c r="B152">
        <v>5.8829687499999999</v>
      </c>
    </row>
    <row r="153" spans="1:2" x14ac:dyDescent="0.35">
      <c r="A153" s="4">
        <v>36434</v>
      </c>
      <c r="B153">
        <v>6.1448387096774102</v>
      </c>
    </row>
    <row r="154" spans="1:2" x14ac:dyDescent="0.35">
      <c r="A154" s="4">
        <v>36526</v>
      </c>
      <c r="B154">
        <v>6.4684126984126902</v>
      </c>
    </row>
    <row r="155" spans="1:2" x14ac:dyDescent="0.35">
      <c r="A155" s="4">
        <v>36617</v>
      </c>
      <c r="B155">
        <v>6.1849206349206298</v>
      </c>
    </row>
    <row r="156" spans="1:2" x14ac:dyDescent="0.35">
      <c r="A156" s="4">
        <v>36708</v>
      </c>
      <c r="B156">
        <v>5.8898412698412601</v>
      </c>
    </row>
    <row r="157" spans="1:2" x14ac:dyDescent="0.35">
      <c r="A157" s="4">
        <v>36800</v>
      </c>
      <c r="B157">
        <v>5.5706451612903196</v>
      </c>
    </row>
    <row r="158" spans="1:2" x14ac:dyDescent="0.35">
      <c r="A158" s="4">
        <v>36892</v>
      </c>
      <c r="B158">
        <v>5.0441935483870903</v>
      </c>
    </row>
    <row r="159" spans="1:2" x14ac:dyDescent="0.35">
      <c r="A159" s="4">
        <v>36982</v>
      </c>
      <c r="B159">
        <v>5.2761904761904699</v>
      </c>
    </row>
    <row r="160" spans="1:2" x14ac:dyDescent="0.35">
      <c r="A160" s="4">
        <v>37073</v>
      </c>
      <c r="B160">
        <v>4.9957377049180298</v>
      </c>
    </row>
    <row r="161" spans="1:2" x14ac:dyDescent="0.35">
      <c r="A161" s="4">
        <v>37165</v>
      </c>
      <c r="B161">
        <v>4.76209677419354</v>
      </c>
    </row>
    <row r="162" spans="1:2" x14ac:dyDescent="0.35">
      <c r="A162" s="4">
        <v>37257</v>
      </c>
      <c r="B162">
        <v>5.0791666666666604</v>
      </c>
    </row>
    <row r="163" spans="1:2" x14ac:dyDescent="0.35">
      <c r="A163" s="4">
        <v>37347</v>
      </c>
      <c r="B163">
        <v>5.1060937500000003</v>
      </c>
    </row>
    <row r="164" spans="1:2" x14ac:dyDescent="0.35">
      <c r="A164" s="4">
        <v>37438</v>
      </c>
      <c r="B164">
        <v>4.2723437500000001</v>
      </c>
    </row>
    <row r="165" spans="1:2" x14ac:dyDescent="0.35">
      <c r="A165" s="4">
        <v>37530</v>
      </c>
      <c r="B165">
        <v>4.0048387096774096</v>
      </c>
    </row>
    <row r="166" spans="1:2" x14ac:dyDescent="0.35">
      <c r="A166" s="4">
        <v>37622</v>
      </c>
      <c r="B166">
        <v>3.92</v>
      </c>
    </row>
    <row r="167" spans="1:2" x14ac:dyDescent="0.35">
      <c r="A167" s="4">
        <v>37712</v>
      </c>
      <c r="B167">
        <v>3.6206349206349202</v>
      </c>
    </row>
    <row r="168" spans="1:2" x14ac:dyDescent="0.35">
      <c r="A168" s="4">
        <v>37803</v>
      </c>
      <c r="B168">
        <v>4.2276562499999999</v>
      </c>
    </row>
    <row r="169" spans="1:2" x14ac:dyDescent="0.35">
      <c r="A169" s="4">
        <v>37895</v>
      </c>
      <c r="B169">
        <v>4.2851612903225798</v>
      </c>
    </row>
    <row r="170" spans="1:2" x14ac:dyDescent="0.35">
      <c r="A170" s="4">
        <v>37987</v>
      </c>
      <c r="B170">
        <v>4.01</v>
      </c>
    </row>
    <row r="171" spans="1:2" x14ac:dyDescent="0.35">
      <c r="A171" s="4">
        <v>38078</v>
      </c>
      <c r="B171">
        <v>4.59709677419354</v>
      </c>
    </row>
    <row r="172" spans="1:2" x14ac:dyDescent="0.35">
      <c r="A172" s="4">
        <v>38169</v>
      </c>
      <c r="B172">
        <v>4.3014062500000003</v>
      </c>
    </row>
    <row r="173" spans="1:2" x14ac:dyDescent="0.35">
      <c r="A173" s="4">
        <v>38261</v>
      </c>
      <c r="B173">
        <v>4.1758064516128997</v>
      </c>
    </row>
    <row r="174" spans="1:2" x14ac:dyDescent="0.35">
      <c r="A174" s="4">
        <v>38353</v>
      </c>
      <c r="B174">
        <v>4.3036065573770399</v>
      </c>
    </row>
    <row r="175" spans="1:2" x14ac:dyDescent="0.35">
      <c r="A175" s="4">
        <v>38443</v>
      </c>
      <c r="B175">
        <v>4.1585937499999996</v>
      </c>
    </row>
    <row r="176" spans="1:2" x14ac:dyDescent="0.35">
      <c r="A176" s="4">
        <v>38534</v>
      </c>
      <c r="B176">
        <v>4.2151562499999997</v>
      </c>
    </row>
    <row r="177" spans="1:2" x14ac:dyDescent="0.35">
      <c r="A177" s="4">
        <v>38626</v>
      </c>
      <c r="B177">
        <v>4.4881967213114704</v>
      </c>
    </row>
    <row r="178" spans="1:2" x14ac:dyDescent="0.35">
      <c r="A178" s="4">
        <v>38718</v>
      </c>
      <c r="B178">
        <v>4.5770967741935404</v>
      </c>
    </row>
    <row r="179" spans="1:2" x14ac:dyDescent="0.35">
      <c r="A179" s="4">
        <v>38808</v>
      </c>
      <c r="B179">
        <v>5.0726984126984096</v>
      </c>
    </row>
    <row r="180" spans="1:2" x14ac:dyDescent="0.35">
      <c r="A180" s="4">
        <v>38899</v>
      </c>
      <c r="B180">
        <v>4.8934920634920598</v>
      </c>
    </row>
    <row r="181" spans="1:2" x14ac:dyDescent="0.35">
      <c r="A181" s="4">
        <v>38991</v>
      </c>
      <c r="B181">
        <v>4.6306451612903201</v>
      </c>
    </row>
    <row r="182" spans="1:2" x14ac:dyDescent="0.35">
      <c r="A182" s="4">
        <v>39083</v>
      </c>
      <c r="B182">
        <v>4.6790322580645096</v>
      </c>
    </row>
    <row r="183" spans="1:2" x14ac:dyDescent="0.35">
      <c r="A183" s="4">
        <v>39173</v>
      </c>
      <c r="B183">
        <v>4.8460937499999996</v>
      </c>
    </row>
    <row r="184" spans="1:2" x14ac:dyDescent="0.35">
      <c r="A184" s="4">
        <v>39264</v>
      </c>
      <c r="B184">
        <v>4.7384126984126897</v>
      </c>
    </row>
    <row r="185" spans="1:2" x14ac:dyDescent="0.35">
      <c r="A185" s="4">
        <v>39356</v>
      </c>
      <c r="B185">
        <v>4.2666129032258002</v>
      </c>
    </row>
    <row r="186" spans="1:2" x14ac:dyDescent="0.35">
      <c r="A186" s="4">
        <v>39448</v>
      </c>
      <c r="B186">
        <v>3.6652459016393402</v>
      </c>
    </row>
    <row r="187" spans="1:2" x14ac:dyDescent="0.35">
      <c r="A187" s="4">
        <v>39539</v>
      </c>
      <c r="B187">
        <v>3.8815624999999998</v>
      </c>
    </row>
    <row r="188" spans="1:2" x14ac:dyDescent="0.35">
      <c r="A188" s="4">
        <v>39630</v>
      </c>
      <c r="B188">
        <v>3.8621875000000001</v>
      </c>
    </row>
    <row r="189" spans="1:2" x14ac:dyDescent="0.35">
      <c r="A189" s="4">
        <v>39722</v>
      </c>
      <c r="B189">
        <v>3.23467741935483</v>
      </c>
    </row>
    <row r="190" spans="1:2" x14ac:dyDescent="0.35">
      <c r="A190" s="4">
        <v>39814</v>
      </c>
      <c r="B190">
        <v>2.7362295081967201</v>
      </c>
    </row>
    <row r="191" spans="1:2" x14ac:dyDescent="0.35">
      <c r="A191" s="4">
        <v>39904</v>
      </c>
      <c r="B191">
        <v>3.3207936507936502</v>
      </c>
    </row>
    <row r="192" spans="1:2" x14ac:dyDescent="0.35">
      <c r="A192" s="4">
        <v>39995</v>
      </c>
      <c r="B192">
        <v>3.5178124999999998</v>
      </c>
    </row>
    <row r="193" spans="1:2" x14ac:dyDescent="0.35">
      <c r="A193" s="4">
        <v>40087</v>
      </c>
      <c r="B193">
        <v>3.4640322580645102</v>
      </c>
    </row>
    <row r="194" spans="1:2" x14ac:dyDescent="0.35">
      <c r="A194" s="4">
        <v>40179</v>
      </c>
      <c r="B194">
        <v>3.7178688524590102</v>
      </c>
    </row>
    <row r="195" spans="1:2" x14ac:dyDescent="0.35">
      <c r="A195" s="4">
        <v>40269</v>
      </c>
      <c r="B195">
        <v>3.4925000000000002</v>
      </c>
    </row>
    <row r="196" spans="1:2" x14ac:dyDescent="0.35">
      <c r="A196" s="4">
        <v>40360</v>
      </c>
      <c r="B196">
        <v>2.7845312500000001</v>
      </c>
    </row>
    <row r="197" spans="1:2" x14ac:dyDescent="0.35">
      <c r="A197" s="4">
        <v>40452</v>
      </c>
      <c r="B197">
        <v>2.87838709677419</v>
      </c>
    </row>
    <row r="198" spans="1:2" x14ac:dyDescent="0.35">
      <c r="A198" s="4">
        <v>40544</v>
      </c>
      <c r="B198">
        <v>3.4574193548387</v>
      </c>
    </row>
    <row r="199" spans="1:2" x14ac:dyDescent="0.35">
      <c r="A199" s="4">
        <v>40634</v>
      </c>
      <c r="B199">
        <v>3.2014285714285702</v>
      </c>
    </row>
    <row r="200" spans="1:2" x14ac:dyDescent="0.35">
      <c r="A200" s="4">
        <v>40725</v>
      </c>
      <c r="B200">
        <v>2.4142187499999999</v>
      </c>
    </row>
    <row r="201" spans="1:2" x14ac:dyDescent="0.35">
      <c r="A201" s="4">
        <v>40817</v>
      </c>
      <c r="B201">
        <v>2.0467213114753999</v>
      </c>
    </row>
    <row r="202" spans="1:2" x14ac:dyDescent="0.35">
      <c r="A202" s="4">
        <v>40909</v>
      </c>
      <c r="B202">
        <v>2.04</v>
      </c>
    </row>
    <row r="203" spans="1:2" x14ac:dyDescent="0.35">
      <c r="A203" s="4">
        <v>41000</v>
      </c>
      <c r="B203">
        <v>1.8257812499999999</v>
      </c>
    </row>
    <row r="204" spans="1:2" x14ac:dyDescent="0.35">
      <c r="A204" s="4">
        <v>41091</v>
      </c>
      <c r="B204">
        <v>1.6412698412698401</v>
      </c>
    </row>
    <row r="205" spans="1:2" x14ac:dyDescent="0.35">
      <c r="A205" s="4">
        <v>41183</v>
      </c>
      <c r="B205">
        <v>1.70704918032786</v>
      </c>
    </row>
    <row r="206" spans="1:2" x14ac:dyDescent="0.35">
      <c r="A206" s="4">
        <v>41275</v>
      </c>
      <c r="B206">
        <v>1.9510000000000001</v>
      </c>
    </row>
    <row r="207" spans="1:2" x14ac:dyDescent="0.35">
      <c r="A207" s="4">
        <v>41365</v>
      </c>
      <c r="B207">
        <v>1.9862500000000001</v>
      </c>
    </row>
    <row r="208" spans="1:2" x14ac:dyDescent="0.35">
      <c r="A208" s="4">
        <v>41456</v>
      </c>
      <c r="B208">
        <v>2.7065625</v>
      </c>
    </row>
    <row r="209" spans="1:2" x14ac:dyDescent="0.35">
      <c r="A209" s="4">
        <v>41548</v>
      </c>
      <c r="B209">
        <v>2.7441935483870901</v>
      </c>
    </row>
    <row r="210" spans="1:2" x14ac:dyDescent="0.35">
      <c r="A210" s="4">
        <v>41640</v>
      </c>
      <c r="B210">
        <v>2.7654098360655701</v>
      </c>
    </row>
    <row r="211" spans="1:2" x14ac:dyDescent="0.35">
      <c r="A211" s="4">
        <v>41730</v>
      </c>
      <c r="B211">
        <v>2.6209523809523798</v>
      </c>
    </row>
    <row r="212" spans="1:2" x14ac:dyDescent="0.35">
      <c r="A212" s="4">
        <v>41821</v>
      </c>
      <c r="B212">
        <v>2.49953125</v>
      </c>
    </row>
    <row r="213" spans="1:2" x14ac:dyDescent="0.35">
      <c r="A213" s="4">
        <v>41913</v>
      </c>
      <c r="B213">
        <v>2.2759677419354798</v>
      </c>
    </row>
    <row r="214" spans="1:2" x14ac:dyDescent="0.35">
      <c r="A214" s="4">
        <v>42005</v>
      </c>
      <c r="B214">
        <v>1.9688524590163901</v>
      </c>
    </row>
    <row r="215" spans="1:2" x14ac:dyDescent="0.35">
      <c r="A215" s="4">
        <v>42095</v>
      </c>
      <c r="B215">
        <v>2.1643750000000002</v>
      </c>
    </row>
    <row r="216" spans="1:2" x14ac:dyDescent="0.35">
      <c r="A216" s="4">
        <v>42186</v>
      </c>
      <c r="B216">
        <v>2.223125</v>
      </c>
    </row>
    <row r="217" spans="1:2" x14ac:dyDescent="0.35">
      <c r="A217" s="4">
        <v>42278</v>
      </c>
      <c r="B217">
        <v>2.1904838709677401</v>
      </c>
    </row>
    <row r="218" spans="1:2" x14ac:dyDescent="0.35">
      <c r="A218" s="4">
        <v>42370</v>
      </c>
      <c r="B218">
        <v>1.9142622950819601</v>
      </c>
    </row>
    <row r="219" spans="1:2" x14ac:dyDescent="0.35">
      <c r="A219" s="4">
        <v>42461</v>
      </c>
      <c r="B219">
        <v>1.7501562500000001</v>
      </c>
    </row>
    <row r="220" spans="1:2" x14ac:dyDescent="0.35">
      <c r="A220" s="4">
        <v>42552</v>
      </c>
      <c r="B220">
        <v>1.5643750000000001</v>
      </c>
    </row>
    <row r="221" spans="1:2" x14ac:dyDescent="0.35">
      <c r="A221" s="4">
        <v>42644</v>
      </c>
      <c r="B221">
        <v>2.1386885245901599</v>
      </c>
    </row>
    <row r="222" spans="1:2" x14ac:dyDescent="0.35">
      <c r="A222" s="4">
        <v>42736</v>
      </c>
      <c r="B222">
        <v>2.4466129032257999</v>
      </c>
    </row>
    <row r="223" spans="1:2" x14ac:dyDescent="0.35">
      <c r="A223" s="4">
        <v>42826</v>
      </c>
      <c r="B223">
        <v>2.2609523809523799</v>
      </c>
    </row>
    <row r="224" spans="1:2" x14ac:dyDescent="0.35">
      <c r="A224" s="4">
        <v>42917</v>
      </c>
      <c r="B224">
        <v>2.2414285714285702</v>
      </c>
    </row>
    <row r="225" spans="1:2" x14ac:dyDescent="0.35">
      <c r="A225" s="4">
        <v>43009</v>
      </c>
      <c r="B225">
        <v>2.3714516129032202</v>
      </c>
    </row>
    <row r="226" spans="1:2" x14ac:dyDescent="0.35">
      <c r="A226" s="4">
        <v>43101</v>
      </c>
      <c r="B226">
        <v>2.7585245901639301</v>
      </c>
    </row>
    <row r="227" spans="1:2" x14ac:dyDescent="0.35">
      <c r="A227" s="4">
        <v>43191</v>
      </c>
      <c r="B227">
        <v>2.9206249999999998</v>
      </c>
    </row>
    <row r="228" spans="1:2" x14ac:dyDescent="0.35">
      <c r="A228" s="4">
        <v>43282</v>
      </c>
      <c r="B228">
        <v>2.9238095238095201</v>
      </c>
    </row>
    <row r="229" spans="1:2" x14ac:dyDescent="0.35">
      <c r="A229" s="4">
        <v>43374</v>
      </c>
      <c r="B229">
        <v>3.0411475409836002</v>
      </c>
    </row>
    <row r="230" spans="1:2" x14ac:dyDescent="0.35">
      <c r="A230" s="4">
        <v>43466</v>
      </c>
      <c r="B230">
        <v>2.6529508196721299</v>
      </c>
    </row>
    <row r="231" spans="1:2" x14ac:dyDescent="0.35">
      <c r="A231" s="4">
        <v>43556</v>
      </c>
      <c r="B231">
        <v>2.3388888888888801</v>
      </c>
    </row>
    <row r="232" spans="1:2" x14ac:dyDescent="0.35">
      <c r="A232" s="4">
        <v>43647</v>
      </c>
      <c r="B232">
        <v>1.7979687499999999</v>
      </c>
    </row>
    <row r="233" spans="1:2" x14ac:dyDescent="0.35">
      <c r="A233" s="4">
        <v>43739</v>
      </c>
      <c r="B233">
        <v>1.79193548387096</v>
      </c>
    </row>
    <row r="234" spans="1:2" x14ac:dyDescent="0.35">
      <c r="A234" s="4">
        <v>43831</v>
      </c>
      <c r="B234">
        <v>1.365</v>
      </c>
    </row>
    <row r="235" spans="1:2" x14ac:dyDescent="0.35">
      <c r="A235" s="4">
        <v>43922</v>
      </c>
      <c r="B235">
        <v>0.68761904761904702</v>
      </c>
    </row>
    <row r="236" spans="1:2" x14ac:dyDescent="0.35">
      <c r="A236" s="4">
        <v>44013</v>
      </c>
      <c r="B236">
        <v>0.65062500000000001</v>
      </c>
    </row>
    <row r="237" spans="1:2" x14ac:dyDescent="0.35">
      <c r="A237" s="4">
        <v>44105</v>
      </c>
      <c r="B237">
        <v>0.86451612903225805</v>
      </c>
    </row>
    <row r="238" spans="1:2" x14ac:dyDescent="0.35">
      <c r="A238" s="4">
        <v>44197</v>
      </c>
      <c r="B238">
        <v>1.33590163934426</v>
      </c>
    </row>
    <row r="239" spans="1:2" x14ac:dyDescent="0.35">
      <c r="A239" s="4">
        <v>44287</v>
      </c>
      <c r="B239">
        <v>1.59078125</v>
      </c>
    </row>
    <row r="240" spans="1:2" x14ac:dyDescent="0.35">
      <c r="A240" s="4">
        <v>44378</v>
      </c>
      <c r="B240">
        <v>1.3248437500000001</v>
      </c>
    </row>
    <row r="241" spans="1:2" x14ac:dyDescent="0.35">
      <c r="A241" s="4">
        <v>44470</v>
      </c>
      <c r="B241">
        <v>1.5333870967741901</v>
      </c>
    </row>
    <row r="242" spans="1:2" x14ac:dyDescent="0.35">
      <c r="A242" s="4">
        <v>44562</v>
      </c>
      <c r="B242">
        <v>1.9511290322580599</v>
      </c>
    </row>
    <row r="243" spans="1:2" x14ac:dyDescent="0.35">
      <c r="A243" s="4">
        <v>44652</v>
      </c>
      <c r="B243">
        <v>2.9325806451612899</v>
      </c>
    </row>
    <row r="244" spans="1:2" x14ac:dyDescent="0.35">
      <c r="A244" s="4">
        <v>44743</v>
      </c>
      <c r="B244">
        <v>3.10109375</v>
      </c>
    </row>
    <row r="245" spans="1:2" x14ac:dyDescent="0.35">
      <c r="A245" s="4">
        <v>44835</v>
      </c>
      <c r="B245">
        <v>3.8267213114754002</v>
      </c>
    </row>
    <row r="246" spans="1:2" x14ac:dyDescent="0.35">
      <c r="A246" s="4">
        <v>44927</v>
      </c>
      <c r="B246">
        <v>3.64629032258064</v>
      </c>
    </row>
    <row r="247" spans="1:2" x14ac:dyDescent="0.35">
      <c r="A247" s="4">
        <v>45017</v>
      </c>
      <c r="B247">
        <v>3.5957142857142799</v>
      </c>
    </row>
    <row r="248" spans="1:2" x14ac:dyDescent="0.35">
      <c r="A248" s="4">
        <v>45108</v>
      </c>
      <c r="B248">
        <v>4.1496825396825301</v>
      </c>
    </row>
    <row r="249" spans="1:2" x14ac:dyDescent="0.35">
      <c r="A249" s="4">
        <v>45200</v>
      </c>
      <c r="B249">
        <v>4.4470967741935397</v>
      </c>
    </row>
    <row r="250" spans="1:2" x14ac:dyDescent="0.35">
      <c r="A250" s="4">
        <v>45292</v>
      </c>
      <c r="B250">
        <v>4.14836363636363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6"/>
  <sheetViews>
    <sheetView workbookViewId="0">
      <selection sqref="A1:D686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 t="s">
        <v>16</v>
      </c>
      <c r="C2">
        <v>1751198</v>
      </c>
      <c r="D2">
        <v>1793199</v>
      </c>
      <c r="E2">
        <v>142162</v>
      </c>
      <c r="F2">
        <v>197710</v>
      </c>
      <c r="G2">
        <v>296328</v>
      </c>
      <c r="H2">
        <v>14824</v>
      </c>
      <c r="I2">
        <v>24687</v>
      </c>
      <c r="J2">
        <v>589066</v>
      </c>
      <c r="K2">
        <v>528423</v>
      </c>
      <c r="L2">
        <v>42002</v>
      </c>
      <c r="M2">
        <v>13317</v>
      </c>
      <c r="N2">
        <v>21068</v>
      </c>
      <c r="O2">
        <v>7617</v>
      </c>
    </row>
    <row r="3" spans="1:15" x14ac:dyDescent="0.35">
      <c r="A3" t="s">
        <v>15</v>
      </c>
      <c r="B3" t="s">
        <v>17</v>
      </c>
      <c r="C3">
        <v>2917378</v>
      </c>
      <c r="D3">
        <v>2999765</v>
      </c>
      <c r="E3">
        <v>477980</v>
      </c>
      <c r="F3">
        <v>160694</v>
      </c>
      <c r="G3">
        <v>581876</v>
      </c>
      <c r="H3">
        <v>145498</v>
      </c>
      <c r="I3">
        <v>86447</v>
      </c>
      <c r="J3">
        <v>731984</v>
      </c>
      <c r="K3">
        <v>815286</v>
      </c>
      <c r="L3">
        <v>82387</v>
      </c>
      <c r="M3">
        <v>61941</v>
      </c>
      <c r="N3">
        <v>4882</v>
      </c>
      <c r="O3">
        <v>15564</v>
      </c>
    </row>
    <row r="4" spans="1:15" x14ac:dyDescent="0.35">
      <c r="A4" t="s">
        <v>15</v>
      </c>
      <c r="B4" t="s">
        <v>18</v>
      </c>
      <c r="C4">
        <v>7765731</v>
      </c>
      <c r="D4">
        <v>8235971</v>
      </c>
      <c r="E4">
        <v>2013608</v>
      </c>
      <c r="F4">
        <v>418132</v>
      </c>
      <c r="G4">
        <v>800882</v>
      </c>
      <c r="H4">
        <v>1579253</v>
      </c>
      <c r="I4">
        <v>445440</v>
      </c>
      <c r="J4">
        <v>1006174</v>
      </c>
      <c r="K4">
        <v>1972482</v>
      </c>
      <c r="L4">
        <v>470240</v>
      </c>
      <c r="M4">
        <v>364985</v>
      </c>
      <c r="N4">
        <v>58297</v>
      </c>
      <c r="O4">
        <v>46958</v>
      </c>
    </row>
    <row r="5" spans="1:15" x14ac:dyDescent="0.35">
      <c r="A5" t="s">
        <v>15</v>
      </c>
      <c r="B5" t="s">
        <v>19</v>
      </c>
      <c r="C5">
        <v>7277724</v>
      </c>
      <c r="D5">
        <v>8835232</v>
      </c>
      <c r="E5">
        <v>3428813</v>
      </c>
      <c r="F5">
        <v>755133</v>
      </c>
      <c r="G5">
        <v>353231</v>
      </c>
      <c r="H5">
        <v>1609960</v>
      </c>
      <c r="I5">
        <v>397246</v>
      </c>
      <c r="J5">
        <v>602171</v>
      </c>
      <c r="K5">
        <v>1688677</v>
      </c>
      <c r="L5">
        <v>1557507</v>
      </c>
      <c r="M5">
        <v>1151635</v>
      </c>
      <c r="N5">
        <v>355614</v>
      </c>
      <c r="O5">
        <v>50258</v>
      </c>
    </row>
    <row r="6" spans="1:15" x14ac:dyDescent="0.35">
      <c r="A6" t="s">
        <v>15</v>
      </c>
      <c r="B6" t="s">
        <v>20</v>
      </c>
      <c r="C6">
        <v>712018</v>
      </c>
      <c r="D6">
        <v>1710317</v>
      </c>
      <c r="E6">
        <v>830607</v>
      </c>
      <c r="F6">
        <v>364511</v>
      </c>
      <c r="G6">
        <v>23371</v>
      </c>
      <c r="H6">
        <v>128431</v>
      </c>
      <c r="I6">
        <v>53987</v>
      </c>
      <c r="J6">
        <v>40228</v>
      </c>
      <c r="K6">
        <v>269182</v>
      </c>
      <c r="L6">
        <v>998299</v>
      </c>
      <c r="M6">
        <v>618812</v>
      </c>
      <c r="N6">
        <v>344346</v>
      </c>
      <c r="O6">
        <v>35141</v>
      </c>
    </row>
    <row r="7" spans="1:15" x14ac:dyDescent="0.35">
      <c r="A7" t="s">
        <v>21</v>
      </c>
      <c r="B7" t="s">
        <v>16</v>
      </c>
      <c r="C7">
        <v>1809935</v>
      </c>
      <c r="D7">
        <v>1849953</v>
      </c>
      <c r="E7">
        <v>156045</v>
      </c>
      <c r="F7">
        <v>199998</v>
      </c>
      <c r="G7">
        <v>309519</v>
      </c>
      <c r="H7">
        <v>17407</v>
      </c>
      <c r="I7">
        <v>23829</v>
      </c>
      <c r="J7">
        <v>595863</v>
      </c>
      <c r="K7">
        <v>547292</v>
      </c>
      <c r="L7">
        <v>40019</v>
      </c>
      <c r="M7">
        <v>12683</v>
      </c>
      <c r="N7">
        <v>19575</v>
      </c>
      <c r="O7">
        <v>7761</v>
      </c>
    </row>
    <row r="8" spans="1:15" x14ac:dyDescent="0.35">
      <c r="A8" t="s">
        <v>21</v>
      </c>
      <c r="B8" t="s">
        <v>17</v>
      </c>
      <c r="C8">
        <v>2977864</v>
      </c>
      <c r="D8">
        <v>3065690</v>
      </c>
      <c r="E8">
        <v>498112</v>
      </c>
      <c r="F8">
        <v>160101</v>
      </c>
      <c r="G8">
        <v>594297</v>
      </c>
      <c r="H8">
        <v>155921</v>
      </c>
      <c r="I8">
        <v>90435</v>
      </c>
      <c r="J8">
        <v>738174</v>
      </c>
      <c r="K8">
        <v>828649</v>
      </c>
      <c r="L8">
        <v>87826</v>
      </c>
      <c r="M8">
        <v>65335</v>
      </c>
      <c r="N8">
        <v>5649</v>
      </c>
      <c r="O8">
        <v>16842</v>
      </c>
    </row>
    <row r="9" spans="1:15" x14ac:dyDescent="0.35">
      <c r="A9" t="s">
        <v>21</v>
      </c>
      <c r="B9" t="s">
        <v>18</v>
      </c>
      <c r="C9">
        <v>7897136</v>
      </c>
      <c r="D9">
        <v>8385945</v>
      </c>
      <c r="E9">
        <v>2062586</v>
      </c>
      <c r="F9">
        <v>415940</v>
      </c>
      <c r="G9">
        <v>820288</v>
      </c>
      <c r="H9">
        <v>1599107</v>
      </c>
      <c r="I9">
        <v>464982</v>
      </c>
      <c r="J9">
        <v>1018612</v>
      </c>
      <c r="K9">
        <v>2004430</v>
      </c>
      <c r="L9">
        <v>488809</v>
      </c>
      <c r="M9">
        <v>378639</v>
      </c>
      <c r="N9">
        <v>62729</v>
      </c>
      <c r="O9">
        <v>47441</v>
      </c>
    </row>
    <row r="10" spans="1:15" x14ac:dyDescent="0.35">
      <c r="A10" t="s">
        <v>21</v>
      </c>
      <c r="B10" t="s">
        <v>19</v>
      </c>
      <c r="C10">
        <v>7413711</v>
      </c>
      <c r="D10">
        <v>8994397</v>
      </c>
      <c r="E10">
        <v>3446814</v>
      </c>
      <c r="F10">
        <v>773525</v>
      </c>
      <c r="G10">
        <v>368928</v>
      </c>
      <c r="H10">
        <v>1662178</v>
      </c>
      <c r="I10">
        <v>415144</v>
      </c>
      <c r="J10">
        <v>603524</v>
      </c>
      <c r="K10">
        <v>1724283</v>
      </c>
      <c r="L10">
        <v>1580686</v>
      </c>
      <c r="M10">
        <v>1168497</v>
      </c>
      <c r="N10">
        <v>362116</v>
      </c>
      <c r="O10">
        <v>50073</v>
      </c>
    </row>
    <row r="11" spans="1:15" x14ac:dyDescent="0.35">
      <c r="A11" t="s">
        <v>21</v>
      </c>
      <c r="B11" t="s">
        <v>20</v>
      </c>
      <c r="C11">
        <v>705777</v>
      </c>
      <c r="D11">
        <v>1733517</v>
      </c>
      <c r="E11">
        <v>830761</v>
      </c>
      <c r="F11">
        <v>376018</v>
      </c>
      <c r="G11">
        <v>25007</v>
      </c>
      <c r="H11">
        <v>129520</v>
      </c>
      <c r="I11">
        <v>55599</v>
      </c>
      <c r="J11">
        <v>40655</v>
      </c>
      <c r="K11">
        <v>275958</v>
      </c>
      <c r="L11">
        <v>1027740</v>
      </c>
      <c r="M11">
        <v>634960</v>
      </c>
      <c r="N11">
        <v>359216</v>
      </c>
      <c r="O11">
        <v>33564</v>
      </c>
    </row>
    <row r="12" spans="1:15" x14ac:dyDescent="0.35">
      <c r="A12" t="s">
        <v>22</v>
      </c>
      <c r="B12" t="s">
        <v>16</v>
      </c>
      <c r="C12">
        <v>1798387</v>
      </c>
      <c r="D12">
        <v>1836037</v>
      </c>
      <c r="E12">
        <v>165014</v>
      </c>
      <c r="F12">
        <v>188232</v>
      </c>
      <c r="G12">
        <v>282368</v>
      </c>
      <c r="H12">
        <v>20148</v>
      </c>
      <c r="I12">
        <v>22430</v>
      </c>
      <c r="J12">
        <v>600332</v>
      </c>
      <c r="K12">
        <v>557513</v>
      </c>
      <c r="L12">
        <v>37650</v>
      </c>
      <c r="M12">
        <v>12364</v>
      </c>
      <c r="N12">
        <v>17263</v>
      </c>
      <c r="O12">
        <v>8023</v>
      </c>
    </row>
    <row r="13" spans="1:15" x14ac:dyDescent="0.35">
      <c r="A13" t="s">
        <v>22</v>
      </c>
      <c r="B13" t="s">
        <v>17</v>
      </c>
      <c r="C13">
        <v>2969583</v>
      </c>
      <c r="D13">
        <v>3062687</v>
      </c>
      <c r="E13">
        <v>500980</v>
      </c>
      <c r="F13">
        <v>162539</v>
      </c>
      <c r="G13">
        <v>561984</v>
      </c>
      <c r="H13">
        <v>165383</v>
      </c>
      <c r="I13">
        <v>91339</v>
      </c>
      <c r="J13">
        <v>742868</v>
      </c>
      <c r="K13">
        <v>837594</v>
      </c>
      <c r="L13">
        <v>93104</v>
      </c>
      <c r="M13">
        <v>68251</v>
      </c>
      <c r="N13">
        <v>6549</v>
      </c>
      <c r="O13">
        <v>18304</v>
      </c>
    </row>
    <row r="14" spans="1:15" x14ac:dyDescent="0.35">
      <c r="A14" t="s">
        <v>22</v>
      </c>
      <c r="B14" t="s">
        <v>18</v>
      </c>
      <c r="C14">
        <v>7871338</v>
      </c>
      <c r="D14">
        <v>8383101</v>
      </c>
      <c r="E14">
        <v>2043902</v>
      </c>
      <c r="F14">
        <v>429107</v>
      </c>
      <c r="G14">
        <v>770565</v>
      </c>
      <c r="H14">
        <v>1608980</v>
      </c>
      <c r="I14">
        <v>472525</v>
      </c>
      <c r="J14">
        <v>1028345</v>
      </c>
      <c r="K14">
        <v>2029677</v>
      </c>
      <c r="L14">
        <v>511763</v>
      </c>
      <c r="M14">
        <v>400862</v>
      </c>
      <c r="N14">
        <v>60920</v>
      </c>
      <c r="O14">
        <v>49981</v>
      </c>
    </row>
    <row r="15" spans="1:15" x14ac:dyDescent="0.35">
      <c r="A15" t="s">
        <v>22</v>
      </c>
      <c r="B15" t="s">
        <v>19</v>
      </c>
      <c r="C15">
        <v>7490193</v>
      </c>
      <c r="D15">
        <v>9084308</v>
      </c>
      <c r="E15">
        <v>3446133</v>
      </c>
      <c r="F15">
        <v>798115</v>
      </c>
      <c r="G15">
        <v>359486</v>
      </c>
      <c r="H15">
        <v>1707640</v>
      </c>
      <c r="I15">
        <v>418974</v>
      </c>
      <c r="J15">
        <v>603878</v>
      </c>
      <c r="K15">
        <v>1750081</v>
      </c>
      <c r="L15">
        <v>1594114</v>
      </c>
      <c r="M15">
        <v>1195486</v>
      </c>
      <c r="N15">
        <v>347800</v>
      </c>
      <c r="O15">
        <v>50828</v>
      </c>
    </row>
    <row r="16" spans="1:15" x14ac:dyDescent="0.35">
      <c r="A16" t="s">
        <v>22</v>
      </c>
      <c r="B16" t="s">
        <v>20</v>
      </c>
      <c r="C16">
        <v>726806</v>
      </c>
      <c r="D16">
        <v>1778093</v>
      </c>
      <c r="E16">
        <v>856955</v>
      </c>
      <c r="F16">
        <v>388989</v>
      </c>
      <c r="G16">
        <v>24499</v>
      </c>
      <c r="H16">
        <v>130330</v>
      </c>
      <c r="I16">
        <v>55451</v>
      </c>
      <c r="J16">
        <v>41088</v>
      </c>
      <c r="K16">
        <v>280780</v>
      </c>
      <c r="L16">
        <v>1051287</v>
      </c>
      <c r="M16">
        <v>657950</v>
      </c>
      <c r="N16">
        <v>359787</v>
      </c>
      <c r="O16">
        <v>33550</v>
      </c>
    </row>
    <row r="17" spans="1:15" x14ac:dyDescent="0.35">
      <c r="A17" t="s">
        <v>23</v>
      </c>
      <c r="B17" t="s">
        <v>16</v>
      </c>
      <c r="C17">
        <v>1837834</v>
      </c>
      <c r="D17">
        <v>1873562</v>
      </c>
      <c r="E17">
        <v>176511</v>
      </c>
      <c r="F17">
        <v>190319</v>
      </c>
      <c r="G17">
        <v>297829</v>
      </c>
      <c r="H17">
        <v>22777</v>
      </c>
      <c r="I17">
        <v>20943</v>
      </c>
      <c r="J17">
        <v>608897</v>
      </c>
      <c r="K17">
        <v>556286</v>
      </c>
      <c r="L17">
        <v>35728</v>
      </c>
      <c r="M17">
        <v>12050</v>
      </c>
      <c r="N17">
        <v>15590</v>
      </c>
      <c r="O17">
        <v>8088</v>
      </c>
    </row>
    <row r="18" spans="1:15" x14ac:dyDescent="0.35">
      <c r="A18" t="s">
        <v>23</v>
      </c>
      <c r="B18" t="s">
        <v>17</v>
      </c>
      <c r="C18">
        <v>3016385</v>
      </c>
      <c r="D18">
        <v>3113628</v>
      </c>
      <c r="E18">
        <v>518500</v>
      </c>
      <c r="F18">
        <v>161687</v>
      </c>
      <c r="G18">
        <v>575898</v>
      </c>
      <c r="H18">
        <v>175320</v>
      </c>
      <c r="I18">
        <v>93356</v>
      </c>
      <c r="J18">
        <v>749124</v>
      </c>
      <c r="K18">
        <v>839743</v>
      </c>
      <c r="L18">
        <v>97243</v>
      </c>
      <c r="M18">
        <v>70724</v>
      </c>
      <c r="N18">
        <v>7187</v>
      </c>
      <c r="O18">
        <v>19332</v>
      </c>
    </row>
    <row r="19" spans="1:15" x14ac:dyDescent="0.35">
      <c r="A19" t="s">
        <v>23</v>
      </c>
      <c r="B19" t="s">
        <v>18</v>
      </c>
      <c r="C19">
        <v>7971550</v>
      </c>
      <c r="D19">
        <v>8506205</v>
      </c>
      <c r="E19">
        <v>2082656</v>
      </c>
      <c r="F19">
        <v>425643</v>
      </c>
      <c r="G19">
        <v>792372</v>
      </c>
      <c r="H19">
        <v>1622830</v>
      </c>
      <c r="I19">
        <v>492116</v>
      </c>
      <c r="J19">
        <v>1041288</v>
      </c>
      <c r="K19">
        <v>2049300</v>
      </c>
      <c r="L19">
        <v>534655</v>
      </c>
      <c r="M19">
        <v>421215</v>
      </c>
      <c r="N19">
        <v>62653</v>
      </c>
      <c r="O19">
        <v>50787</v>
      </c>
    </row>
    <row r="20" spans="1:15" x14ac:dyDescent="0.35">
      <c r="A20" t="s">
        <v>23</v>
      </c>
      <c r="B20" t="s">
        <v>19</v>
      </c>
      <c r="C20">
        <v>7606512</v>
      </c>
      <c r="D20">
        <v>9219908</v>
      </c>
      <c r="E20">
        <v>3464437</v>
      </c>
      <c r="F20">
        <v>815060</v>
      </c>
      <c r="G20">
        <v>376666</v>
      </c>
      <c r="H20">
        <v>1756103</v>
      </c>
      <c r="I20">
        <v>429310</v>
      </c>
      <c r="J20">
        <v>604981</v>
      </c>
      <c r="K20">
        <v>1773351</v>
      </c>
      <c r="L20">
        <v>1613396</v>
      </c>
      <c r="M20">
        <v>1217180</v>
      </c>
      <c r="N20">
        <v>345667</v>
      </c>
      <c r="O20">
        <v>50549</v>
      </c>
    </row>
    <row r="21" spans="1:15" x14ac:dyDescent="0.35">
      <c r="A21" t="s">
        <v>23</v>
      </c>
      <c r="B21" t="s">
        <v>20</v>
      </c>
      <c r="C21">
        <v>707049</v>
      </c>
      <c r="D21">
        <v>1781211</v>
      </c>
      <c r="E21">
        <v>843057</v>
      </c>
      <c r="F21">
        <v>399678</v>
      </c>
      <c r="G21">
        <v>26288</v>
      </c>
      <c r="H21">
        <v>131254</v>
      </c>
      <c r="I21">
        <v>55823</v>
      </c>
      <c r="J21">
        <v>41503</v>
      </c>
      <c r="K21">
        <v>283609</v>
      </c>
      <c r="L21">
        <v>1074162</v>
      </c>
      <c r="M21">
        <v>674242</v>
      </c>
      <c r="N21">
        <v>367615</v>
      </c>
      <c r="O21">
        <v>32305</v>
      </c>
    </row>
    <row r="22" spans="1:15" x14ac:dyDescent="0.35">
      <c r="A22" t="s">
        <v>24</v>
      </c>
      <c r="B22" t="s">
        <v>16</v>
      </c>
      <c r="C22">
        <v>1785725</v>
      </c>
      <c r="D22">
        <v>1819194</v>
      </c>
      <c r="E22">
        <v>188523</v>
      </c>
      <c r="F22">
        <v>173696</v>
      </c>
      <c r="G22">
        <v>221631</v>
      </c>
      <c r="H22">
        <v>25474</v>
      </c>
      <c r="I22">
        <v>19476</v>
      </c>
      <c r="J22">
        <v>619082</v>
      </c>
      <c r="K22">
        <v>571312</v>
      </c>
      <c r="L22">
        <v>33469</v>
      </c>
      <c r="M22">
        <v>11559</v>
      </c>
      <c r="N22">
        <v>14025</v>
      </c>
      <c r="O22">
        <v>7885</v>
      </c>
    </row>
    <row r="23" spans="1:15" x14ac:dyDescent="0.35">
      <c r="A23" t="s">
        <v>24</v>
      </c>
      <c r="B23" t="s">
        <v>17</v>
      </c>
      <c r="C23">
        <v>2961655</v>
      </c>
      <c r="D23">
        <v>3063133</v>
      </c>
      <c r="E23">
        <v>523999</v>
      </c>
      <c r="F23">
        <v>164517</v>
      </c>
      <c r="G23">
        <v>486695</v>
      </c>
      <c r="H23">
        <v>184837</v>
      </c>
      <c r="I23">
        <v>92279</v>
      </c>
      <c r="J23">
        <v>755761</v>
      </c>
      <c r="K23">
        <v>855045</v>
      </c>
      <c r="L23">
        <v>101477</v>
      </c>
      <c r="M23">
        <v>73830</v>
      </c>
      <c r="N23">
        <v>7939</v>
      </c>
      <c r="O23">
        <v>19708</v>
      </c>
    </row>
    <row r="24" spans="1:15" x14ac:dyDescent="0.35">
      <c r="A24" t="s">
        <v>24</v>
      </c>
      <c r="B24" t="s">
        <v>18</v>
      </c>
      <c r="C24">
        <v>7874605</v>
      </c>
      <c r="D24">
        <v>8425371</v>
      </c>
      <c r="E24">
        <v>2071884</v>
      </c>
      <c r="F24">
        <v>438307</v>
      </c>
      <c r="G24">
        <v>654858</v>
      </c>
      <c r="H24">
        <v>1631954</v>
      </c>
      <c r="I24">
        <v>486414</v>
      </c>
      <c r="J24">
        <v>1055176</v>
      </c>
      <c r="K24">
        <v>2086778</v>
      </c>
      <c r="L24">
        <v>550766</v>
      </c>
      <c r="M24">
        <v>436741</v>
      </c>
      <c r="N24">
        <v>65413</v>
      </c>
      <c r="O24">
        <v>48612</v>
      </c>
    </row>
    <row r="25" spans="1:15" x14ac:dyDescent="0.35">
      <c r="A25" t="s">
        <v>24</v>
      </c>
      <c r="B25" t="s">
        <v>19</v>
      </c>
      <c r="C25">
        <v>7668021</v>
      </c>
      <c r="D25">
        <v>9298310</v>
      </c>
      <c r="E25">
        <v>3492750</v>
      </c>
      <c r="F25">
        <v>832237</v>
      </c>
      <c r="G25">
        <v>335040</v>
      </c>
      <c r="H25">
        <v>1801496</v>
      </c>
      <c r="I25">
        <v>422866</v>
      </c>
      <c r="J25">
        <v>606151</v>
      </c>
      <c r="K25">
        <v>1807770</v>
      </c>
      <c r="L25">
        <v>1630289</v>
      </c>
      <c r="M25">
        <v>1234901</v>
      </c>
      <c r="N25">
        <v>346529</v>
      </c>
      <c r="O25">
        <v>48859</v>
      </c>
    </row>
    <row r="26" spans="1:15" x14ac:dyDescent="0.35">
      <c r="A26" t="s">
        <v>24</v>
      </c>
      <c r="B26" t="s">
        <v>20</v>
      </c>
      <c r="C26">
        <v>735969</v>
      </c>
      <c r="D26">
        <v>1833022</v>
      </c>
      <c r="E26">
        <v>885570</v>
      </c>
      <c r="F26">
        <v>407397</v>
      </c>
      <c r="G26">
        <v>23016</v>
      </c>
      <c r="H26">
        <v>132046</v>
      </c>
      <c r="I26">
        <v>54620</v>
      </c>
      <c r="J26">
        <v>41908</v>
      </c>
      <c r="K26">
        <v>288465</v>
      </c>
      <c r="L26">
        <v>1097052</v>
      </c>
      <c r="M26">
        <v>689706</v>
      </c>
      <c r="N26">
        <v>378396</v>
      </c>
      <c r="O26">
        <v>28950</v>
      </c>
    </row>
    <row r="27" spans="1:15" x14ac:dyDescent="0.35">
      <c r="A27" t="s">
        <v>25</v>
      </c>
      <c r="B27" t="s">
        <v>16</v>
      </c>
      <c r="C27">
        <v>1866523</v>
      </c>
      <c r="D27">
        <v>1897895</v>
      </c>
      <c r="E27">
        <v>197986</v>
      </c>
      <c r="F27">
        <v>163075</v>
      </c>
      <c r="G27">
        <v>268910</v>
      </c>
      <c r="H27">
        <v>28104</v>
      </c>
      <c r="I27">
        <v>18698</v>
      </c>
      <c r="J27">
        <v>623992</v>
      </c>
      <c r="K27">
        <v>597130</v>
      </c>
      <c r="L27">
        <v>31372</v>
      </c>
      <c r="M27">
        <v>10829</v>
      </c>
      <c r="N27">
        <v>12375</v>
      </c>
      <c r="O27">
        <v>8168</v>
      </c>
    </row>
    <row r="28" spans="1:15" x14ac:dyDescent="0.35">
      <c r="A28" t="s">
        <v>25</v>
      </c>
      <c r="B28" t="s">
        <v>17</v>
      </c>
      <c r="C28">
        <v>3045485</v>
      </c>
      <c r="D28">
        <v>3153611</v>
      </c>
      <c r="E28">
        <v>525838</v>
      </c>
      <c r="F28">
        <v>166041</v>
      </c>
      <c r="G28">
        <v>535564</v>
      </c>
      <c r="H28">
        <v>194683</v>
      </c>
      <c r="I28">
        <v>96688</v>
      </c>
      <c r="J28">
        <v>759419</v>
      </c>
      <c r="K28">
        <v>875378</v>
      </c>
      <c r="L28">
        <v>108126</v>
      </c>
      <c r="M28">
        <v>77897</v>
      </c>
      <c r="N28">
        <v>8909</v>
      </c>
      <c r="O28">
        <v>21320</v>
      </c>
    </row>
    <row r="29" spans="1:15" x14ac:dyDescent="0.35">
      <c r="A29" t="s">
        <v>25</v>
      </c>
      <c r="B29" t="s">
        <v>18</v>
      </c>
      <c r="C29">
        <v>8010990</v>
      </c>
      <c r="D29">
        <v>8576380</v>
      </c>
      <c r="E29">
        <v>2054316</v>
      </c>
      <c r="F29">
        <v>445280</v>
      </c>
      <c r="G29">
        <v>730626</v>
      </c>
      <c r="H29">
        <v>1643638</v>
      </c>
      <c r="I29">
        <v>507437</v>
      </c>
      <c r="J29">
        <v>1063484</v>
      </c>
      <c r="K29">
        <v>2131599</v>
      </c>
      <c r="L29">
        <v>565389</v>
      </c>
      <c r="M29">
        <v>446412</v>
      </c>
      <c r="N29">
        <v>67848</v>
      </c>
      <c r="O29">
        <v>51129</v>
      </c>
    </row>
    <row r="30" spans="1:15" x14ac:dyDescent="0.35">
      <c r="A30" t="s">
        <v>25</v>
      </c>
      <c r="B30" t="s">
        <v>19</v>
      </c>
      <c r="C30">
        <v>7783531</v>
      </c>
      <c r="D30">
        <v>9427375</v>
      </c>
      <c r="E30">
        <v>3455529</v>
      </c>
      <c r="F30">
        <v>848855</v>
      </c>
      <c r="G30">
        <v>373051</v>
      </c>
      <c r="H30">
        <v>1848895</v>
      </c>
      <c r="I30">
        <v>442542</v>
      </c>
      <c r="J30">
        <v>605501</v>
      </c>
      <c r="K30">
        <v>1853003</v>
      </c>
      <c r="L30">
        <v>1643844</v>
      </c>
      <c r="M30">
        <v>1248479</v>
      </c>
      <c r="N30">
        <v>345871</v>
      </c>
      <c r="O30">
        <v>49494</v>
      </c>
    </row>
    <row r="31" spans="1:15" x14ac:dyDescent="0.35">
      <c r="A31" t="s">
        <v>25</v>
      </c>
      <c r="B31" t="s">
        <v>20</v>
      </c>
      <c r="C31">
        <v>758008</v>
      </c>
      <c r="D31">
        <v>1881809</v>
      </c>
      <c r="E31">
        <v>912728</v>
      </c>
      <c r="F31">
        <v>415791</v>
      </c>
      <c r="G31">
        <v>26618</v>
      </c>
      <c r="H31">
        <v>132913</v>
      </c>
      <c r="I31">
        <v>56459</v>
      </c>
      <c r="J31">
        <v>42336</v>
      </c>
      <c r="K31">
        <v>294964</v>
      </c>
      <c r="L31">
        <v>1123801</v>
      </c>
      <c r="M31">
        <v>705638</v>
      </c>
      <c r="N31">
        <v>389388</v>
      </c>
      <c r="O31">
        <v>28775</v>
      </c>
    </row>
    <row r="32" spans="1:15" x14ac:dyDescent="0.35">
      <c r="A32" t="s">
        <v>26</v>
      </c>
      <c r="B32" t="s">
        <v>16</v>
      </c>
      <c r="C32">
        <v>1969949</v>
      </c>
      <c r="D32">
        <v>1998768</v>
      </c>
      <c r="E32">
        <v>208136</v>
      </c>
      <c r="F32">
        <v>162470</v>
      </c>
      <c r="G32">
        <v>338348</v>
      </c>
      <c r="H32">
        <v>30772</v>
      </c>
      <c r="I32">
        <v>18309</v>
      </c>
      <c r="J32">
        <v>618969</v>
      </c>
      <c r="K32">
        <v>621764</v>
      </c>
      <c r="L32">
        <v>28819</v>
      </c>
      <c r="M32">
        <v>10148</v>
      </c>
      <c r="N32">
        <v>10219</v>
      </c>
      <c r="O32">
        <v>8452</v>
      </c>
    </row>
    <row r="33" spans="1:15" x14ac:dyDescent="0.35">
      <c r="A33" t="s">
        <v>26</v>
      </c>
      <c r="B33" t="s">
        <v>17</v>
      </c>
      <c r="C33">
        <v>3141985</v>
      </c>
      <c r="D33">
        <v>3256397</v>
      </c>
      <c r="E33">
        <v>534882</v>
      </c>
      <c r="F33">
        <v>165557</v>
      </c>
      <c r="G33">
        <v>607947</v>
      </c>
      <c r="H33">
        <v>204346</v>
      </c>
      <c r="I33">
        <v>102692</v>
      </c>
      <c r="J33">
        <v>757790</v>
      </c>
      <c r="K33">
        <v>883183</v>
      </c>
      <c r="L33">
        <v>114412</v>
      </c>
      <c r="M33">
        <v>81733</v>
      </c>
      <c r="N33">
        <v>9885</v>
      </c>
      <c r="O33">
        <v>22794</v>
      </c>
    </row>
    <row r="34" spans="1:15" x14ac:dyDescent="0.35">
      <c r="A34" t="s">
        <v>26</v>
      </c>
      <c r="B34" t="s">
        <v>18</v>
      </c>
      <c r="C34">
        <v>8155179</v>
      </c>
      <c r="D34">
        <v>8729568</v>
      </c>
      <c r="E34">
        <v>2064539</v>
      </c>
      <c r="F34">
        <v>444582</v>
      </c>
      <c r="G34">
        <v>843515</v>
      </c>
      <c r="H34">
        <v>1652900</v>
      </c>
      <c r="I34">
        <v>530417</v>
      </c>
      <c r="J34">
        <v>1061670</v>
      </c>
      <c r="K34">
        <v>2131945</v>
      </c>
      <c r="L34">
        <v>574388</v>
      </c>
      <c r="M34">
        <v>456506</v>
      </c>
      <c r="N34">
        <v>65168</v>
      </c>
      <c r="O34">
        <v>52714</v>
      </c>
    </row>
    <row r="35" spans="1:15" x14ac:dyDescent="0.35">
      <c r="A35" t="s">
        <v>26</v>
      </c>
      <c r="B35" t="s">
        <v>19</v>
      </c>
      <c r="C35">
        <v>7908321</v>
      </c>
      <c r="D35">
        <v>9548209</v>
      </c>
      <c r="E35">
        <v>3429508</v>
      </c>
      <c r="F35">
        <v>867827</v>
      </c>
      <c r="G35">
        <v>424661</v>
      </c>
      <c r="H35">
        <v>1894833</v>
      </c>
      <c r="I35">
        <v>468811</v>
      </c>
      <c r="J35">
        <v>601773</v>
      </c>
      <c r="K35">
        <v>1860796</v>
      </c>
      <c r="L35">
        <v>1639888</v>
      </c>
      <c r="M35">
        <v>1261117</v>
      </c>
      <c r="N35">
        <v>328816</v>
      </c>
      <c r="O35">
        <v>49955</v>
      </c>
    </row>
    <row r="36" spans="1:15" x14ac:dyDescent="0.35">
      <c r="A36" t="s">
        <v>26</v>
      </c>
      <c r="B36" t="s">
        <v>20</v>
      </c>
      <c r="C36">
        <v>768168</v>
      </c>
      <c r="D36">
        <v>1903984</v>
      </c>
      <c r="E36">
        <v>910338</v>
      </c>
      <c r="F36">
        <v>427348</v>
      </c>
      <c r="G36">
        <v>31470</v>
      </c>
      <c r="H36">
        <v>133713</v>
      </c>
      <c r="I36">
        <v>59265</v>
      </c>
      <c r="J36">
        <v>42821</v>
      </c>
      <c r="K36">
        <v>299028</v>
      </c>
      <c r="L36">
        <v>1135816</v>
      </c>
      <c r="M36">
        <v>719648</v>
      </c>
      <c r="N36">
        <v>388119</v>
      </c>
      <c r="O36">
        <v>28049</v>
      </c>
    </row>
    <row r="37" spans="1:15" x14ac:dyDescent="0.35">
      <c r="A37" t="s">
        <v>27</v>
      </c>
      <c r="B37" t="s">
        <v>16</v>
      </c>
      <c r="C37">
        <v>1961421</v>
      </c>
      <c r="D37">
        <v>1988223</v>
      </c>
      <c r="E37">
        <v>219425</v>
      </c>
      <c r="F37">
        <v>154189</v>
      </c>
      <c r="G37">
        <v>335937</v>
      </c>
      <c r="H37">
        <v>33384</v>
      </c>
      <c r="I37">
        <v>17218</v>
      </c>
      <c r="J37">
        <v>619833</v>
      </c>
      <c r="K37">
        <v>608237</v>
      </c>
      <c r="L37">
        <v>26802</v>
      </c>
      <c r="M37">
        <v>9868</v>
      </c>
      <c r="N37">
        <v>8557</v>
      </c>
      <c r="O37">
        <v>8377</v>
      </c>
    </row>
    <row r="38" spans="1:15" x14ac:dyDescent="0.35">
      <c r="A38" t="s">
        <v>27</v>
      </c>
      <c r="B38" t="s">
        <v>17</v>
      </c>
      <c r="C38">
        <v>3147444</v>
      </c>
      <c r="D38">
        <v>3265992</v>
      </c>
      <c r="E38">
        <v>545582</v>
      </c>
      <c r="F38">
        <v>166262</v>
      </c>
      <c r="G38">
        <v>599809</v>
      </c>
      <c r="H38">
        <v>214363</v>
      </c>
      <c r="I38">
        <v>105076</v>
      </c>
      <c r="J38">
        <v>758573</v>
      </c>
      <c r="K38">
        <v>876326</v>
      </c>
      <c r="L38">
        <v>118548</v>
      </c>
      <c r="M38">
        <v>84427</v>
      </c>
      <c r="N38">
        <v>10599</v>
      </c>
      <c r="O38">
        <v>23522</v>
      </c>
    </row>
    <row r="39" spans="1:15" x14ac:dyDescent="0.35">
      <c r="A39" t="s">
        <v>27</v>
      </c>
      <c r="B39" t="s">
        <v>18</v>
      </c>
      <c r="C39">
        <v>8158423</v>
      </c>
      <c r="D39">
        <v>8753572</v>
      </c>
      <c r="E39">
        <v>2072037</v>
      </c>
      <c r="F39">
        <v>447158</v>
      </c>
      <c r="G39">
        <v>831485</v>
      </c>
      <c r="H39">
        <v>1664997</v>
      </c>
      <c r="I39">
        <v>542655</v>
      </c>
      <c r="J39">
        <v>1064729</v>
      </c>
      <c r="K39">
        <v>2130511</v>
      </c>
      <c r="L39">
        <v>595150</v>
      </c>
      <c r="M39">
        <v>476339</v>
      </c>
      <c r="N39">
        <v>65782</v>
      </c>
      <c r="O39">
        <v>53029</v>
      </c>
    </row>
    <row r="40" spans="1:15" x14ac:dyDescent="0.35">
      <c r="A40" t="s">
        <v>27</v>
      </c>
      <c r="B40" t="s">
        <v>19</v>
      </c>
      <c r="C40">
        <v>7985766</v>
      </c>
      <c r="D40">
        <v>9640628</v>
      </c>
      <c r="E40">
        <v>3441675</v>
      </c>
      <c r="F40">
        <v>881624</v>
      </c>
      <c r="G40">
        <v>430600</v>
      </c>
      <c r="H40">
        <v>1942963</v>
      </c>
      <c r="I40">
        <v>479020</v>
      </c>
      <c r="J40">
        <v>599284</v>
      </c>
      <c r="K40">
        <v>1865462</v>
      </c>
      <c r="L40">
        <v>1654862</v>
      </c>
      <c r="M40">
        <v>1282826</v>
      </c>
      <c r="N40">
        <v>322818</v>
      </c>
      <c r="O40">
        <v>49218</v>
      </c>
    </row>
    <row r="41" spans="1:15" x14ac:dyDescent="0.35">
      <c r="A41" t="s">
        <v>27</v>
      </c>
      <c r="B41" t="s">
        <v>20</v>
      </c>
      <c r="C41">
        <v>770678</v>
      </c>
      <c r="D41">
        <v>1927257</v>
      </c>
      <c r="E41">
        <v>924091</v>
      </c>
      <c r="F41">
        <v>434466</v>
      </c>
      <c r="G41">
        <v>32347</v>
      </c>
      <c r="H41">
        <v>134595</v>
      </c>
      <c r="I41">
        <v>59961</v>
      </c>
      <c r="J41">
        <v>43280</v>
      </c>
      <c r="K41">
        <v>298517</v>
      </c>
      <c r="L41">
        <v>1156578</v>
      </c>
      <c r="M41">
        <v>736653</v>
      </c>
      <c r="N41">
        <v>393549</v>
      </c>
      <c r="O41">
        <v>26376</v>
      </c>
    </row>
    <row r="42" spans="1:15" x14ac:dyDescent="0.35">
      <c r="A42" t="s">
        <v>28</v>
      </c>
      <c r="B42" t="s">
        <v>16</v>
      </c>
      <c r="C42">
        <v>1985705</v>
      </c>
      <c r="D42">
        <v>2011157</v>
      </c>
      <c r="E42">
        <v>231157</v>
      </c>
      <c r="F42">
        <v>136393</v>
      </c>
      <c r="G42">
        <v>372136</v>
      </c>
      <c r="H42">
        <v>36004</v>
      </c>
      <c r="I42">
        <v>16514</v>
      </c>
      <c r="J42">
        <v>617035</v>
      </c>
      <c r="K42">
        <v>601919</v>
      </c>
      <c r="L42">
        <v>25452</v>
      </c>
      <c r="M42">
        <v>9647</v>
      </c>
      <c r="N42">
        <v>7092</v>
      </c>
      <c r="O42">
        <v>8713</v>
      </c>
    </row>
    <row r="43" spans="1:15" x14ac:dyDescent="0.35">
      <c r="A43" t="s">
        <v>28</v>
      </c>
      <c r="B43" t="s">
        <v>17</v>
      </c>
      <c r="C43">
        <v>3196464</v>
      </c>
      <c r="D43">
        <v>3318111</v>
      </c>
      <c r="E43">
        <v>549293</v>
      </c>
      <c r="F43">
        <v>168979</v>
      </c>
      <c r="G43">
        <v>633881</v>
      </c>
      <c r="H43">
        <v>224434</v>
      </c>
      <c r="I43">
        <v>109772</v>
      </c>
      <c r="J43">
        <v>757118</v>
      </c>
      <c r="K43">
        <v>874633</v>
      </c>
      <c r="L43">
        <v>121647</v>
      </c>
      <c r="M43">
        <v>85582</v>
      </c>
      <c r="N43">
        <v>10846</v>
      </c>
      <c r="O43">
        <v>25219</v>
      </c>
    </row>
    <row r="44" spans="1:15" x14ac:dyDescent="0.35">
      <c r="A44" t="s">
        <v>28</v>
      </c>
      <c r="B44" t="s">
        <v>18</v>
      </c>
      <c r="C44">
        <v>8221627</v>
      </c>
      <c r="D44">
        <v>8838918</v>
      </c>
      <c r="E44">
        <v>2053808</v>
      </c>
      <c r="F44">
        <v>459392</v>
      </c>
      <c r="G44">
        <v>885350</v>
      </c>
      <c r="H44">
        <v>1677002</v>
      </c>
      <c r="I44">
        <v>562628</v>
      </c>
      <c r="J44">
        <v>1063579</v>
      </c>
      <c r="K44">
        <v>2137159</v>
      </c>
      <c r="L44">
        <v>617291</v>
      </c>
      <c r="M44">
        <v>492520</v>
      </c>
      <c r="N44">
        <v>66983</v>
      </c>
      <c r="O44">
        <v>57788</v>
      </c>
    </row>
    <row r="45" spans="1:15" x14ac:dyDescent="0.35">
      <c r="A45" t="s">
        <v>28</v>
      </c>
      <c r="B45" t="s">
        <v>19</v>
      </c>
      <c r="C45">
        <v>8130654</v>
      </c>
      <c r="D45">
        <v>9791650</v>
      </c>
      <c r="E45">
        <v>3470798</v>
      </c>
      <c r="F45">
        <v>897492</v>
      </c>
      <c r="G45">
        <v>460837</v>
      </c>
      <c r="H45">
        <v>1991247</v>
      </c>
      <c r="I45">
        <v>499722</v>
      </c>
      <c r="J45">
        <v>595448</v>
      </c>
      <c r="K45">
        <v>1876106</v>
      </c>
      <c r="L45">
        <v>1660995</v>
      </c>
      <c r="M45">
        <v>1291134</v>
      </c>
      <c r="N45">
        <v>319256</v>
      </c>
      <c r="O45">
        <v>50605</v>
      </c>
    </row>
    <row r="46" spans="1:15" x14ac:dyDescent="0.35">
      <c r="A46" t="s">
        <v>28</v>
      </c>
      <c r="B46" t="s">
        <v>20</v>
      </c>
      <c r="C46">
        <v>821802</v>
      </c>
      <c r="D46">
        <v>1983095</v>
      </c>
      <c r="E46">
        <v>965334</v>
      </c>
      <c r="F46">
        <v>441219</v>
      </c>
      <c r="G46">
        <v>35387</v>
      </c>
      <c r="H46">
        <v>135477</v>
      </c>
      <c r="I46">
        <v>61990</v>
      </c>
      <c r="J46">
        <v>43770</v>
      </c>
      <c r="K46">
        <v>299918</v>
      </c>
      <c r="L46">
        <v>1161293</v>
      </c>
      <c r="M46">
        <v>735085</v>
      </c>
      <c r="N46">
        <v>398322</v>
      </c>
      <c r="O46">
        <v>27886</v>
      </c>
    </row>
    <row r="47" spans="1:15" x14ac:dyDescent="0.35">
      <c r="A47" t="s">
        <v>29</v>
      </c>
      <c r="B47" t="s">
        <v>16</v>
      </c>
      <c r="C47">
        <v>2089388</v>
      </c>
      <c r="D47">
        <v>2113734</v>
      </c>
      <c r="E47">
        <v>244224</v>
      </c>
      <c r="F47">
        <v>127448</v>
      </c>
      <c r="G47">
        <v>468882</v>
      </c>
      <c r="H47">
        <v>38616</v>
      </c>
      <c r="I47">
        <v>15908</v>
      </c>
      <c r="J47">
        <v>608938</v>
      </c>
      <c r="K47">
        <v>609718</v>
      </c>
      <c r="L47">
        <v>24346</v>
      </c>
      <c r="M47">
        <v>9469</v>
      </c>
      <c r="N47">
        <v>5705</v>
      </c>
      <c r="O47">
        <v>9172</v>
      </c>
    </row>
    <row r="48" spans="1:15" x14ac:dyDescent="0.35">
      <c r="A48" t="s">
        <v>29</v>
      </c>
      <c r="B48" t="s">
        <v>17</v>
      </c>
      <c r="C48">
        <v>3318839</v>
      </c>
      <c r="D48">
        <v>3445022</v>
      </c>
      <c r="E48">
        <v>558765</v>
      </c>
      <c r="F48">
        <v>169619</v>
      </c>
      <c r="G48">
        <v>734224</v>
      </c>
      <c r="H48">
        <v>234667</v>
      </c>
      <c r="I48">
        <v>115412</v>
      </c>
      <c r="J48">
        <v>752633</v>
      </c>
      <c r="K48">
        <v>879702</v>
      </c>
      <c r="L48">
        <v>126184</v>
      </c>
      <c r="M48">
        <v>87641</v>
      </c>
      <c r="N48">
        <v>11378</v>
      </c>
      <c r="O48">
        <v>27165</v>
      </c>
    </row>
    <row r="49" spans="1:15" x14ac:dyDescent="0.35">
      <c r="A49" t="s">
        <v>29</v>
      </c>
      <c r="B49" t="s">
        <v>18</v>
      </c>
      <c r="C49">
        <v>8407454</v>
      </c>
      <c r="D49">
        <v>9053183</v>
      </c>
      <c r="E49">
        <v>2063317</v>
      </c>
      <c r="F49">
        <v>461605</v>
      </c>
      <c r="G49">
        <v>1043072</v>
      </c>
      <c r="H49">
        <v>1689988</v>
      </c>
      <c r="I49">
        <v>586897</v>
      </c>
      <c r="J49">
        <v>1056635</v>
      </c>
      <c r="K49">
        <v>2151669</v>
      </c>
      <c r="L49">
        <v>645729</v>
      </c>
      <c r="M49">
        <v>512725</v>
      </c>
      <c r="N49">
        <v>69836</v>
      </c>
      <c r="O49">
        <v>63168</v>
      </c>
    </row>
    <row r="50" spans="1:15" x14ac:dyDescent="0.35">
      <c r="A50" t="s">
        <v>29</v>
      </c>
      <c r="B50" t="s">
        <v>19</v>
      </c>
      <c r="C50">
        <v>8284610</v>
      </c>
      <c r="D50">
        <v>9967812</v>
      </c>
      <c r="E50">
        <v>3476710</v>
      </c>
      <c r="F50">
        <v>910819</v>
      </c>
      <c r="G50">
        <v>528555</v>
      </c>
      <c r="H50">
        <v>2040431</v>
      </c>
      <c r="I50">
        <v>524985</v>
      </c>
      <c r="J50">
        <v>589855</v>
      </c>
      <c r="K50">
        <v>1896456</v>
      </c>
      <c r="L50">
        <v>1683202</v>
      </c>
      <c r="M50">
        <v>1310451</v>
      </c>
      <c r="N50">
        <v>320342</v>
      </c>
      <c r="O50">
        <v>52409</v>
      </c>
    </row>
    <row r="51" spans="1:15" x14ac:dyDescent="0.35">
      <c r="A51" t="s">
        <v>29</v>
      </c>
      <c r="B51" t="s">
        <v>20</v>
      </c>
      <c r="C51">
        <v>841111</v>
      </c>
      <c r="D51">
        <v>2026367</v>
      </c>
      <c r="E51">
        <v>987569</v>
      </c>
      <c r="F51">
        <v>447956</v>
      </c>
      <c r="G51">
        <v>41797</v>
      </c>
      <c r="H51">
        <v>136388</v>
      </c>
      <c r="I51">
        <v>64544</v>
      </c>
      <c r="J51">
        <v>44305</v>
      </c>
      <c r="K51">
        <v>303809</v>
      </c>
      <c r="L51">
        <v>1185257</v>
      </c>
      <c r="M51">
        <v>747070</v>
      </c>
      <c r="N51">
        <v>408320</v>
      </c>
      <c r="O51">
        <v>29867</v>
      </c>
    </row>
    <row r="52" spans="1:15" x14ac:dyDescent="0.35">
      <c r="A52" t="s">
        <v>30</v>
      </c>
      <c r="B52" t="s">
        <v>16</v>
      </c>
      <c r="C52">
        <v>2076851</v>
      </c>
      <c r="D52">
        <v>2099713</v>
      </c>
      <c r="E52">
        <v>256797</v>
      </c>
      <c r="F52">
        <v>125104</v>
      </c>
      <c r="G52">
        <v>458147</v>
      </c>
      <c r="H52">
        <v>40976</v>
      </c>
      <c r="I52">
        <v>14644</v>
      </c>
      <c r="J52">
        <v>605145</v>
      </c>
      <c r="K52">
        <v>598899</v>
      </c>
      <c r="L52">
        <v>22862</v>
      </c>
      <c r="M52">
        <v>9650</v>
      </c>
      <c r="N52">
        <v>3933</v>
      </c>
      <c r="O52">
        <v>9279</v>
      </c>
    </row>
    <row r="53" spans="1:15" x14ac:dyDescent="0.35">
      <c r="A53" t="s">
        <v>30</v>
      </c>
      <c r="B53" t="s">
        <v>17</v>
      </c>
      <c r="C53">
        <v>3314032</v>
      </c>
      <c r="D53">
        <v>3441169</v>
      </c>
      <c r="E53">
        <v>572920</v>
      </c>
      <c r="F53">
        <v>168776</v>
      </c>
      <c r="G53">
        <v>715117</v>
      </c>
      <c r="H53">
        <v>246437</v>
      </c>
      <c r="I53">
        <v>116170</v>
      </c>
      <c r="J53">
        <v>749832</v>
      </c>
      <c r="K53">
        <v>871916</v>
      </c>
      <c r="L53">
        <v>127137</v>
      </c>
      <c r="M53">
        <v>87515</v>
      </c>
      <c r="N53">
        <v>11436</v>
      </c>
      <c r="O53">
        <v>28186</v>
      </c>
    </row>
    <row r="54" spans="1:15" x14ac:dyDescent="0.35">
      <c r="A54" t="s">
        <v>30</v>
      </c>
      <c r="B54" t="s">
        <v>18</v>
      </c>
      <c r="C54">
        <v>8380991</v>
      </c>
      <c r="D54">
        <v>9048676</v>
      </c>
      <c r="E54">
        <v>2088097</v>
      </c>
      <c r="F54">
        <v>457555</v>
      </c>
      <c r="G54">
        <v>1014233</v>
      </c>
      <c r="H54">
        <v>1717466</v>
      </c>
      <c r="I54">
        <v>590312</v>
      </c>
      <c r="J54">
        <v>1053150</v>
      </c>
      <c r="K54">
        <v>2127863</v>
      </c>
      <c r="L54">
        <v>667685</v>
      </c>
      <c r="M54">
        <v>537426</v>
      </c>
      <c r="N54">
        <v>67679</v>
      </c>
      <c r="O54">
        <v>62580</v>
      </c>
    </row>
    <row r="55" spans="1:15" x14ac:dyDescent="0.35">
      <c r="A55" t="s">
        <v>30</v>
      </c>
      <c r="B55" t="s">
        <v>19</v>
      </c>
      <c r="C55">
        <v>8334721</v>
      </c>
      <c r="D55">
        <v>10019017</v>
      </c>
      <c r="E55">
        <v>3483276</v>
      </c>
      <c r="F55">
        <v>924616</v>
      </c>
      <c r="G55">
        <v>529217</v>
      </c>
      <c r="H55">
        <v>2099859</v>
      </c>
      <c r="I55">
        <v>527086</v>
      </c>
      <c r="J55">
        <v>585099</v>
      </c>
      <c r="K55">
        <v>1869864</v>
      </c>
      <c r="L55">
        <v>1684296</v>
      </c>
      <c r="M55">
        <v>1326456</v>
      </c>
      <c r="N55">
        <v>306052</v>
      </c>
      <c r="O55">
        <v>51788</v>
      </c>
    </row>
    <row r="56" spans="1:15" x14ac:dyDescent="0.35">
      <c r="A56" t="s">
        <v>30</v>
      </c>
      <c r="B56" t="s">
        <v>20</v>
      </c>
      <c r="C56">
        <v>858526</v>
      </c>
      <c r="D56">
        <v>2037013</v>
      </c>
      <c r="E56">
        <v>993455</v>
      </c>
      <c r="F56">
        <v>456153</v>
      </c>
      <c r="G56">
        <v>42256</v>
      </c>
      <c r="H56">
        <v>137711</v>
      </c>
      <c r="I56">
        <v>64352</v>
      </c>
      <c r="J56">
        <v>44827</v>
      </c>
      <c r="K56">
        <v>298258</v>
      </c>
      <c r="L56">
        <v>1178487</v>
      </c>
      <c r="M56">
        <v>746673</v>
      </c>
      <c r="N56">
        <v>404253</v>
      </c>
      <c r="O56">
        <v>27561</v>
      </c>
    </row>
    <row r="57" spans="1:15" x14ac:dyDescent="0.35">
      <c r="A57" t="s">
        <v>31</v>
      </c>
      <c r="B57" t="s">
        <v>16</v>
      </c>
      <c r="C57">
        <v>2074724</v>
      </c>
      <c r="D57">
        <v>2096418</v>
      </c>
      <c r="E57">
        <v>268210</v>
      </c>
      <c r="F57">
        <v>120044</v>
      </c>
      <c r="G57">
        <v>461194</v>
      </c>
      <c r="H57">
        <v>40621</v>
      </c>
      <c r="I57">
        <v>13502</v>
      </c>
      <c r="J57">
        <v>604849</v>
      </c>
      <c r="K57">
        <v>587998</v>
      </c>
      <c r="L57">
        <v>21695</v>
      </c>
      <c r="M57">
        <v>9649</v>
      </c>
      <c r="N57">
        <v>2399</v>
      </c>
      <c r="O57">
        <v>9647</v>
      </c>
    </row>
    <row r="58" spans="1:15" x14ac:dyDescent="0.35">
      <c r="A58" t="s">
        <v>31</v>
      </c>
      <c r="B58" t="s">
        <v>17</v>
      </c>
      <c r="C58">
        <v>3292201</v>
      </c>
      <c r="D58">
        <v>3421749</v>
      </c>
      <c r="E58">
        <v>585695</v>
      </c>
      <c r="F58">
        <v>168537</v>
      </c>
      <c r="G58">
        <v>710488</v>
      </c>
      <c r="H58">
        <v>229428</v>
      </c>
      <c r="I58">
        <v>118765</v>
      </c>
      <c r="J58">
        <v>748329</v>
      </c>
      <c r="K58">
        <v>860507</v>
      </c>
      <c r="L58">
        <v>129547</v>
      </c>
      <c r="M58">
        <v>88082</v>
      </c>
      <c r="N58">
        <v>11594</v>
      </c>
      <c r="O58">
        <v>29871</v>
      </c>
    </row>
    <row r="59" spans="1:15" x14ac:dyDescent="0.35">
      <c r="A59" t="s">
        <v>31</v>
      </c>
      <c r="B59" t="s">
        <v>18</v>
      </c>
      <c r="C59">
        <v>8425770</v>
      </c>
      <c r="D59">
        <v>9118243</v>
      </c>
      <c r="E59">
        <v>2102860</v>
      </c>
      <c r="F59">
        <v>457484</v>
      </c>
      <c r="G59">
        <v>1008140</v>
      </c>
      <c r="H59">
        <v>1782720</v>
      </c>
      <c r="I59">
        <v>604489</v>
      </c>
      <c r="J59">
        <v>1052395</v>
      </c>
      <c r="K59">
        <v>2110155</v>
      </c>
      <c r="L59">
        <v>692473</v>
      </c>
      <c r="M59">
        <v>557590</v>
      </c>
      <c r="N59">
        <v>68696</v>
      </c>
      <c r="O59">
        <v>66187</v>
      </c>
    </row>
    <row r="60" spans="1:15" x14ac:dyDescent="0.35">
      <c r="A60" t="s">
        <v>31</v>
      </c>
      <c r="B60" t="s">
        <v>19</v>
      </c>
      <c r="C60">
        <v>8421487</v>
      </c>
      <c r="D60">
        <v>10114746</v>
      </c>
      <c r="E60">
        <v>3494499</v>
      </c>
      <c r="F60">
        <v>941402</v>
      </c>
      <c r="G60">
        <v>538345</v>
      </c>
      <c r="H60">
        <v>2153937</v>
      </c>
      <c r="I60">
        <v>538438</v>
      </c>
      <c r="J60">
        <v>580952</v>
      </c>
      <c r="K60">
        <v>1867173</v>
      </c>
      <c r="L60">
        <v>1693259</v>
      </c>
      <c r="M60">
        <v>1339057</v>
      </c>
      <c r="N60">
        <v>301355</v>
      </c>
      <c r="O60">
        <v>52847</v>
      </c>
    </row>
    <row r="61" spans="1:15" x14ac:dyDescent="0.35">
      <c r="A61" t="s">
        <v>31</v>
      </c>
      <c r="B61" t="s">
        <v>20</v>
      </c>
      <c r="C61">
        <v>874703</v>
      </c>
      <c r="D61">
        <v>2057582</v>
      </c>
      <c r="E61">
        <v>996790</v>
      </c>
      <c r="F61">
        <v>465755</v>
      </c>
      <c r="G61">
        <v>43482</v>
      </c>
      <c r="H61">
        <v>141792</v>
      </c>
      <c r="I61">
        <v>65143</v>
      </c>
      <c r="J61">
        <v>45337</v>
      </c>
      <c r="K61">
        <v>299283</v>
      </c>
      <c r="L61">
        <v>1182880</v>
      </c>
      <c r="M61">
        <v>746318</v>
      </c>
      <c r="N61">
        <v>408288</v>
      </c>
      <c r="O61">
        <v>28274</v>
      </c>
    </row>
    <row r="62" spans="1:15" x14ac:dyDescent="0.35">
      <c r="A62" t="s">
        <v>32</v>
      </c>
      <c r="B62" t="s">
        <v>16</v>
      </c>
      <c r="C62">
        <v>2096526</v>
      </c>
      <c r="D62">
        <v>2116503</v>
      </c>
      <c r="E62">
        <v>281001</v>
      </c>
      <c r="F62">
        <v>97148</v>
      </c>
      <c r="G62">
        <v>491824</v>
      </c>
      <c r="H62">
        <v>40293</v>
      </c>
      <c r="I62">
        <v>12660</v>
      </c>
      <c r="J62">
        <v>611261</v>
      </c>
      <c r="K62">
        <v>582316</v>
      </c>
      <c r="L62">
        <v>19978</v>
      </c>
      <c r="M62">
        <v>9354</v>
      </c>
      <c r="N62">
        <v>880</v>
      </c>
      <c r="O62">
        <v>9744</v>
      </c>
    </row>
    <row r="63" spans="1:15" x14ac:dyDescent="0.35">
      <c r="A63" t="s">
        <v>32</v>
      </c>
      <c r="B63" t="s">
        <v>17</v>
      </c>
      <c r="C63">
        <v>3306457</v>
      </c>
      <c r="D63">
        <v>3440735</v>
      </c>
      <c r="E63">
        <v>588595</v>
      </c>
      <c r="F63">
        <v>171958</v>
      </c>
      <c r="G63">
        <v>735717</v>
      </c>
      <c r="H63">
        <v>212142</v>
      </c>
      <c r="I63">
        <v>123200</v>
      </c>
      <c r="J63">
        <v>749676</v>
      </c>
      <c r="K63">
        <v>859447</v>
      </c>
      <c r="L63">
        <v>134277</v>
      </c>
      <c r="M63">
        <v>90938</v>
      </c>
      <c r="N63">
        <v>12346</v>
      </c>
      <c r="O63">
        <v>30993</v>
      </c>
    </row>
    <row r="64" spans="1:15" x14ac:dyDescent="0.35">
      <c r="A64" t="s">
        <v>32</v>
      </c>
      <c r="B64" t="s">
        <v>18</v>
      </c>
      <c r="C64">
        <v>8542166</v>
      </c>
      <c r="D64">
        <v>9255285</v>
      </c>
      <c r="E64">
        <v>2082189</v>
      </c>
      <c r="F64">
        <v>473174</v>
      </c>
      <c r="G64">
        <v>1048917</v>
      </c>
      <c r="H64">
        <v>1848376</v>
      </c>
      <c r="I64">
        <v>624561</v>
      </c>
      <c r="J64">
        <v>1057488</v>
      </c>
      <c r="K64">
        <v>2120579</v>
      </c>
      <c r="L64">
        <v>713119</v>
      </c>
      <c r="M64">
        <v>575078</v>
      </c>
      <c r="N64">
        <v>70968</v>
      </c>
      <c r="O64">
        <v>67073</v>
      </c>
    </row>
    <row r="65" spans="1:15" x14ac:dyDescent="0.35">
      <c r="A65" t="s">
        <v>32</v>
      </c>
      <c r="B65" t="s">
        <v>19</v>
      </c>
      <c r="C65">
        <v>8587545</v>
      </c>
      <c r="D65">
        <v>10298470</v>
      </c>
      <c r="E65">
        <v>3546272</v>
      </c>
      <c r="F65">
        <v>957573</v>
      </c>
      <c r="G65">
        <v>564412</v>
      </c>
      <c r="H65">
        <v>2208248</v>
      </c>
      <c r="I65">
        <v>558201</v>
      </c>
      <c r="J65">
        <v>578232</v>
      </c>
      <c r="K65">
        <v>1885531</v>
      </c>
      <c r="L65">
        <v>1710924</v>
      </c>
      <c r="M65">
        <v>1358416</v>
      </c>
      <c r="N65">
        <v>299893</v>
      </c>
      <c r="O65">
        <v>52615</v>
      </c>
    </row>
    <row r="66" spans="1:15" x14ac:dyDescent="0.35">
      <c r="A66" t="s">
        <v>32</v>
      </c>
      <c r="B66" t="s">
        <v>20</v>
      </c>
      <c r="C66">
        <v>938723</v>
      </c>
      <c r="D66">
        <v>2145008</v>
      </c>
      <c r="E66">
        <v>1065930</v>
      </c>
      <c r="F66">
        <v>471871</v>
      </c>
      <c r="G66">
        <v>46241</v>
      </c>
      <c r="H66">
        <v>145895</v>
      </c>
      <c r="I66">
        <v>67000</v>
      </c>
      <c r="J66">
        <v>45804</v>
      </c>
      <c r="K66">
        <v>302267</v>
      </c>
      <c r="L66">
        <v>1206285</v>
      </c>
      <c r="M66">
        <v>761541</v>
      </c>
      <c r="N66">
        <v>417846</v>
      </c>
      <c r="O66">
        <v>26898</v>
      </c>
    </row>
    <row r="67" spans="1:15" x14ac:dyDescent="0.35">
      <c r="A67" t="s">
        <v>33</v>
      </c>
      <c r="B67" t="s">
        <v>16</v>
      </c>
      <c r="C67">
        <v>2203873</v>
      </c>
      <c r="D67">
        <v>2224572</v>
      </c>
      <c r="E67">
        <v>280869</v>
      </c>
      <c r="F67">
        <v>102497</v>
      </c>
      <c r="G67">
        <v>573786</v>
      </c>
      <c r="H67">
        <v>37273</v>
      </c>
      <c r="I67">
        <v>13247</v>
      </c>
      <c r="J67">
        <v>605939</v>
      </c>
      <c r="K67">
        <v>610961</v>
      </c>
      <c r="L67">
        <v>20698</v>
      </c>
      <c r="M67">
        <v>9900</v>
      </c>
      <c r="N67">
        <v>896</v>
      </c>
      <c r="O67">
        <v>9902</v>
      </c>
    </row>
    <row r="68" spans="1:15" x14ac:dyDescent="0.35">
      <c r="A68" t="s">
        <v>33</v>
      </c>
      <c r="B68" t="s">
        <v>17</v>
      </c>
      <c r="C68">
        <v>3446088</v>
      </c>
      <c r="D68">
        <v>3582827</v>
      </c>
      <c r="E68">
        <v>589405</v>
      </c>
      <c r="F68">
        <v>172798</v>
      </c>
      <c r="G68">
        <v>851141</v>
      </c>
      <c r="H68">
        <v>205800</v>
      </c>
      <c r="I68">
        <v>128921</v>
      </c>
      <c r="J68">
        <v>764390</v>
      </c>
      <c r="K68">
        <v>870371</v>
      </c>
      <c r="L68">
        <v>136739</v>
      </c>
      <c r="M68">
        <v>93880</v>
      </c>
      <c r="N68">
        <v>12179</v>
      </c>
      <c r="O68">
        <v>30680</v>
      </c>
    </row>
    <row r="69" spans="1:15" x14ac:dyDescent="0.35">
      <c r="A69" t="s">
        <v>33</v>
      </c>
      <c r="B69" t="s">
        <v>18</v>
      </c>
      <c r="C69">
        <v>8740760</v>
      </c>
      <c r="D69">
        <v>9452037</v>
      </c>
      <c r="E69">
        <v>2094722</v>
      </c>
      <c r="F69">
        <v>475566</v>
      </c>
      <c r="G69">
        <v>1176793</v>
      </c>
      <c r="H69">
        <v>1923402</v>
      </c>
      <c r="I69">
        <v>644252</v>
      </c>
      <c r="J69">
        <v>1038150</v>
      </c>
      <c r="K69">
        <v>2099152</v>
      </c>
      <c r="L69">
        <v>711277</v>
      </c>
      <c r="M69">
        <v>575809</v>
      </c>
      <c r="N69">
        <v>71489</v>
      </c>
      <c r="O69">
        <v>63979</v>
      </c>
    </row>
    <row r="70" spans="1:15" x14ac:dyDescent="0.35">
      <c r="A70" t="s">
        <v>33</v>
      </c>
      <c r="B70" t="s">
        <v>19</v>
      </c>
      <c r="C70">
        <v>8730790</v>
      </c>
      <c r="D70">
        <v>10463784</v>
      </c>
      <c r="E70">
        <v>3591969</v>
      </c>
      <c r="F70">
        <v>960126</v>
      </c>
      <c r="G70">
        <v>607045</v>
      </c>
      <c r="H70">
        <v>2254014</v>
      </c>
      <c r="I70">
        <v>578559</v>
      </c>
      <c r="J70">
        <v>575937</v>
      </c>
      <c r="K70">
        <v>1896134</v>
      </c>
      <c r="L70">
        <v>1732994</v>
      </c>
      <c r="M70">
        <v>1371978</v>
      </c>
      <c r="N70">
        <v>307578</v>
      </c>
      <c r="O70">
        <v>53438</v>
      </c>
    </row>
    <row r="71" spans="1:15" x14ac:dyDescent="0.35">
      <c r="A71" t="s">
        <v>33</v>
      </c>
      <c r="B71" t="s">
        <v>20</v>
      </c>
      <c r="C71">
        <v>952855</v>
      </c>
      <c r="D71">
        <v>2204990</v>
      </c>
      <c r="E71">
        <v>1095238</v>
      </c>
      <c r="F71">
        <v>482481</v>
      </c>
      <c r="G71">
        <v>51001</v>
      </c>
      <c r="H71">
        <v>147084</v>
      </c>
      <c r="I71">
        <v>73682</v>
      </c>
      <c r="J71">
        <v>47008</v>
      </c>
      <c r="K71">
        <v>308496</v>
      </c>
      <c r="L71">
        <v>1252135</v>
      </c>
      <c r="M71">
        <v>788786</v>
      </c>
      <c r="N71">
        <v>432627</v>
      </c>
      <c r="O71">
        <v>30722</v>
      </c>
    </row>
    <row r="72" spans="1:15" x14ac:dyDescent="0.35">
      <c r="A72" t="s">
        <v>34</v>
      </c>
      <c r="B72" t="s">
        <v>16</v>
      </c>
      <c r="C72">
        <v>2305618</v>
      </c>
      <c r="D72">
        <v>2326725</v>
      </c>
      <c r="E72">
        <v>277356</v>
      </c>
      <c r="F72">
        <v>133757</v>
      </c>
      <c r="G72">
        <v>600947</v>
      </c>
      <c r="H72">
        <v>34740</v>
      </c>
      <c r="I72">
        <v>14337</v>
      </c>
      <c r="J72">
        <v>619155</v>
      </c>
      <c r="K72">
        <v>646432</v>
      </c>
      <c r="L72">
        <v>21107</v>
      </c>
      <c r="M72">
        <v>10359</v>
      </c>
      <c r="N72">
        <v>440</v>
      </c>
      <c r="O72">
        <v>10308</v>
      </c>
    </row>
    <row r="73" spans="1:15" x14ac:dyDescent="0.35">
      <c r="A73" t="s">
        <v>34</v>
      </c>
      <c r="B73" t="s">
        <v>17</v>
      </c>
      <c r="C73">
        <v>3543403</v>
      </c>
      <c r="D73">
        <v>3682351</v>
      </c>
      <c r="E73">
        <v>602346</v>
      </c>
      <c r="F73">
        <v>167833</v>
      </c>
      <c r="G73">
        <v>905637</v>
      </c>
      <c r="H73">
        <v>196897</v>
      </c>
      <c r="I73">
        <v>136782</v>
      </c>
      <c r="J73">
        <v>788208</v>
      </c>
      <c r="K73">
        <v>884648</v>
      </c>
      <c r="L73">
        <v>138948</v>
      </c>
      <c r="M73">
        <v>96158</v>
      </c>
      <c r="N73">
        <v>11842</v>
      </c>
      <c r="O73">
        <v>30948</v>
      </c>
    </row>
    <row r="74" spans="1:15" x14ac:dyDescent="0.35">
      <c r="A74" t="s">
        <v>34</v>
      </c>
      <c r="B74" t="s">
        <v>18</v>
      </c>
      <c r="C74">
        <v>8856512</v>
      </c>
      <c r="D74">
        <v>9557542</v>
      </c>
      <c r="E74">
        <v>2156258</v>
      </c>
      <c r="F74">
        <v>450842</v>
      </c>
      <c r="G74">
        <v>1208920</v>
      </c>
      <c r="H74">
        <v>1974292</v>
      </c>
      <c r="I74">
        <v>667536</v>
      </c>
      <c r="J74">
        <v>1035532</v>
      </c>
      <c r="K74">
        <v>2064162</v>
      </c>
      <c r="L74">
        <v>701030</v>
      </c>
      <c r="M74">
        <v>571021</v>
      </c>
      <c r="N74">
        <v>65915</v>
      </c>
      <c r="O74">
        <v>64094</v>
      </c>
    </row>
    <row r="75" spans="1:15" x14ac:dyDescent="0.35">
      <c r="A75" t="s">
        <v>34</v>
      </c>
      <c r="B75" t="s">
        <v>19</v>
      </c>
      <c r="C75">
        <v>8781261</v>
      </c>
      <c r="D75">
        <v>10507382</v>
      </c>
      <c r="E75">
        <v>3584455</v>
      </c>
      <c r="F75">
        <v>958959</v>
      </c>
      <c r="G75">
        <v>615696</v>
      </c>
      <c r="H75">
        <v>2283110</v>
      </c>
      <c r="I75">
        <v>608076</v>
      </c>
      <c r="J75">
        <v>578109</v>
      </c>
      <c r="K75">
        <v>1878977</v>
      </c>
      <c r="L75">
        <v>1726120</v>
      </c>
      <c r="M75">
        <v>1373677</v>
      </c>
      <c r="N75">
        <v>296733</v>
      </c>
      <c r="O75">
        <v>55710</v>
      </c>
    </row>
    <row r="76" spans="1:15" x14ac:dyDescent="0.35">
      <c r="A76" t="s">
        <v>34</v>
      </c>
      <c r="B76" t="s">
        <v>20</v>
      </c>
      <c r="C76">
        <v>911030</v>
      </c>
      <c r="D76">
        <v>2183331</v>
      </c>
      <c r="E76">
        <v>1049691</v>
      </c>
      <c r="F76">
        <v>495223</v>
      </c>
      <c r="G76">
        <v>52717</v>
      </c>
      <c r="H76">
        <v>147592</v>
      </c>
      <c r="I76">
        <v>81571</v>
      </c>
      <c r="J76">
        <v>48076</v>
      </c>
      <c r="K76">
        <v>308461</v>
      </c>
      <c r="L76">
        <v>1272301</v>
      </c>
      <c r="M76">
        <v>802974</v>
      </c>
      <c r="N76">
        <v>432332</v>
      </c>
      <c r="O76">
        <v>36995</v>
      </c>
    </row>
    <row r="77" spans="1:15" x14ac:dyDescent="0.35">
      <c r="A77" t="s">
        <v>35</v>
      </c>
      <c r="B77" t="s">
        <v>16</v>
      </c>
      <c r="C77">
        <v>2362827</v>
      </c>
      <c r="D77">
        <v>2384388</v>
      </c>
      <c r="E77">
        <v>273792</v>
      </c>
      <c r="F77">
        <v>136086</v>
      </c>
      <c r="G77">
        <v>615703</v>
      </c>
      <c r="H77">
        <v>32220</v>
      </c>
      <c r="I77">
        <v>14965</v>
      </c>
      <c r="J77">
        <v>631842</v>
      </c>
      <c r="K77">
        <v>679780</v>
      </c>
      <c r="L77">
        <v>21561</v>
      </c>
      <c r="M77">
        <v>10881</v>
      </c>
      <c r="N77">
        <v>296</v>
      </c>
      <c r="O77">
        <v>10384</v>
      </c>
    </row>
    <row r="78" spans="1:15" x14ac:dyDescent="0.35">
      <c r="A78" t="s">
        <v>35</v>
      </c>
      <c r="B78" t="s">
        <v>17</v>
      </c>
      <c r="C78">
        <v>3610266</v>
      </c>
      <c r="D78">
        <v>3752172</v>
      </c>
      <c r="E78">
        <v>603451</v>
      </c>
      <c r="F78">
        <v>169535</v>
      </c>
      <c r="G78">
        <v>946001</v>
      </c>
      <c r="H78">
        <v>188003</v>
      </c>
      <c r="I78">
        <v>141555</v>
      </c>
      <c r="J78">
        <v>811901</v>
      </c>
      <c r="K78">
        <v>891726</v>
      </c>
      <c r="L78">
        <v>141906</v>
      </c>
      <c r="M78">
        <v>99591</v>
      </c>
      <c r="N78">
        <v>11833</v>
      </c>
      <c r="O78">
        <v>30482</v>
      </c>
    </row>
    <row r="79" spans="1:15" x14ac:dyDescent="0.35">
      <c r="A79" t="s">
        <v>35</v>
      </c>
      <c r="B79" t="s">
        <v>18</v>
      </c>
      <c r="C79">
        <v>8898456</v>
      </c>
      <c r="D79">
        <v>9595872</v>
      </c>
      <c r="E79">
        <v>2158992</v>
      </c>
      <c r="F79">
        <v>458398</v>
      </c>
      <c r="G79">
        <v>1218720</v>
      </c>
      <c r="H79">
        <v>2026000</v>
      </c>
      <c r="I79">
        <v>680008</v>
      </c>
      <c r="J79">
        <v>1031279</v>
      </c>
      <c r="K79">
        <v>2022476</v>
      </c>
      <c r="L79">
        <v>697416</v>
      </c>
      <c r="M79">
        <v>572223</v>
      </c>
      <c r="N79">
        <v>64551</v>
      </c>
      <c r="O79">
        <v>60642</v>
      </c>
    </row>
    <row r="80" spans="1:15" x14ac:dyDescent="0.35">
      <c r="A80" t="s">
        <v>35</v>
      </c>
      <c r="B80" t="s">
        <v>19</v>
      </c>
      <c r="C80">
        <v>8876047</v>
      </c>
      <c r="D80">
        <v>10621239</v>
      </c>
      <c r="E80">
        <v>3654447</v>
      </c>
      <c r="F80">
        <v>965343</v>
      </c>
      <c r="G80">
        <v>616408</v>
      </c>
      <c r="H80">
        <v>2312771</v>
      </c>
      <c r="I80">
        <v>623488</v>
      </c>
      <c r="J80">
        <v>579807</v>
      </c>
      <c r="K80">
        <v>1868974</v>
      </c>
      <c r="L80">
        <v>1745192</v>
      </c>
      <c r="M80">
        <v>1390285</v>
      </c>
      <c r="N80">
        <v>298593</v>
      </c>
      <c r="O80">
        <v>56314</v>
      </c>
    </row>
    <row r="81" spans="1:15" x14ac:dyDescent="0.35">
      <c r="A81" t="s">
        <v>35</v>
      </c>
      <c r="B81" t="s">
        <v>20</v>
      </c>
      <c r="C81">
        <v>928337</v>
      </c>
      <c r="D81">
        <v>2247167</v>
      </c>
      <c r="E81">
        <v>1089405</v>
      </c>
      <c r="F81">
        <v>507084</v>
      </c>
      <c r="G81">
        <v>53725</v>
      </c>
      <c r="H81">
        <v>148122</v>
      </c>
      <c r="I81">
        <v>87615</v>
      </c>
      <c r="J81">
        <v>49168</v>
      </c>
      <c r="K81">
        <v>312048</v>
      </c>
      <c r="L81">
        <v>1318830</v>
      </c>
      <c r="M81">
        <v>834847</v>
      </c>
      <c r="N81">
        <v>443389</v>
      </c>
      <c r="O81">
        <v>40594</v>
      </c>
    </row>
    <row r="82" spans="1:15" x14ac:dyDescent="0.35">
      <c r="A82" t="s">
        <v>36</v>
      </c>
      <c r="B82" t="s">
        <v>16</v>
      </c>
      <c r="C82">
        <v>2446902</v>
      </c>
      <c r="D82">
        <v>2469140</v>
      </c>
      <c r="E82">
        <v>271081</v>
      </c>
      <c r="F82">
        <v>135170</v>
      </c>
      <c r="G82">
        <v>652990</v>
      </c>
      <c r="H82">
        <v>29689</v>
      </c>
      <c r="I82">
        <v>15603</v>
      </c>
      <c r="J82">
        <v>649868</v>
      </c>
      <c r="K82">
        <v>714738</v>
      </c>
      <c r="L82">
        <v>22238</v>
      </c>
      <c r="M82">
        <v>11186</v>
      </c>
      <c r="N82">
        <v>280</v>
      </c>
      <c r="O82">
        <v>10772</v>
      </c>
    </row>
    <row r="83" spans="1:15" x14ac:dyDescent="0.35">
      <c r="A83" t="s">
        <v>36</v>
      </c>
      <c r="B83" t="s">
        <v>17</v>
      </c>
      <c r="C83">
        <v>3705476</v>
      </c>
      <c r="D83">
        <v>3852384</v>
      </c>
      <c r="E83">
        <v>601734</v>
      </c>
      <c r="F83">
        <v>171966</v>
      </c>
      <c r="G83">
        <v>1011271</v>
      </c>
      <c r="H83">
        <v>179234</v>
      </c>
      <c r="I83">
        <v>146940</v>
      </c>
      <c r="J83">
        <v>838198</v>
      </c>
      <c r="K83">
        <v>903041</v>
      </c>
      <c r="L83">
        <v>146908</v>
      </c>
      <c r="M83">
        <v>104098</v>
      </c>
      <c r="N83">
        <v>12035</v>
      </c>
      <c r="O83">
        <v>30775</v>
      </c>
    </row>
    <row r="84" spans="1:15" x14ac:dyDescent="0.35">
      <c r="A84" t="s">
        <v>36</v>
      </c>
      <c r="B84" t="s">
        <v>18</v>
      </c>
      <c r="C84">
        <v>8990825</v>
      </c>
      <c r="D84">
        <v>9686239</v>
      </c>
      <c r="E84">
        <v>2151750</v>
      </c>
      <c r="F84">
        <v>468956</v>
      </c>
      <c r="G84">
        <v>1267164</v>
      </c>
      <c r="H84">
        <v>2079668</v>
      </c>
      <c r="I84">
        <v>697667</v>
      </c>
      <c r="J84">
        <v>1030987</v>
      </c>
      <c r="K84">
        <v>1990046</v>
      </c>
      <c r="L84">
        <v>695414</v>
      </c>
      <c r="M84">
        <v>568777</v>
      </c>
      <c r="N84">
        <v>64977</v>
      </c>
      <c r="O84">
        <v>61660</v>
      </c>
    </row>
    <row r="85" spans="1:15" x14ac:dyDescent="0.35">
      <c r="A85" t="s">
        <v>36</v>
      </c>
      <c r="B85" t="s">
        <v>19</v>
      </c>
      <c r="C85">
        <v>9008850</v>
      </c>
      <c r="D85">
        <v>10777986</v>
      </c>
      <c r="E85">
        <v>3738395</v>
      </c>
      <c r="F85">
        <v>971858</v>
      </c>
      <c r="G85">
        <v>630790</v>
      </c>
      <c r="H85">
        <v>2343793</v>
      </c>
      <c r="I85">
        <v>642395</v>
      </c>
      <c r="J85">
        <v>582471</v>
      </c>
      <c r="K85">
        <v>1868284</v>
      </c>
      <c r="L85">
        <v>1769136</v>
      </c>
      <c r="M85">
        <v>1404474</v>
      </c>
      <c r="N85">
        <v>305812</v>
      </c>
      <c r="O85">
        <v>58850</v>
      </c>
    </row>
    <row r="86" spans="1:15" x14ac:dyDescent="0.35">
      <c r="A86" t="s">
        <v>36</v>
      </c>
      <c r="B86" t="s">
        <v>20</v>
      </c>
      <c r="C86">
        <v>940277</v>
      </c>
      <c r="D86">
        <v>2316822</v>
      </c>
      <c r="E86">
        <v>1133060</v>
      </c>
      <c r="F86">
        <v>518116</v>
      </c>
      <c r="G86">
        <v>55965</v>
      </c>
      <c r="H86">
        <v>148706</v>
      </c>
      <c r="I86">
        <v>93897</v>
      </c>
      <c r="J86">
        <v>50223</v>
      </c>
      <c r="K86">
        <v>316855</v>
      </c>
      <c r="L86">
        <v>1376545</v>
      </c>
      <c r="M86">
        <v>869482</v>
      </c>
      <c r="N86">
        <v>459564</v>
      </c>
      <c r="O86">
        <v>47499</v>
      </c>
    </row>
    <row r="87" spans="1:15" x14ac:dyDescent="0.35">
      <c r="A87" t="s">
        <v>37</v>
      </c>
      <c r="B87" t="s">
        <v>16</v>
      </c>
      <c r="C87">
        <v>2556230</v>
      </c>
      <c r="D87">
        <v>2579484</v>
      </c>
      <c r="E87">
        <v>268961</v>
      </c>
      <c r="F87">
        <v>144770</v>
      </c>
      <c r="G87">
        <v>692989</v>
      </c>
      <c r="H87">
        <v>27221</v>
      </c>
      <c r="I87">
        <v>16256</v>
      </c>
      <c r="J87">
        <v>665053</v>
      </c>
      <c r="K87">
        <v>764233</v>
      </c>
      <c r="L87">
        <v>23254</v>
      </c>
      <c r="M87">
        <v>11663</v>
      </c>
      <c r="N87">
        <v>534</v>
      </c>
      <c r="O87">
        <v>11057</v>
      </c>
    </row>
    <row r="88" spans="1:15" x14ac:dyDescent="0.35">
      <c r="A88" t="s">
        <v>37</v>
      </c>
      <c r="B88" t="s">
        <v>17</v>
      </c>
      <c r="C88">
        <v>3818855</v>
      </c>
      <c r="D88">
        <v>3968953</v>
      </c>
      <c r="E88">
        <v>605420</v>
      </c>
      <c r="F88">
        <v>172332</v>
      </c>
      <c r="G88">
        <v>1079240</v>
      </c>
      <c r="H88">
        <v>170130</v>
      </c>
      <c r="I88">
        <v>150939</v>
      </c>
      <c r="J88">
        <v>863254</v>
      </c>
      <c r="K88">
        <v>927637</v>
      </c>
      <c r="L88">
        <v>150098</v>
      </c>
      <c r="M88">
        <v>107415</v>
      </c>
      <c r="N88">
        <v>11872</v>
      </c>
      <c r="O88">
        <v>30811</v>
      </c>
    </row>
    <row r="89" spans="1:15" x14ac:dyDescent="0.35">
      <c r="A89" t="s">
        <v>37</v>
      </c>
      <c r="B89" t="s">
        <v>18</v>
      </c>
      <c r="C89">
        <v>9098621</v>
      </c>
      <c r="D89">
        <v>9795659</v>
      </c>
      <c r="E89">
        <v>2169507</v>
      </c>
      <c r="F89">
        <v>471427</v>
      </c>
      <c r="G89">
        <v>1319583</v>
      </c>
      <c r="H89">
        <v>2130892</v>
      </c>
      <c r="I89">
        <v>704703</v>
      </c>
      <c r="J89">
        <v>1026823</v>
      </c>
      <c r="K89">
        <v>1972724</v>
      </c>
      <c r="L89">
        <v>697038</v>
      </c>
      <c r="M89">
        <v>567219</v>
      </c>
      <c r="N89">
        <v>68481</v>
      </c>
      <c r="O89">
        <v>61338</v>
      </c>
    </row>
    <row r="90" spans="1:15" x14ac:dyDescent="0.35">
      <c r="A90" t="s">
        <v>37</v>
      </c>
      <c r="B90" t="s">
        <v>19</v>
      </c>
      <c r="C90">
        <v>9119925</v>
      </c>
      <c r="D90">
        <v>10919855</v>
      </c>
      <c r="E90">
        <v>3804587</v>
      </c>
      <c r="F90">
        <v>981267</v>
      </c>
      <c r="G90">
        <v>646553</v>
      </c>
      <c r="H90">
        <v>2373125</v>
      </c>
      <c r="I90">
        <v>653982</v>
      </c>
      <c r="J90">
        <v>584082</v>
      </c>
      <c r="K90">
        <v>1876258</v>
      </c>
      <c r="L90">
        <v>1799929</v>
      </c>
      <c r="M90">
        <v>1416167</v>
      </c>
      <c r="N90">
        <v>322981</v>
      </c>
      <c r="O90">
        <v>60781</v>
      </c>
    </row>
    <row r="91" spans="1:15" x14ac:dyDescent="0.35">
      <c r="A91" t="s">
        <v>37</v>
      </c>
      <c r="B91" t="s">
        <v>20</v>
      </c>
      <c r="C91">
        <v>937343</v>
      </c>
      <c r="D91">
        <v>2369789</v>
      </c>
      <c r="E91">
        <v>1158266</v>
      </c>
      <c r="F91">
        <v>532451</v>
      </c>
      <c r="G91">
        <v>58334</v>
      </c>
      <c r="H91">
        <v>149219</v>
      </c>
      <c r="I91">
        <v>99425</v>
      </c>
      <c r="J91">
        <v>51326</v>
      </c>
      <c r="K91">
        <v>320767</v>
      </c>
      <c r="L91">
        <v>1432446</v>
      </c>
      <c r="M91">
        <v>896714</v>
      </c>
      <c r="N91">
        <v>482301</v>
      </c>
      <c r="O91">
        <v>53431</v>
      </c>
    </row>
    <row r="92" spans="1:15" x14ac:dyDescent="0.35">
      <c r="A92" t="s">
        <v>38</v>
      </c>
      <c r="B92" t="s">
        <v>16</v>
      </c>
      <c r="C92">
        <v>2603903</v>
      </c>
      <c r="D92">
        <v>2627374</v>
      </c>
      <c r="E92">
        <v>264466</v>
      </c>
      <c r="F92">
        <v>165690</v>
      </c>
      <c r="G92">
        <v>657486</v>
      </c>
      <c r="H92">
        <v>24772</v>
      </c>
      <c r="I92">
        <v>16758</v>
      </c>
      <c r="J92">
        <v>687838</v>
      </c>
      <c r="K92">
        <v>810364</v>
      </c>
      <c r="L92">
        <v>23470</v>
      </c>
      <c r="M92">
        <v>11927</v>
      </c>
      <c r="N92">
        <v>211</v>
      </c>
      <c r="O92">
        <v>11332</v>
      </c>
    </row>
    <row r="93" spans="1:15" x14ac:dyDescent="0.35">
      <c r="A93" t="s">
        <v>38</v>
      </c>
      <c r="B93" t="s">
        <v>17</v>
      </c>
      <c r="C93">
        <v>3856005</v>
      </c>
      <c r="D93">
        <v>4010181</v>
      </c>
      <c r="E93">
        <v>615838</v>
      </c>
      <c r="F93">
        <v>169912</v>
      </c>
      <c r="G93">
        <v>1061947</v>
      </c>
      <c r="H93">
        <v>160898</v>
      </c>
      <c r="I93">
        <v>153525</v>
      </c>
      <c r="J93">
        <v>891825</v>
      </c>
      <c r="K93">
        <v>956236</v>
      </c>
      <c r="L93">
        <v>154176</v>
      </c>
      <c r="M93">
        <v>111534</v>
      </c>
      <c r="N93">
        <v>11975</v>
      </c>
      <c r="O93">
        <v>30667</v>
      </c>
    </row>
    <row r="94" spans="1:15" x14ac:dyDescent="0.35">
      <c r="A94" t="s">
        <v>38</v>
      </c>
      <c r="B94" t="s">
        <v>18</v>
      </c>
      <c r="C94">
        <v>9125790</v>
      </c>
      <c r="D94">
        <v>9809347</v>
      </c>
      <c r="E94">
        <v>2212484</v>
      </c>
      <c r="F94">
        <v>459616</v>
      </c>
      <c r="G94">
        <v>1239196</v>
      </c>
      <c r="H94">
        <v>2181691</v>
      </c>
      <c r="I94">
        <v>705507</v>
      </c>
      <c r="J94">
        <v>1028718</v>
      </c>
      <c r="K94">
        <v>1982135</v>
      </c>
      <c r="L94">
        <v>683557</v>
      </c>
      <c r="M94">
        <v>560067</v>
      </c>
      <c r="N94">
        <v>64967</v>
      </c>
      <c r="O94">
        <v>58523</v>
      </c>
    </row>
    <row r="95" spans="1:15" x14ac:dyDescent="0.35">
      <c r="A95" t="s">
        <v>38</v>
      </c>
      <c r="B95" t="s">
        <v>19</v>
      </c>
      <c r="C95">
        <v>9190863</v>
      </c>
      <c r="D95">
        <v>10993841</v>
      </c>
      <c r="E95">
        <v>3848950</v>
      </c>
      <c r="F95">
        <v>985372</v>
      </c>
      <c r="G95">
        <v>615244</v>
      </c>
      <c r="H95">
        <v>2402166</v>
      </c>
      <c r="I95">
        <v>659077</v>
      </c>
      <c r="J95">
        <v>587143</v>
      </c>
      <c r="K95">
        <v>1895889</v>
      </c>
      <c r="L95">
        <v>1802978</v>
      </c>
      <c r="M95">
        <v>1422686</v>
      </c>
      <c r="N95">
        <v>318138</v>
      </c>
      <c r="O95">
        <v>62154</v>
      </c>
    </row>
    <row r="96" spans="1:15" x14ac:dyDescent="0.35">
      <c r="A96" t="s">
        <v>38</v>
      </c>
      <c r="B96" t="s">
        <v>20</v>
      </c>
      <c r="C96">
        <v>902929</v>
      </c>
      <c r="D96">
        <v>2372714</v>
      </c>
      <c r="E96">
        <v>1140630</v>
      </c>
      <c r="F96">
        <v>545568</v>
      </c>
      <c r="G96">
        <v>56474</v>
      </c>
      <c r="H96">
        <v>149719</v>
      </c>
      <c r="I96">
        <v>104108</v>
      </c>
      <c r="J96">
        <v>52357</v>
      </c>
      <c r="K96">
        <v>323857</v>
      </c>
      <c r="L96">
        <v>1469785</v>
      </c>
      <c r="M96">
        <v>923255</v>
      </c>
      <c r="N96">
        <v>488584</v>
      </c>
      <c r="O96">
        <v>57946</v>
      </c>
    </row>
    <row r="97" spans="1:15" x14ac:dyDescent="0.35">
      <c r="A97" t="s">
        <v>39</v>
      </c>
      <c r="B97" t="s">
        <v>16</v>
      </c>
      <c r="C97">
        <v>2652485</v>
      </c>
      <c r="D97">
        <v>2677024</v>
      </c>
      <c r="E97">
        <v>260634</v>
      </c>
      <c r="F97">
        <v>174597</v>
      </c>
      <c r="G97">
        <v>641390</v>
      </c>
      <c r="H97">
        <v>22342</v>
      </c>
      <c r="I97">
        <v>17723</v>
      </c>
      <c r="J97">
        <v>715249</v>
      </c>
      <c r="K97">
        <v>845090</v>
      </c>
      <c r="L97">
        <v>24539</v>
      </c>
      <c r="M97">
        <v>12536</v>
      </c>
      <c r="N97">
        <v>365</v>
      </c>
      <c r="O97">
        <v>11638</v>
      </c>
    </row>
    <row r="98" spans="1:15" x14ac:dyDescent="0.35">
      <c r="A98" t="s">
        <v>39</v>
      </c>
      <c r="B98" t="s">
        <v>17</v>
      </c>
      <c r="C98">
        <v>3904419</v>
      </c>
      <c r="D98">
        <v>4061122</v>
      </c>
      <c r="E98">
        <v>620854</v>
      </c>
      <c r="F98">
        <v>170403</v>
      </c>
      <c r="G98">
        <v>1065945</v>
      </c>
      <c r="H98">
        <v>151513</v>
      </c>
      <c r="I98">
        <v>158379</v>
      </c>
      <c r="J98">
        <v>922430</v>
      </c>
      <c r="K98">
        <v>971598</v>
      </c>
      <c r="L98">
        <v>156703</v>
      </c>
      <c r="M98">
        <v>114389</v>
      </c>
      <c r="N98">
        <v>11719</v>
      </c>
      <c r="O98">
        <v>30595</v>
      </c>
    </row>
    <row r="99" spans="1:15" x14ac:dyDescent="0.35">
      <c r="A99" t="s">
        <v>39</v>
      </c>
      <c r="B99" t="s">
        <v>18</v>
      </c>
      <c r="C99">
        <v>9144232</v>
      </c>
      <c r="D99">
        <v>9828355</v>
      </c>
      <c r="E99">
        <v>2229949</v>
      </c>
      <c r="F99">
        <v>461985</v>
      </c>
      <c r="G99">
        <v>1192047</v>
      </c>
      <c r="H99">
        <v>2231861</v>
      </c>
      <c r="I99">
        <v>711564</v>
      </c>
      <c r="J99">
        <v>1033801</v>
      </c>
      <c r="K99">
        <v>1967148</v>
      </c>
      <c r="L99">
        <v>684123</v>
      </c>
      <c r="M99">
        <v>561111</v>
      </c>
      <c r="N99">
        <v>67111</v>
      </c>
      <c r="O99">
        <v>55901</v>
      </c>
    </row>
    <row r="100" spans="1:15" x14ac:dyDescent="0.35">
      <c r="A100" t="s">
        <v>39</v>
      </c>
      <c r="B100" t="s">
        <v>19</v>
      </c>
      <c r="C100">
        <v>9275233</v>
      </c>
      <c r="D100">
        <v>11106782</v>
      </c>
      <c r="E100">
        <v>3922019</v>
      </c>
      <c r="F100">
        <v>993865</v>
      </c>
      <c r="G100">
        <v>595680</v>
      </c>
      <c r="H100">
        <v>2430778</v>
      </c>
      <c r="I100">
        <v>673920</v>
      </c>
      <c r="J100">
        <v>590889</v>
      </c>
      <c r="K100">
        <v>1899631</v>
      </c>
      <c r="L100">
        <v>1831549</v>
      </c>
      <c r="M100">
        <v>1436446</v>
      </c>
      <c r="N100">
        <v>331332</v>
      </c>
      <c r="O100">
        <v>63771</v>
      </c>
    </row>
    <row r="101" spans="1:15" x14ac:dyDescent="0.35">
      <c r="A101" t="s">
        <v>39</v>
      </c>
      <c r="B101" t="s">
        <v>20</v>
      </c>
      <c r="C101">
        <v>889264</v>
      </c>
      <c r="D101">
        <v>2410197</v>
      </c>
      <c r="E101">
        <v>1157008</v>
      </c>
      <c r="F101">
        <v>558764</v>
      </c>
      <c r="G101">
        <v>55672</v>
      </c>
      <c r="H101">
        <v>150200</v>
      </c>
      <c r="I101">
        <v>110106</v>
      </c>
      <c r="J101">
        <v>53341</v>
      </c>
      <c r="K101">
        <v>325106</v>
      </c>
      <c r="L101">
        <v>1520933</v>
      </c>
      <c r="M101">
        <v>950141</v>
      </c>
      <c r="N101">
        <v>508054</v>
      </c>
      <c r="O101">
        <v>62738</v>
      </c>
    </row>
    <row r="102" spans="1:15" x14ac:dyDescent="0.35">
      <c r="A102" t="s">
        <v>40</v>
      </c>
      <c r="B102" t="s">
        <v>16</v>
      </c>
      <c r="C102">
        <v>2727623</v>
      </c>
      <c r="D102">
        <v>2753111</v>
      </c>
      <c r="E102">
        <v>256214</v>
      </c>
      <c r="F102">
        <v>174436</v>
      </c>
      <c r="G102">
        <v>658274</v>
      </c>
      <c r="H102">
        <v>19858</v>
      </c>
      <c r="I102">
        <v>18779</v>
      </c>
      <c r="J102">
        <v>736443</v>
      </c>
      <c r="K102">
        <v>889107</v>
      </c>
      <c r="L102">
        <v>25488</v>
      </c>
      <c r="M102">
        <v>13106</v>
      </c>
      <c r="N102">
        <v>596</v>
      </c>
      <c r="O102">
        <v>11786</v>
      </c>
    </row>
    <row r="103" spans="1:15" x14ac:dyDescent="0.35">
      <c r="A103" t="s">
        <v>40</v>
      </c>
      <c r="B103" t="s">
        <v>17</v>
      </c>
      <c r="C103">
        <v>3984016</v>
      </c>
      <c r="D103">
        <v>4143226</v>
      </c>
      <c r="E103">
        <v>615995</v>
      </c>
      <c r="F103">
        <v>173003</v>
      </c>
      <c r="G103">
        <v>1106557</v>
      </c>
      <c r="H103">
        <v>142370</v>
      </c>
      <c r="I103">
        <v>164862</v>
      </c>
      <c r="J103">
        <v>950222</v>
      </c>
      <c r="K103">
        <v>990217</v>
      </c>
      <c r="L103">
        <v>159210</v>
      </c>
      <c r="M103">
        <v>117550</v>
      </c>
      <c r="N103">
        <v>11501</v>
      </c>
      <c r="O103">
        <v>30159</v>
      </c>
    </row>
    <row r="104" spans="1:15" x14ac:dyDescent="0.35">
      <c r="A104" t="s">
        <v>40</v>
      </c>
      <c r="B104" t="s">
        <v>18</v>
      </c>
      <c r="C104">
        <v>9207308</v>
      </c>
      <c r="D104">
        <v>9890909</v>
      </c>
      <c r="E104">
        <v>2213593</v>
      </c>
      <c r="F104">
        <v>473950</v>
      </c>
      <c r="G104">
        <v>1201772</v>
      </c>
      <c r="H104">
        <v>2285133</v>
      </c>
      <c r="I104">
        <v>728480</v>
      </c>
      <c r="J104">
        <v>1031769</v>
      </c>
      <c r="K104">
        <v>1956211</v>
      </c>
      <c r="L104">
        <v>683601</v>
      </c>
      <c r="M104">
        <v>561371</v>
      </c>
      <c r="N104">
        <v>70212</v>
      </c>
      <c r="O104">
        <v>52018</v>
      </c>
    </row>
    <row r="105" spans="1:15" x14ac:dyDescent="0.35">
      <c r="A105" t="s">
        <v>40</v>
      </c>
      <c r="B105" t="s">
        <v>19</v>
      </c>
      <c r="C105">
        <v>9398518</v>
      </c>
      <c r="D105">
        <v>11261027</v>
      </c>
      <c r="E105">
        <v>3998803</v>
      </c>
      <c r="F105">
        <v>1004100</v>
      </c>
      <c r="G105">
        <v>596265</v>
      </c>
      <c r="H105">
        <v>2461555</v>
      </c>
      <c r="I105">
        <v>697162</v>
      </c>
      <c r="J105">
        <v>592787</v>
      </c>
      <c r="K105">
        <v>1910355</v>
      </c>
      <c r="L105">
        <v>1862509</v>
      </c>
      <c r="M105">
        <v>1450421</v>
      </c>
      <c r="N105">
        <v>347506</v>
      </c>
      <c r="O105">
        <v>64582</v>
      </c>
    </row>
    <row r="106" spans="1:15" x14ac:dyDescent="0.35">
      <c r="A106" t="s">
        <v>40</v>
      </c>
      <c r="B106" t="s">
        <v>20</v>
      </c>
      <c r="C106">
        <v>914280</v>
      </c>
      <c r="D106">
        <v>2489529</v>
      </c>
      <c r="E106">
        <v>1209036</v>
      </c>
      <c r="F106">
        <v>571025</v>
      </c>
      <c r="G106">
        <v>56685</v>
      </c>
      <c r="H106">
        <v>150769</v>
      </c>
      <c r="I106">
        <v>116942</v>
      </c>
      <c r="J106">
        <v>54417</v>
      </c>
      <c r="K106">
        <v>330655</v>
      </c>
      <c r="L106">
        <v>1575248</v>
      </c>
      <c r="M106">
        <v>978600</v>
      </c>
      <c r="N106">
        <v>530138</v>
      </c>
      <c r="O106">
        <v>66510</v>
      </c>
    </row>
    <row r="107" spans="1:15" x14ac:dyDescent="0.35">
      <c r="A107" t="s">
        <v>41</v>
      </c>
      <c r="B107" t="s">
        <v>16</v>
      </c>
      <c r="C107">
        <v>2801285</v>
      </c>
      <c r="D107">
        <v>2828436</v>
      </c>
      <c r="E107">
        <v>252187</v>
      </c>
      <c r="F107">
        <v>179677</v>
      </c>
      <c r="G107">
        <v>651687</v>
      </c>
      <c r="H107">
        <v>17432</v>
      </c>
      <c r="I107">
        <v>19203</v>
      </c>
      <c r="J107">
        <v>757891</v>
      </c>
      <c r="K107">
        <v>950359</v>
      </c>
      <c r="L107">
        <v>27151</v>
      </c>
      <c r="M107">
        <v>13755</v>
      </c>
      <c r="N107">
        <v>1098</v>
      </c>
      <c r="O107">
        <v>12298</v>
      </c>
    </row>
    <row r="108" spans="1:15" x14ac:dyDescent="0.35">
      <c r="A108" t="s">
        <v>41</v>
      </c>
      <c r="B108" t="s">
        <v>17</v>
      </c>
      <c r="C108">
        <v>4050051</v>
      </c>
      <c r="D108">
        <v>4212049</v>
      </c>
      <c r="E108">
        <v>613694</v>
      </c>
      <c r="F108">
        <v>174156</v>
      </c>
      <c r="G108">
        <v>1120318</v>
      </c>
      <c r="H108">
        <v>132783</v>
      </c>
      <c r="I108">
        <v>165321</v>
      </c>
      <c r="J108">
        <v>978111</v>
      </c>
      <c r="K108">
        <v>1027667</v>
      </c>
      <c r="L108">
        <v>161999</v>
      </c>
      <c r="M108">
        <v>120258</v>
      </c>
      <c r="N108">
        <v>11066</v>
      </c>
      <c r="O108">
        <v>30675</v>
      </c>
    </row>
    <row r="109" spans="1:15" x14ac:dyDescent="0.35">
      <c r="A109" t="s">
        <v>41</v>
      </c>
      <c r="B109" t="s">
        <v>18</v>
      </c>
      <c r="C109">
        <v>9222235</v>
      </c>
      <c r="D109">
        <v>9914550</v>
      </c>
      <c r="E109">
        <v>2210337</v>
      </c>
      <c r="F109">
        <v>478166</v>
      </c>
      <c r="G109">
        <v>1169909</v>
      </c>
      <c r="H109">
        <v>2335042</v>
      </c>
      <c r="I109">
        <v>716782</v>
      </c>
      <c r="J109">
        <v>1028770</v>
      </c>
      <c r="K109">
        <v>1975544</v>
      </c>
      <c r="L109">
        <v>692315</v>
      </c>
      <c r="M109">
        <v>562834</v>
      </c>
      <c r="N109">
        <v>76380</v>
      </c>
      <c r="O109">
        <v>53101</v>
      </c>
    </row>
    <row r="110" spans="1:15" x14ac:dyDescent="0.35">
      <c r="A110" t="s">
        <v>41</v>
      </c>
      <c r="B110" t="s">
        <v>19</v>
      </c>
      <c r="C110">
        <v>9441745</v>
      </c>
      <c r="D110">
        <v>11347305</v>
      </c>
      <c r="E110">
        <v>4033990</v>
      </c>
      <c r="F110">
        <v>1010314</v>
      </c>
      <c r="G110">
        <v>582086</v>
      </c>
      <c r="H110">
        <v>2490004</v>
      </c>
      <c r="I110">
        <v>692111</v>
      </c>
      <c r="J110">
        <v>594373</v>
      </c>
      <c r="K110">
        <v>1944427</v>
      </c>
      <c r="L110">
        <v>1905560</v>
      </c>
      <c r="M110">
        <v>1464278</v>
      </c>
      <c r="N110">
        <v>373421</v>
      </c>
      <c r="O110">
        <v>67861</v>
      </c>
    </row>
    <row r="111" spans="1:15" x14ac:dyDescent="0.35">
      <c r="A111" t="s">
        <v>41</v>
      </c>
      <c r="B111" t="s">
        <v>20</v>
      </c>
      <c r="C111">
        <v>914490</v>
      </c>
      <c r="D111">
        <v>2552534</v>
      </c>
      <c r="E111">
        <v>1251590</v>
      </c>
      <c r="F111">
        <v>581823</v>
      </c>
      <c r="G111">
        <v>56372</v>
      </c>
      <c r="H111">
        <v>151240</v>
      </c>
      <c r="I111">
        <v>120344</v>
      </c>
      <c r="J111">
        <v>55509</v>
      </c>
      <c r="K111">
        <v>335656</v>
      </c>
      <c r="L111">
        <v>1638044</v>
      </c>
      <c r="M111">
        <v>1004815</v>
      </c>
      <c r="N111">
        <v>559203</v>
      </c>
      <c r="O111">
        <v>74026</v>
      </c>
    </row>
    <row r="112" spans="1:15" x14ac:dyDescent="0.35">
      <c r="A112" t="s">
        <v>42</v>
      </c>
      <c r="B112" t="s">
        <v>16</v>
      </c>
      <c r="C112">
        <v>2925414</v>
      </c>
      <c r="D112">
        <v>2952847</v>
      </c>
      <c r="E112">
        <v>246787</v>
      </c>
      <c r="F112">
        <v>188861</v>
      </c>
      <c r="G112">
        <v>704023</v>
      </c>
      <c r="H112">
        <v>14868</v>
      </c>
      <c r="I112">
        <v>20512</v>
      </c>
      <c r="J112">
        <v>775269</v>
      </c>
      <c r="K112">
        <v>1002527</v>
      </c>
      <c r="L112">
        <v>27433</v>
      </c>
      <c r="M112">
        <v>14145</v>
      </c>
      <c r="N112">
        <v>846</v>
      </c>
      <c r="O112">
        <v>12442</v>
      </c>
    </row>
    <row r="113" spans="1:15" x14ac:dyDescent="0.35">
      <c r="A113" t="s">
        <v>42</v>
      </c>
      <c r="B113" t="s">
        <v>17</v>
      </c>
      <c r="C113">
        <v>4165903</v>
      </c>
      <c r="D113">
        <v>4330803</v>
      </c>
      <c r="E113">
        <v>613128</v>
      </c>
      <c r="F113">
        <v>174769</v>
      </c>
      <c r="G113">
        <v>1199668</v>
      </c>
      <c r="H113">
        <v>123876</v>
      </c>
      <c r="I113">
        <v>173820</v>
      </c>
      <c r="J113">
        <v>1004275</v>
      </c>
      <c r="K113">
        <v>1041268</v>
      </c>
      <c r="L113">
        <v>164900</v>
      </c>
      <c r="M113">
        <v>123743</v>
      </c>
      <c r="N113">
        <v>10976</v>
      </c>
      <c r="O113">
        <v>30181</v>
      </c>
    </row>
    <row r="114" spans="1:15" x14ac:dyDescent="0.35">
      <c r="A114" t="s">
        <v>42</v>
      </c>
      <c r="B114" t="s">
        <v>18</v>
      </c>
      <c r="C114">
        <v>9351991</v>
      </c>
      <c r="D114">
        <v>10030418</v>
      </c>
      <c r="E114">
        <v>2211468</v>
      </c>
      <c r="F114">
        <v>481257</v>
      </c>
      <c r="G114">
        <v>1239655</v>
      </c>
      <c r="H114">
        <v>2392186</v>
      </c>
      <c r="I114">
        <v>743492</v>
      </c>
      <c r="J114">
        <v>1020716</v>
      </c>
      <c r="K114">
        <v>1941644</v>
      </c>
      <c r="L114">
        <v>678427</v>
      </c>
      <c r="M114">
        <v>556704</v>
      </c>
      <c r="N114">
        <v>73627</v>
      </c>
      <c r="O114">
        <v>48096</v>
      </c>
    </row>
    <row r="115" spans="1:15" x14ac:dyDescent="0.35">
      <c r="A115" t="s">
        <v>42</v>
      </c>
      <c r="B115" t="s">
        <v>19</v>
      </c>
      <c r="C115">
        <v>9563266</v>
      </c>
      <c r="D115">
        <v>11473040</v>
      </c>
      <c r="E115">
        <v>4064505</v>
      </c>
      <c r="F115">
        <v>1020460</v>
      </c>
      <c r="G115">
        <v>603935</v>
      </c>
      <c r="H115">
        <v>2523502</v>
      </c>
      <c r="I115">
        <v>725003</v>
      </c>
      <c r="J115">
        <v>594689</v>
      </c>
      <c r="K115">
        <v>1940945</v>
      </c>
      <c r="L115">
        <v>1909774</v>
      </c>
      <c r="M115">
        <v>1469688</v>
      </c>
      <c r="N115">
        <v>371484</v>
      </c>
      <c r="O115">
        <v>68602</v>
      </c>
    </row>
    <row r="116" spans="1:15" x14ac:dyDescent="0.35">
      <c r="A116" t="s">
        <v>42</v>
      </c>
      <c r="B116" t="s">
        <v>20</v>
      </c>
      <c r="C116">
        <v>940916</v>
      </c>
      <c r="D116">
        <v>2613516</v>
      </c>
      <c r="E116">
        <v>1279315</v>
      </c>
      <c r="F116">
        <v>595348</v>
      </c>
      <c r="G116">
        <v>59307</v>
      </c>
      <c r="H116">
        <v>151918</v>
      </c>
      <c r="I116">
        <v>128293</v>
      </c>
      <c r="J116">
        <v>56681</v>
      </c>
      <c r="K116">
        <v>342654</v>
      </c>
      <c r="L116">
        <v>1672601</v>
      </c>
      <c r="M116">
        <v>1027645</v>
      </c>
      <c r="N116">
        <v>567613</v>
      </c>
      <c r="O116">
        <v>77343</v>
      </c>
    </row>
    <row r="117" spans="1:15" x14ac:dyDescent="0.35">
      <c r="A117" t="s">
        <v>43</v>
      </c>
      <c r="B117" t="s">
        <v>16</v>
      </c>
      <c r="C117">
        <v>3041624</v>
      </c>
      <c r="D117">
        <v>3069914</v>
      </c>
      <c r="E117">
        <v>241693</v>
      </c>
      <c r="F117">
        <v>181693</v>
      </c>
      <c r="G117">
        <v>761881</v>
      </c>
      <c r="H117">
        <v>14341</v>
      </c>
      <c r="I117">
        <v>21577</v>
      </c>
      <c r="J117">
        <v>794849</v>
      </c>
      <c r="K117">
        <v>1053880</v>
      </c>
      <c r="L117">
        <v>28290</v>
      </c>
      <c r="M117">
        <v>14508</v>
      </c>
      <c r="N117">
        <v>1010</v>
      </c>
      <c r="O117">
        <v>12772</v>
      </c>
    </row>
    <row r="118" spans="1:15" x14ac:dyDescent="0.35">
      <c r="A118" t="s">
        <v>43</v>
      </c>
      <c r="B118" t="s">
        <v>17</v>
      </c>
      <c r="C118">
        <v>4305239</v>
      </c>
      <c r="D118">
        <v>4474775</v>
      </c>
      <c r="E118">
        <v>603347</v>
      </c>
      <c r="F118">
        <v>178495</v>
      </c>
      <c r="G118">
        <v>1284406</v>
      </c>
      <c r="H118">
        <v>137846</v>
      </c>
      <c r="I118">
        <v>182292</v>
      </c>
      <c r="J118">
        <v>1031403</v>
      </c>
      <c r="K118">
        <v>1056985</v>
      </c>
      <c r="L118">
        <v>169536</v>
      </c>
      <c r="M118">
        <v>128260</v>
      </c>
      <c r="N118">
        <v>11070</v>
      </c>
      <c r="O118">
        <v>30206</v>
      </c>
    </row>
    <row r="119" spans="1:15" x14ac:dyDescent="0.35">
      <c r="A119" t="s">
        <v>43</v>
      </c>
      <c r="B119" t="s">
        <v>18</v>
      </c>
      <c r="C119">
        <v>9424871</v>
      </c>
      <c r="D119">
        <v>10098356</v>
      </c>
      <c r="E119">
        <v>2170492</v>
      </c>
      <c r="F119">
        <v>496097</v>
      </c>
      <c r="G119">
        <v>1317777</v>
      </c>
      <c r="H119">
        <v>2401426</v>
      </c>
      <c r="I119">
        <v>778067</v>
      </c>
      <c r="J119">
        <v>1013530</v>
      </c>
      <c r="K119">
        <v>1920967</v>
      </c>
      <c r="L119">
        <v>673485</v>
      </c>
      <c r="M119">
        <v>551982</v>
      </c>
      <c r="N119">
        <v>76131</v>
      </c>
      <c r="O119">
        <v>45372</v>
      </c>
    </row>
    <row r="120" spans="1:15" x14ac:dyDescent="0.35">
      <c r="A120" t="s">
        <v>43</v>
      </c>
      <c r="B120" t="s">
        <v>19</v>
      </c>
      <c r="C120">
        <v>9736968</v>
      </c>
      <c r="D120">
        <v>11675443</v>
      </c>
      <c r="E120">
        <v>4136348</v>
      </c>
      <c r="F120">
        <v>1025316</v>
      </c>
      <c r="G120">
        <v>628728</v>
      </c>
      <c r="H120">
        <v>2586680</v>
      </c>
      <c r="I120">
        <v>759542</v>
      </c>
      <c r="J120">
        <v>595161</v>
      </c>
      <c r="K120">
        <v>1943668</v>
      </c>
      <c r="L120">
        <v>1938475</v>
      </c>
      <c r="M120">
        <v>1482168</v>
      </c>
      <c r="N120">
        <v>385560</v>
      </c>
      <c r="O120">
        <v>70747</v>
      </c>
    </row>
    <row r="121" spans="1:15" x14ac:dyDescent="0.35">
      <c r="A121" t="s">
        <v>43</v>
      </c>
      <c r="B121" t="s">
        <v>20</v>
      </c>
      <c r="C121">
        <v>987820</v>
      </c>
      <c r="D121">
        <v>2721097</v>
      </c>
      <c r="E121">
        <v>1356428</v>
      </c>
      <c r="F121">
        <v>602730</v>
      </c>
      <c r="G121">
        <v>62512</v>
      </c>
      <c r="H121">
        <v>154709</v>
      </c>
      <c r="I121">
        <v>136110</v>
      </c>
      <c r="J121">
        <v>57847</v>
      </c>
      <c r="K121">
        <v>350762</v>
      </c>
      <c r="L121">
        <v>1733278</v>
      </c>
      <c r="M121">
        <v>1061383</v>
      </c>
      <c r="N121">
        <v>589355</v>
      </c>
      <c r="O121">
        <v>82540</v>
      </c>
    </row>
    <row r="122" spans="1:15" x14ac:dyDescent="0.35">
      <c r="A122" t="s">
        <v>44</v>
      </c>
      <c r="B122" t="s">
        <v>16</v>
      </c>
      <c r="C122">
        <v>3183165</v>
      </c>
      <c r="D122">
        <v>3212909</v>
      </c>
      <c r="E122">
        <v>232456</v>
      </c>
      <c r="F122">
        <v>180451</v>
      </c>
      <c r="G122">
        <v>833356</v>
      </c>
      <c r="H122">
        <v>13849</v>
      </c>
      <c r="I122">
        <v>23110</v>
      </c>
      <c r="J122">
        <v>822176</v>
      </c>
      <c r="K122">
        <v>1107510</v>
      </c>
      <c r="L122">
        <v>29744</v>
      </c>
      <c r="M122">
        <v>15126</v>
      </c>
      <c r="N122">
        <v>1310</v>
      </c>
      <c r="O122">
        <v>13308</v>
      </c>
    </row>
    <row r="123" spans="1:15" x14ac:dyDescent="0.35">
      <c r="A123" t="s">
        <v>44</v>
      </c>
      <c r="B123" t="s">
        <v>17</v>
      </c>
      <c r="C123">
        <v>4453387</v>
      </c>
      <c r="D123">
        <v>4626645</v>
      </c>
      <c r="E123">
        <v>582210</v>
      </c>
      <c r="F123">
        <v>180829</v>
      </c>
      <c r="G123">
        <v>1383366</v>
      </c>
      <c r="H123">
        <v>151751</v>
      </c>
      <c r="I123">
        <v>192605</v>
      </c>
      <c r="J123">
        <v>1061654</v>
      </c>
      <c r="K123">
        <v>1074230</v>
      </c>
      <c r="L123">
        <v>173257</v>
      </c>
      <c r="M123">
        <v>131575</v>
      </c>
      <c r="N123">
        <v>10831</v>
      </c>
      <c r="O123">
        <v>30851</v>
      </c>
    </row>
    <row r="124" spans="1:15" x14ac:dyDescent="0.35">
      <c r="A124" t="s">
        <v>44</v>
      </c>
      <c r="B124" t="s">
        <v>18</v>
      </c>
      <c r="C124">
        <v>9475649</v>
      </c>
      <c r="D124">
        <v>10155276</v>
      </c>
      <c r="E124">
        <v>2102054</v>
      </c>
      <c r="F124">
        <v>504535</v>
      </c>
      <c r="G124">
        <v>1418038</v>
      </c>
      <c r="H124">
        <v>2407899</v>
      </c>
      <c r="I124">
        <v>814130</v>
      </c>
      <c r="J124">
        <v>1012410</v>
      </c>
      <c r="K124">
        <v>1896210</v>
      </c>
      <c r="L124">
        <v>679627</v>
      </c>
      <c r="M124">
        <v>552792</v>
      </c>
      <c r="N124">
        <v>79913</v>
      </c>
      <c r="O124">
        <v>46922</v>
      </c>
    </row>
    <row r="125" spans="1:15" x14ac:dyDescent="0.35">
      <c r="A125" t="s">
        <v>44</v>
      </c>
      <c r="B125" t="s">
        <v>19</v>
      </c>
      <c r="C125">
        <v>9780539</v>
      </c>
      <c r="D125">
        <v>11757164</v>
      </c>
      <c r="E125">
        <v>4076904</v>
      </c>
      <c r="F125">
        <v>1028857</v>
      </c>
      <c r="G125">
        <v>661337</v>
      </c>
      <c r="H125">
        <v>2648815</v>
      </c>
      <c r="I125">
        <v>801176</v>
      </c>
      <c r="J125">
        <v>596973</v>
      </c>
      <c r="K125">
        <v>1943102</v>
      </c>
      <c r="L125">
        <v>1976625</v>
      </c>
      <c r="M125">
        <v>1498015</v>
      </c>
      <c r="N125">
        <v>404038</v>
      </c>
      <c r="O125">
        <v>74572</v>
      </c>
    </row>
    <row r="126" spans="1:15" x14ac:dyDescent="0.35">
      <c r="A126" t="s">
        <v>44</v>
      </c>
      <c r="B126" t="s">
        <v>20</v>
      </c>
      <c r="C126">
        <v>1015547</v>
      </c>
      <c r="D126">
        <v>2811929</v>
      </c>
      <c r="E126">
        <v>1419513</v>
      </c>
      <c r="F126">
        <v>610352</v>
      </c>
      <c r="G126">
        <v>66426</v>
      </c>
      <c r="H126">
        <v>157453</v>
      </c>
      <c r="I126">
        <v>145124</v>
      </c>
      <c r="J126">
        <v>58915</v>
      </c>
      <c r="K126">
        <v>354146</v>
      </c>
      <c r="L126">
        <v>1796382</v>
      </c>
      <c r="M126">
        <v>1092263</v>
      </c>
      <c r="N126">
        <v>613508</v>
      </c>
      <c r="O126">
        <v>90611</v>
      </c>
    </row>
    <row r="127" spans="1:15" x14ac:dyDescent="0.35">
      <c r="A127" t="s">
        <v>45</v>
      </c>
      <c r="B127" t="s">
        <v>16</v>
      </c>
      <c r="C127">
        <v>3285322</v>
      </c>
      <c r="D127">
        <v>3318492</v>
      </c>
      <c r="E127">
        <v>234545</v>
      </c>
      <c r="F127">
        <v>179378</v>
      </c>
      <c r="G127">
        <v>908773</v>
      </c>
      <c r="H127">
        <v>14969</v>
      </c>
      <c r="I127">
        <v>24866</v>
      </c>
      <c r="J127">
        <v>824378</v>
      </c>
      <c r="K127">
        <v>1131583</v>
      </c>
      <c r="L127">
        <v>33170</v>
      </c>
      <c r="M127">
        <v>15664</v>
      </c>
      <c r="N127">
        <v>1971</v>
      </c>
      <c r="O127">
        <v>15535</v>
      </c>
    </row>
    <row r="128" spans="1:15" x14ac:dyDescent="0.35">
      <c r="A128" t="s">
        <v>45</v>
      </c>
      <c r="B128" t="s">
        <v>17</v>
      </c>
      <c r="C128">
        <v>4577817</v>
      </c>
      <c r="D128">
        <v>4756788</v>
      </c>
      <c r="E128">
        <v>598558</v>
      </c>
      <c r="F128">
        <v>181322</v>
      </c>
      <c r="G128">
        <v>1450468</v>
      </c>
      <c r="H128">
        <v>160323</v>
      </c>
      <c r="I128">
        <v>204438</v>
      </c>
      <c r="J128">
        <v>1060742</v>
      </c>
      <c r="K128">
        <v>1100937</v>
      </c>
      <c r="L128">
        <v>178971</v>
      </c>
      <c r="M128">
        <v>135390</v>
      </c>
      <c r="N128">
        <v>11129</v>
      </c>
      <c r="O128">
        <v>32452</v>
      </c>
    </row>
    <row r="129" spans="1:15" x14ac:dyDescent="0.35">
      <c r="A129" t="s">
        <v>45</v>
      </c>
      <c r="B129" t="s">
        <v>18</v>
      </c>
      <c r="C129">
        <v>9744237</v>
      </c>
      <c r="D129">
        <v>10444491</v>
      </c>
      <c r="E129">
        <v>2136326</v>
      </c>
      <c r="F129">
        <v>512432</v>
      </c>
      <c r="G129">
        <v>1545697</v>
      </c>
      <c r="H129">
        <v>2453075</v>
      </c>
      <c r="I129">
        <v>832994</v>
      </c>
      <c r="J129">
        <v>1040599</v>
      </c>
      <c r="K129">
        <v>1923368</v>
      </c>
      <c r="L129">
        <v>700254</v>
      </c>
      <c r="M129">
        <v>560924</v>
      </c>
      <c r="N129">
        <v>90197</v>
      </c>
      <c r="O129">
        <v>49133</v>
      </c>
    </row>
    <row r="130" spans="1:15" x14ac:dyDescent="0.35">
      <c r="A130" t="s">
        <v>45</v>
      </c>
      <c r="B130" t="s">
        <v>19</v>
      </c>
      <c r="C130">
        <v>9962709</v>
      </c>
      <c r="D130">
        <v>11985886</v>
      </c>
      <c r="E130">
        <v>4108928</v>
      </c>
      <c r="F130">
        <v>1043483</v>
      </c>
      <c r="G130">
        <v>723900</v>
      </c>
      <c r="H130">
        <v>2670979</v>
      </c>
      <c r="I130">
        <v>841964</v>
      </c>
      <c r="J130">
        <v>611417</v>
      </c>
      <c r="K130">
        <v>1985214</v>
      </c>
      <c r="L130">
        <v>2023177</v>
      </c>
      <c r="M130">
        <v>1518844</v>
      </c>
      <c r="N130">
        <v>427544</v>
      </c>
      <c r="O130">
        <v>76789</v>
      </c>
    </row>
    <row r="131" spans="1:15" x14ac:dyDescent="0.35">
      <c r="A131" t="s">
        <v>45</v>
      </c>
      <c r="B131" t="s">
        <v>20</v>
      </c>
      <c r="C131">
        <v>1012249</v>
      </c>
      <c r="D131">
        <v>2825414</v>
      </c>
      <c r="E131">
        <v>1410890</v>
      </c>
      <c r="F131">
        <v>612691</v>
      </c>
      <c r="G131">
        <v>72345</v>
      </c>
      <c r="H131">
        <v>160754</v>
      </c>
      <c r="I131">
        <v>149261</v>
      </c>
      <c r="J131">
        <v>61754</v>
      </c>
      <c r="K131">
        <v>357719</v>
      </c>
      <c r="L131">
        <v>1813165</v>
      </c>
      <c r="M131">
        <v>1089102</v>
      </c>
      <c r="N131">
        <v>637318</v>
      </c>
      <c r="O131">
        <v>86745</v>
      </c>
    </row>
    <row r="132" spans="1:15" x14ac:dyDescent="0.35">
      <c r="A132" t="s">
        <v>46</v>
      </c>
      <c r="B132" t="s">
        <v>16</v>
      </c>
      <c r="C132">
        <v>3110828</v>
      </c>
      <c r="D132">
        <v>3146473</v>
      </c>
      <c r="E132">
        <v>236564</v>
      </c>
      <c r="F132">
        <v>182238</v>
      </c>
      <c r="G132">
        <v>713814</v>
      </c>
      <c r="H132">
        <v>16185</v>
      </c>
      <c r="I132">
        <v>26616</v>
      </c>
      <c r="J132">
        <v>820317</v>
      </c>
      <c r="K132">
        <v>1150739</v>
      </c>
      <c r="L132">
        <v>35645</v>
      </c>
      <c r="M132">
        <v>16331</v>
      </c>
      <c r="N132">
        <v>1750</v>
      </c>
      <c r="O132">
        <v>17564</v>
      </c>
    </row>
    <row r="133" spans="1:15" x14ac:dyDescent="0.35">
      <c r="A133" t="s">
        <v>46</v>
      </c>
      <c r="B133" t="s">
        <v>17</v>
      </c>
      <c r="C133">
        <v>4396532</v>
      </c>
      <c r="D133">
        <v>4581677</v>
      </c>
      <c r="E133">
        <v>618289</v>
      </c>
      <c r="F133">
        <v>181274</v>
      </c>
      <c r="G133">
        <v>1216672</v>
      </c>
      <c r="H133">
        <v>168529</v>
      </c>
      <c r="I133">
        <v>216054</v>
      </c>
      <c r="J133">
        <v>1057174</v>
      </c>
      <c r="K133">
        <v>1123684</v>
      </c>
      <c r="L133">
        <v>185146</v>
      </c>
      <c r="M133">
        <v>139628</v>
      </c>
      <c r="N133">
        <v>11911</v>
      </c>
      <c r="O133">
        <v>33607</v>
      </c>
    </row>
    <row r="134" spans="1:15" x14ac:dyDescent="0.35">
      <c r="A134" t="s">
        <v>46</v>
      </c>
      <c r="B134" t="s">
        <v>18</v>
      </c>
      <c r="C134">
        <v>9548645</v>
      </c>
      <c r="D134">
        <v>10274050</v>
      </c>
      <c r="E134">
        <v>2182674</v>
      </c>
      <c r="F134">
        <v>519209</v>
      </c>
      <c r="G134">
        <v>1210070</v>
      </c>
      <c r="H134">
        <v>2494670</v>
      </c>
      <c r="I134">
        <v>850788</v>
      </c>
      <c r="J134">
        <v>1062689</v>
      </c>
      <c r="K134">
        <v>1953950</v>
      </c>
      <c r="L134">
        <v>725405</v>
      </c>
      <c r="M134">
        <v>574614</v>
      </c>
      <c r="N134">
        <v>90375</v>
      </c>
      <c r="O134">
        <v>60416</v>
      </c>
    </row>
    <row r="135" spans="1:15" x14ac:dyDescent="0.35">
      <c r="A135" t="s">
        <v>46</v>
      </c>
      <c r="B135" t="s">
        <v>19</v>
      </c>
      <c r="C135">
        <v>10014003</v>
      </c>
      <c r="D135">
        <v>12061581</v>
      </c>
      <c r="E135">
        <v>4160571</v>
      </c>
      <c r="F135">
        <v>1061912</v>
      </c>
      <c r="G135">
        <v>620903</v>
      </c>
      <c r="H135">
        <v>2690547</v>
      </c>
      <c r="I135">
        <v>882221</v>
      </c>
      <c r="J135">
        <v>624471</v>
      </c>
      <c r="K135">
        <v>2020956</v>
      </c>
      <c r="L135">
        <v>2047578</v>
      </c>
      <c r="M135">
        <v>1550599</v>
      </c>
      <c r="N135">
        <v>419865</v>
      </c>
      <c r="O135">
        <v>77114</v>
      </c>
    </row>
    <row r="136" spans="1:15" x14ac:dyDescent="0.35">
      <c r="A136" t="s">
        <v>46</v>
      </c>
      <c r="B136" t="s">
        <v>20</v>
      </c>
      <c r="C136">
        <v>996274</v>
      </c>
      <c r="D136">
        <v>2818102</v>
      </c>
      <c r="E136">
        <v>1392563</v>
      </c>
      <c r="F136">
        <v>617810</v>
      </c>
      <c r="G136">
        <v>63294</v>
      </c>
      <c r="H136">
        <v>163972</v>
      </c>
      <c r="I136">
        <v>153119</v>
      </c>
      <c r="J136">
        <v>64698</v>
      </c>
      <c r="K136">
        <v>362646</v>
      </c>
      <c r="L136">
        <v>1821828</v>
      </c>
      <c r="M136">
        <v>1097134</v>
      </c>
      <c r="N136">
        <v>638306</v>
      </c>
      <c r="O136">
        <v>86388</v>
      </c>
    </row>
    <row r="137" spans="1:15" x14ac:dyDescent="0.35">
      <c r="A137" t="s">
        <v>47</v>
      </c>
      <c r="B137" t="s">
        <v>16</v>
      </c>
      <c r="C137">
        <v>3145537</v>
      </c>
      <c r="D137">
        <v>3184922</v>
      </c>
      <c r="E137">
        <v>237699</v>
      </c>
      <c r="F137">
        <v>174303</v>
      </c>
      <c r="G137">
        <v>770542</v>
      </c>
      <c r="H137">
        <v>17435</v>
      </c>
      <c r="I137">
        <v>28080</v>
      </c>
      <c r="J137">
        <v>819319</v>
      </c>
      <c r="K137">
        <v>1137544</v>
      </c>
      <c r="L137">
        <v>39386</v>
      </c>
      <c r="M137">
        <v>17265</v>
      </c>
      <c r="N137">
        <v>2114</v>
      </c>
      <c r="O137">
        <v>20007</v>
      </c>
    </row>
    <row r="138" spans="1:15" x14ac:dyDescent="0.35">
      <c r="A138" t="s">
        <v>47</v>
      </c>
      <c r="B138" t="s">
        <v>17</v>
      </c>
      <c r="C138">
        <v>4475334</v>
      </c>
      <c r="D138">
        <v>4664824</v>
      </c>
      <c r="E138">
        <v>630711</v>
      </c>
      <c r="F138">
        <v>182926</v>
      </c>
      <c r="G138">
        <v>1263205</v>
      </c>
      <c r="H138">
        <v>176731</v>
      </c>
      <c r="I138">
        <v>225242</v>
      </c>
      <c r="J138">
        <v>1054769</v>
      </c>
      <c r="K138">
        <v>1131239</v>
      </c>
      <c r="L138">
        <v>189489</v>
      </c>
      <c r="M138">
        <v>142101</v>
      </c>
      <c r="N138">
        <v>12060</v>
      </c>
      <c r="O138">
        <v>35328</v>
      </c>
    </row>
    <row r="139" spans="1:15" x14ac:dyDescent="0.35">
      <c r="A139" t="s">
        <v>47</v>
      </c>
      <c r="B139" t="s">
        <v>18</v>
      </c>
      <c r="C139">
        <v>9747500</v>
      </c>
      <c r="D139">
        <v>10502116</v>
      </c>
      <c r="E139">
        <v>2202378</v>
      </c>
      <c r="F139">
        <v>531290</v>
      </c>
      <c r="G139">
        <v>1304975</v>
      </c>
      <c r="H139">
        <v>2536062</v>
      </c>
      <c r="I139">
        <v>857698</v>
      </c>
      <c r="J139">
        <v>1087490</v>
      </c>
      <c r="K139">
        <v>1982223</v>
      </c>
      <c r="L139">
        <v>754616</v>
      </c>
      <c r="M139">
        <v>593144</v>
      </c>
      <c r="N139">
        <v>96883</v>
      </c>
      <c r="O139">
        <v>64589</v>
      </c>
    </row>
    <row r="140" spans="1:15" x14ac:dyDescent="0.35">
      <c r="A140" t="s">
        <v>47</v>
      </c>
      <c r="B140" t="s">
        <v>19</v>
      </c>
      <c r="C140">
        <v>10201589</v>
      </c>
      <c r="D140">
        <v>12296089</v>
      </c>
      <c r="E140">
        <v>4231861</v>
      </c>
      <c r="F140">
        <v>1073277</v>
      </c>
      <c r="G140">
        <v>671195</v>
      </c>
      <c r="H140">
        <v>2709848</v>
      </c>
      <c r="I140">
        <v>911454</v>
      </c>
      <c r="J140">
        <v>638166</v>
      </c>
      <c r="K140">
        <v>2060289</v>
      </c>
      <c r="L140">
        <v>2094500</v>
      </c>
      <c r="M140">
        <v>1582192</v>
      </c>
      <c r="N140">
        <v>432379</v>
      </c>
      <c r="O140">
        <v>79929</v>
      </c>
    </row>
    <row r="141" spans="1:15" x14ac:dyDescent="0.35">
      <c r="A141" t="s">
        <v>47</v>
      </c>
      <c r="B141" t="s">
        <v>20</v>
      </c>
      <c r="C141">
        <v>1003070</v>
      </c>
      <c r="D141">
        <v>2836691</v>
      </c>
      <c r="E141">
        <v>1398160</v>
      </c>
      <c r="F141">
        <v>617020</v>
      </c>
      <c r="G141">
        <v>68097</v>
      </c>
      <c r="H141">
        <v>167201</v>
      </c>
      <c r="I141">
        <v>155459</v>
      </c>
      <c r="J141">
        <v>67594</v>
      </c>
      <c r="K141">
        <v>363161</v>
      </c>
      <c r="L141">
        <v>1833621</v>
      </c>
      <c r="M141">
        <v>1096959</v>
      </c>
      <c r="N141">
        <v>653143</v>
      </c>
      <c r="O141">
        <v>83519</v>
      </c>
    </row>
    <row r="142" spans="1:15" x14ac:dyDescent="0.35">
      <c r="A142" t="s">
        <v>48</v>
      </c>
      <c r="B142" t="s">
        <v>16</v>
      </c>
      <c r="C142">
        <v>3143211</v>
      </c>
      <c r="D142">
        <v>3186175</v>
      </c>
      <c r="E142">
        <v>242312</v>
      </c>
      <c r="F142">
        <v>170343</v>
      </c>
      <c r="G142">
        <v>783036</v>
      </c>
      <c r="H142">
        <v>18718</v>
      </c>
      <c r="I142">
        <v>29824</v>
      </c>
      <c r="J142">
        <v>816120</v>
      </c>
      <c r="K142">
        <v>1125822</v>
      </c>
      <c r="L142">
        <v>42964</v>
      </c>
      <c r="M142">
        <v>18242</v>
      </c>
      <c r="N142">
        <v>2464</v>
      </c>
      <c r="O142">
        <v>22258</v>
      </c>
    </row>
    <row r="143" spans="1:15" x14ac:dyDescent="0.35">
      <c r="A143" t="s">
        <v>48</v>
      </c>
      <c r="B143" t="s">
        <v>17</v>
      </c>
      <c r="C143">
        <v>4509933</v>
      </c>
      <c r="D143">
        <v>4703102</v>
      </c>
      <c r="E143">
        <v>646377</v>
      </c>
      <c r="F143">
        <v>184071</v>
      </c>
      <c r="G143">
        <v>1260529</v>
      </c>
      <c r="H143">
        <v>184931</v>
      </c>
      <c r="I143">
        <v>235801</v>
      </c>
      <c r="J143">
        <v>1051491</v>
      </c>
      <c r="K143">
        <v>1139902</v>
      </c>
      <c r="L143">
        <v>193169</v>
      </c>
      <c r="M143">
        <v>144480</v>
      </c>
      <c r="N143">
        <v>12205</v>
      </c>
      <c r="O143">
        <v>36484</v>
      </c>
    </row>
    <row r="144" spans="1:15" x14ac:dyDescent="0.35">
      <c r="A144" t="s">
        <v>48</v>
      </c>
      <c r="B144" t="s">
        <v>18</v>
      </c>
      <c r="C144">
        <v>9890947</v>
      </c>
      <c r="D144">
        <v>10675103</v>
      </c>
      <c r="E144">
        <v>2236355</v>
      </c>
      <c r="F144">
        <v>542487</v>
      </c>
      <c r="G144">
        <v>1324034</v>
      </c>
      <c r="H144">
        <v>2577242</v>
      </c>
      <c r="I144">
        <v>867572</v>
      </c>
      <c r="J144">
        <v>1110237</v>
      </c>
      <c r="K144">
        <v>2017176</v>
      </c>
      <c r="L144">
        <v>784156</v>
      </c>
      <c r="M144">
        <v>612824</v>
      </c>
      <c r="N144">
        <v>103192</v>
      </c>
      <c r="O144">
        <v>68140</v>
      </c>
    </row>
    <row r="145" spans="1:15" x14ac:dyDescent="0.35">
      <c r="A145" t="s">
        <v>48</v>
      </c>
      <c r="B145" t="s">
        <v>19</v>
      </c>
      <c r="C145">
        <v>10340197</v>
      </c>
      <c r="D145">
        <v>12481001</v>
      </c>
      <c r="E145">
        <v>4277129</v>
      </c>
      <c r="F145">
        <v>1088956</v>
      </c>
      <c r="G145">
        <v>694026</v>
      </c>
      <c r="H145">
        <v>2728865</v>
      </c>
      <c r="I145">
        <v>946799</v>
      </c>
      <c r="J145">
        <v>651413</v>
      </c>
      <c r="K145">
        <v>2093813</v>
      </c>
      <c r="L145">
        <v>2140804</v>
      </c>
      <c r="M145">
        <v>1615369</v>
      </c>
      <c r="N145">
        <v>444375</v>
      </c>
      <c r="O145">
        <v>81060</v>
      </c>
    </row>
    <row r="146" spans="1:15" x14ac:dyDescent="0.35">
      <c r="A146" t="s">
        <v>48</v>
      </c>
      <c r="B146" t="s">
        <v>20</v>
      </c>
      <c r="C146">
        <v>1016002</v>
      </c>
      <c r="D146">
        <v>2860991</v>
      </c>
      <c r="E146">
        <v>1405920</v>
      </c>
      <c r="F146">
        <v>619318</v>
      </c>
      <c r="G146">
        <v>70409</v>
      </c>
      <c r="H146">
        <v>170440</v>
      </c>
      <c r="I146">
        <v>158493</v>
      </c>
      <c r="J146">
        <v>70529</v>
      </c>
      <c r="K146">
        <v>365882</v>
      </c>
      <c r="L146">
        <v>1844990</v>
      </c>
      <c r="M146">
        <v>1097923</v>
      </c>
      <c r="N146">
        <v>667611</v>
      </c>
      <c r="O146">
        <v>79456</v>
      </c>
    </row>
    <row r="147" spans="1:15" x14ac:dyDescent="0.35">
      <c r="A147" t="s">
        <v>49</v>
      </c>
      <c r="B147" t="s">
        <v>16</v>
      </c>
      <c r="C147">
        <v>3455762</v>
      </c>
      <c r="D147">
        <v>3501825</v>
      </c>
      <c r="E147">
        <v>248355</v>
      </c>
      <c r="F147">
        <v>178259</v>
      </c>
      <c r="G147">
        <v>1050688</v>
      </c>
      <c r="H147">
        <v>20202</v>
      </c>
      <c r="I147">
        <v>34451</v>
      </c>
      <c r="J147">
        <v>832805</v>
      </c>
      <c r="K147">
        <v>1137065</v>
      </c>
      <c r="L147">
        <v>46063</v>
      </c>
      <c r="M147">
        <v>19046</v>
      </c>
      <c r="N147">
        <v>2935</v>
      </c>
      <c r="O147">
        <v>24082</v>
      </c>
    </row>
    <row r="148" spans="1:15" x14ac:dyDescent="0.35">
      <c r="A148" t="s">
        <v>49</v>
      </c>
      <c r="B148" t="s">
        <v>17</v>
      </c>
      <c r="C148">
        <v>4860974</v>
      </c>
      <c r="D148">
        <v>5058181</v>
      </c>
      <c r="E148">
        <v>668089</v>
      </c>
      <c r="F148">
        <v>182534</v>
      </c>
      <c r="G148">
        <v>1539701</v>
      </c>
      <c r="H148">
        <v>192189</v>
      </c>
      <c r="I148">
        <v>259679</v>
      </c>
      <c r="J148">
        <v>1056298</v>
      </c>
      <c r="K148">
        <v>1159691</v>
      </c>
      <c r="L148">
        <v>197207</v>
      </c>
      <c r="M148">
        <v>147567</v>
      </c>
      <c r="N148">
        <v>12462</v>
      </c>
      <c r="O148">
        <v>37178</v>
      </c>
    </row>
    <row r="149" spans="1:15" x14ac:dyDescent="0.35">
      <c r="A149" t="s">
        <v>49</v>
      </c>
      <c r="B149" t="s">
        <v>18</v>
      </c>
      <c r="C149">
        <v>10532938</v>
      </c>
      <c r="D149">
        <v>11345844</v>
      </c>
      <c r="E149">
        <v>2304984</v>
      </c>
      <c r="F149">
        <v>541651</v>
      </c>
      <c r="G149">
        <v>1773227</v>
      </c>
      <c r="H149">
        <v>2609234</v>
      </c>
      <c r="I149">
        <v>902648</v>
      </c>
      <c r="J149">
        <v>1151078</v>
      </c>
      <c r="K149">
        <v>2063023</v>
      </c>
      <c r="L149">
        <v>812907</v>
      </c>
      <c r="M149">
        <v>627954</v>
      </c>
      <c r="N149">
        <v>111042</v>
      </c>
      <c r="O149">
        <v>73911</v>
      </c>
    </row>
    <row r="150" spans="1:15" x14ac:dyDescent="0.35">
      <c r="A150" t="s">
        <v>49</v>
      </c>
      <c r="B150" t="s">
        <v>19</v>
      </c>
      <c r="C150">
        <v>10646331</v>
      </c>
      <c r="D150">
        <v>12831721</v>
      </c>
      <c r="E150">
        <v>4276286</v>
      </c>
      <c r="F150">
        <v>1102783</v>
      </c>
      <c r="G150">
        <v>872463</v>
      </c>
      <c r="H150">
        <v>2741394</v>
      </c>
      <c r="I150">
        <v>1039145</v>
      </c>
      <c r="J150">
        <v>668863</v>
      </c>
      <c r="K150">
        <v>2130788</v>
      </c>
      <c r="L150">
        <v>2185391</v>
      </c>
      <c r="M150">
        <v>1644582</v>
      </c>
      <c r="N150">
        <v>461098</v>
      </c>
      <c r="O150">
        <v>79711</v>
      </c>
    </row>
    <row r="151" spans="1:15" x14ac:dyDescent="0.35">
      <c r="A151" t="s">
        <v>49</v>
      </c>
      <c r="B151" t="s">
        <v>20</v>
      </c>
      <c r="C151">
        <v>1023441</v>
      </c>
      <c r="D151">
        <v>2884531</v>
      </c>
      <c r="E151">
        <v>1391391</v>
      </c>
      <c r="F151">
        <v>622702</v>
      </c>
      <c r="G151">
        <v>86855</v>
      </c>
      <c r="H151">
        <v>173439</v>
      </c>
      <c r="I151">
        <v>169423</v>
      </c>
      <c r="J151">
        <v>73138</v>
      </c>
      <c r="K151">
        <v>367583</v>
      </c>
      <c r="L151">
        <v>1861090</v>
      </c>
      <c r="M151">
        <v>1098983</v>
      </c>
      <c r="N151">
        <v>686341</v>
      </c>
      <c r="O151">
        <v>75766</v>
      </c>
    </row>
    <row r="152" spans="1:15" x14ac:dyDescent="0.35">
      <c r="A152" t="s">
        <v>50</v>
      </c>
      <c r="B152" t="s">
        <v>16</v>
      </c>
      <c r="C152">
        <v>3454584</v>
      </c>
      <c r="D152">
        <v>3504040</v>
      </c>
      <c r="E152">
        <v>251417</v>
      </c>
      <c r="F152">
        <v>180687</v>
      </c>
      <c r="G152">
        <v>1058069</v>
      </c>
      <c r="H152">
        <v>21544</v>
      </c>
      <c r="I152">
        <v>35543</v>
      </c>
      <c r="J152">
        <v>854603</v>
      </c>
      <c r="K152">
        <v>1102177</v>
      </c>
      <c r="L152">
        <v>49456</v>
      </c>
      <c r="M152">
        <v>19908</v>
      </c>
      <c r="N152">
        <v>2591</v>
      </c>
      <c r="O152">
        <v>26957</v>
      </c>
    </row>
    <row r="153" spans="1:15" x14ac:dyDescent="0.35">
      <c r="A153" t="s">
        <v>50</v>
      </c>
      <c r="B153" t="s">
        <v>17</v>
      </c>
      <c r="C153">
        <v>4869793</v>
      </c>
      <c r="D153">
        <v>5071817</v>
      </c>
      <c r="E153">
        <v>684663</v>
      </c>
      <c r="F153">
        <v>182403</v>
      </c>
      <c r="G153">
        <v>1531370</v>
      </c>
      <c r="H153">
        <v>200415</v>
      </c>
      <c r="I153">
        <v>266134</v>
      </c>
      <c r="J153">
        <v>1063367</v>
      </c>
      <c r="K153">
        <v>1143465</v>
      </c>
      <c r="L153">
        <v>202024</v>
      </c>
      <c r="M153">
        <v>149999</v>
      </c>
      <c r="N153">
        <v>12768</v>
      </c>
      <c r="O153">
        <v>39257</v>
      </c>
    </row>
    <row r="154" spans="1:15" x14ac:dyDescent="0.35">
      <c r="A154" t="s">
        <v>50</v>
      </c>
      <c r="B154" t="s">
        <v>18</v>
      </c>
      <c r="C154">
        <v>10641077</v>
      </c>
      <c r="D154">
        <v>11474509</v>
      </c>
      <c r="E154">
        <v>2348221</v>
      </c>
      <c r="F154">
        <v>547702</v>
      </c>
      <c r="G154">
        <v>1781851</v>
      </c>
      <c r="H154">
        <v>2650088</v>
      </c>
      <c r="I154">
        <v>898559</v>
      </c>
      <c r="J154">
        <v>1196467</v>
      </c>
      <c r="K154">
        <v>2051620</v>
      </c>
      <c r="L154">
        <v>833431</v>
      </c>
      <c r="M154">
        <v>643486</v>
      </c>
      <c r="N154">
        <v>109126</v>
      </c>
      <c r="O154">
        <v>80819</v>
      </c>
    </row>
    <row r="155" spans="1:15" x14ac:dyDescent="0.35">
      <c r="A155" t="s">
        <v>50</v>
      </c>
      <c r="B155" t="s">
        <v>19</v>
      </c>
      <c r="C155">
        <v>10727462</v>
      </c>
      <c r="D155">
        <v>12931660</v>
      </c>
      <c r="E155">
        <v>4297248</v>
      </c>
      <c r="F155">
        <v>1119551</v>
      </c>
      <c r="G155">
        <v>891891</v>
      </c>
      <c r="H155">
        <v>2759890</v>
      </c>
      <c r="I155">
        <v>1056671</v>
      </c>
      <c r="J155">
        <v>687431</v>
      </c>
      <c r="K155">
        <v>2118978</v>
      </c>
      <c r="L155">
        <v>2204198</v>
      </c>
      <c r="M155">
        <v>1671591</v>
      </c>
      <c r="N155">
        <v>448250</v>
      </c>
      <c r="O155">
        <v>84357</v>
      </c>
    </row>
    <row r="156" spans="1:15" x14ac:dyDescent="0.35">
      <c r="A156" t="s">
        <v>50</v>
      </c>
      <c r="B156" t="s">
        <v>20</v>
      </c>
      <c r="C156">
        <v>1036944</v>
      </c>
      <c r="D156">
        <v>2888414</v>
      </c>
      <c r="E156">
        <v>1382038</v>
      </c>
      <c r="F156">
        <v>626701</v>
      </c>
      <c r="G156">
        <v>88876</v>
      </c>
      <c r="H156">
        <v>176702</v>
      </c>
      <c r="I156">
        <v>169810</v>
      </c>
      <c r="J156">
        <v>75671</v>
      </c>
      <c r="K156">
        <v>368616</v>
      </c>
      <c r="L156">
        <v>1851470</v>
      </c>
      <c r="M156">
        <v>1095489</v>
      </c>
      <c r="N156">
        <v>681440</v>
      </c>
      <c r="O156">
        <v>74541</v>
      </c>
    </row>
    <row r="157" spans="1:15" x14ac:dyDescent="0.35">
      <c r="A157" t="s">
        <v>51</v>
      </c>
      <c r="B157" t="s">
        <v>16</v>
      </c>
      <c r="C157">
        <v>3637992</v>
      </c>
      <c r="D157">
        <v>3691219</v>
      </c>
      <c r="E157">
        <v>254247</v>
      </c>
      <c r="F157">
        <v>171662</v>
      </c>
      <c r="G157">
        <v>1243800</v>
      </c>
      <c r="H157">
        <v>22712</v>
      </c>
      <c r="I157">
        <v>39007</v>
      </c>
      <c r="J157">
        <v>865322</v>
      </c>
      <c r="K157">
        <v>1094468</v>
      </c>
      <c r="L157">
        <v>53227</v>
      </c>
      <c r="M157">
        <v>20802</v>
      </c>
      <c r="N157">
        <v>2806</v>
      </c>
      <c r="O157">
        <v>29619</v>
      </c>
    </row>
    <row r="158" spans="1:15" x14ac:dyDescent="0.35">
      <c r="A158" t="s">
        <v>51</v>
      </c>
      <c r="B158" t="s">
        <v>17</v>
      </c>
      <c r="C158">
        <v>5109648</v>
      </c>
      <c r="D158">
        <v>5316338</v>
      </c>
      <c r="E158">
        <v>698801</v>
      </c>
      <c r="F158">
        <v>183979</v>
      </c>
      <c r="G158">
        <v>1717759</v>
      </c>
      <c r="H158">
        <v>209743</v>
      </c>
      <c r="I158">
        <v>291835</v>
      </c>
      <c r="J158">
        <v>1066194</v>
      </c>
      <c r="K158">
        <v>1148027</v>
      </c>
      <c r="L158">
        <v>206691</v>
      </c>
      <c r="M158">
        <v>152612</v>
      </c>
      <c r="N158">
        <v>12987</v>
      </c>
      <c r="O158">
        <v>41092</v>
      </c>
    </row>
    <row r="159" spans="1:15" x14ac:dyDescent="0.35">
      <c r="A159" t="s">
        <v>51</v>
      </c>
      <c r="B159" t="s">
        <v>18</v>
      </c>
      <c r="C159">
        <v>11146740</v>
      </c>
      <c r="D159">
        <v>12010235</v>
      </c>
      <c r="E159">
        <v>2372248</v>
      </c>
      <c r="F159">
        <v>558795</v>
      </c>
      <c r="G159">
        <v>2089272</v>
      </c>
      <c r="H159">
        <v>2701052</v>
      </c>
      <c r="I159">
        <v>984168</v>
      </c>
      <c r="J159">
        <v>1231922</v>
      </c>
      <c r="K159">
        <v>2072778</v>
      </c>
      <c r="L159">
        <v>863494</v>
      </c>
      <c r="M159">
        <v>660639</v>
      </c>
      <c r="N159">
        <v>113847</v>
      </c>
      <c r="O159">
        <v>89008</v>
      </c>
    </row>
    <row r="160" spans="1:15" x14ac:dyDescent="0.35">
      <c r="A160" t="s">
        <v>51</v>
      </c>
      <c r="B160" t="s">
        <v>19</v>
      </c>
      <c r="C160">
        <v>11078990</v>
      </c>
      <c r="D160">
        <v>13324581</v>
      </c>
      <c r="E160">
        <v>4368131</v>
      </c>
      <c r="F160">
        <v>1128369</v>
      </c>
      <c r="G160">
        <v>1019392</v>
      </c>
      <c r="H160">
        <v>2785206</v>
      </c>
      <c r="I160">
        <v>1167787</v>
      </c>
      <c r="J160">
        <v>703741</v>
      </c>
      <c r="K160">
        <v>2151956</v>
      </c>
      <c r="L160">
        <v>2245591</v>
      </c>
      <c r="M160">
        <v>1702074</v>
      </c>
      <c r="N160">
        <v>455741</v>
      </c>
      <c r="O160">
        <v>87776</v>
      </c>
    </row>
    <row r="161" spans="1:15" x14ac:dyDescent="0.35">
      <c r="A161" t="s">
        <v>51</v>
      </c>
      <c r="B161" t="s">
        <v>20</v>
      </c>
      <c r="C161">
        <v>1075138</v>
      </c>
      <c r="D161">
        <v>2937116</v>
      </c>
      <c r="E161">
        <v>1401743</v>
      </c>
      <c r="F161">
        <v>624160</v>
      </c>
      <c r="G161">
        <v>100706</v>
      </c>
      <c r="H161">
        <v>180261</v>
      </c>
      <c r="I161">
        <v>180699</v>
      </c>
      <c r="J161">
        <v>78387</v>
      </c>
      <c r="K161">
        <v>371160</v>
      </c>
      <c r="L161">
        <v>1861979</v>
      </c>
      <c r="M161">
        <v>1095797</v>
      </c>
      <c r="N161">
        <v>692657</v>
      </c>
      <c r="O161">
        <v>73525</v>
      </c>
    </row>
    <row r="162" spans="1:15" x14ac:dyDescent="0.35">
      <c r="A162" t="s">
        <v>52</v>
      </c>
      <c r="B162" t="s">
        <v>16</v>
      </c>
      <c r="C162">
        <v>3769465</v>
      </c>
      <c r="D162">
        <v>3825310</v>
      </c>
      <c r="E162">
        <v>257055</v>
      </c>
      <c r="F162">
        <v>163832</v>
      </c>
      <c r="G162">
        <v>1354284</v>
      </c>
      <c r="H162">
        <v>23941</v>
      </c>
      <c r="I162">
        <v>42139</v>
      </c>
      <c r="J162">
        <v>884498</v>
      </c>
      <c r="K162">
        <v>1099562</v>
      </c>
      <c r="L162">
        <v>55845</v>
      </c>
      <c r="M162">
        <v>21918</v>
      </c>
      <c r="N162">
        <v>3054</v>
      </c>
      <c r="O162">
        <v>30873</v>
      </c>
    </row>
    <row r="163" spans="1:15" x14ac:dyDescent="0.35">
      <c r="A163" t="s">
        <v>52</v>
      </c>
      <c r="B163" t="s">
        <v>17</v>
      </c>
      <c r="C163">
        <v>5279210</v>
      </c>
      <c r="D163">
        <v>5489621</v>
      </c>
      <c r="E163">
        <v>710787</v>
      </c>
      <c r="F163">
        <v>185780</v>
      </c>
      <c r="G163">
        <v>1821673</v>
      </c>
      <c r="H163">
        <v>218861</v>
      </c>
      <c r="I163">
        <v>313743</v>
      </c>
      <c r="J163">
        <v>1072783</v>
      </c>
      <c r="K163">
        <v>1165994</v>
      </c>
      <c r="L163">
        <v>210411</v>
      </c>
      <c r="M163">
        <v>155337</v>
      </c>
      <c r="N163">
        <v>13313</v>
      </c>
      <c r="O163">
        <v>41761</v>
      </c>
    </row>
    <row r="164" spans="1:15" x14ac:dyDescent="0.35">
      <c r="A164" t="s">
        <v>52</v>
      </c>
      <c r="B164" t="s">
        <v>18</v>
      </c>
      <c r="C164">
        <v>11518751</v>
      </c>
      <c r="D164">
        <v>12421311</v>
      </c>
      <c r="E164">
        <v>2401055</v>
      </c>
      <c r="F164">
        <v>572434</v>
      </c>
      <c r="G164">
        <v>2269757</v>
      </c>
      <c r="H164">
        <v>2749603</v>
      </c>
      <c r="I164">
        <v>1048549</v>
      </c>
      <c r="J164">
        <v>1275143</v>
      </c>
      <c r="K164">
        <v>2104770</v>
      </c>
      <c r="L164">
        <v>902560</v>
      </c>
      <c r="M164">
        <v>685919</v>
      </c>
      <c r="N164">
        <v>119053</v>
      </c>
      <c r="O164">
        <v>97588</v>
      </c>
    </row>
    <row r="165" spans="1:15" x14ac:dyDescent="0.35">
      <c r="A165" t="s">
        <v>52</v>
      </c>
      <c r="B165" t="s">
        <v>19</v>
      </c>
      <c r="C165">
        <v>11347859</v>
      </c>
      <c r="D165">
        <v>13642890</v>
      </c>
      <c r="E165">
        <v>4417753</v>
      </c>
      <c r="F165">
        <v>1142911</v>
      </c>
      <c r="G165">
        <v>1101122</v>
      </c>
      <c r="H165">
        <v>2808689</v>
      </c>
      <c r="I165">
        <v>1260268</v>
      </c>
      <c r="J165">
        <v>721930</v>
      </c>
      <c r="K165">
        <v>2190217</v>
      </c>
      <c r="L165">
        <v>2295032</v>
      </c>
      <c r="M165">
        <v>1746116</v>
      </c>
      <c r="N165">
        <v>464800</v>
      </c>
      <c r="O165">
        <v>84116</v>
      </c>
    </row>
    <row r="166" spans="1:15" x14ac:dyDescent="0.35">
      <c r="A166" t="s">
        <v>52</v>
      </c>
      <c r="B166" t="s">
        <v>20</v>
      </c>
      <c r="C166">
        <v>1104991</v>
      </c>
      <c r="D166">
        <v>2989428</v>
      </c>
      <c r="E166">
        <v>1426670</v>
      </c>
      <c r="F166">
        <v>625038</v>
      </c>
      <c r="G166">
        <v>108387</v>
      </c>
      <c r="H166">
        <v>183766</v>
      </c>
      <c r="I166">
        <v>189410</v>
      </c>
      <c r="J166">
        <v>80974</v>
      </c>
      <c r="K166">
        <v>375183</v>
      </c>
      <c r="L166">
        <v>1884437</v>
      </c>
      <c r="M166">
        <v>1107717</v>
      </c>
      <c r="N166">
        <v>705585</v>
      </c>
      <c r="O166">
        <v>71135</v>
      </c>
    </row>
    <row r="167" spans="1:15" x14ac:dyDescent="0.35">
      <c r="A167" t="s">
        <v>53</v>
      </c>
      <c r="B167" t="s">
        <v>16</v>
      </c>
      <c r="C167">
        <v>3857657</v>
      </c>
      <c r="D167">
        <v>3918378</v>
      </c>
      <c r="E167">
        <v>262414</v>
      </c>
      <c r="F167">
        <v>175359</v>
      </c>
      <c r="G167">
        <v>1391341</v>
      </c>
      <c r="H167">
        <v>25375</v>
      </c>
      <c r="I167">
        <v>43447</v>
      </c>
      <c r="J167">
        <v>919011</v>
      </c>
      <c r="K167">
        <v>1101431</v>
      </c>
      <c r="L167">
        <v>60720</v>
      </c>
      <c r="M167">
        <v>22992</v>
      </c>
      <c r="N167">
        <v>3529</v>
      </c>
      <c r="O167">
        <v>34199</v>
      </c>
    </row>
    <row r="168" spans="1:15" x14ac:dyDescent="0.35">
      <c r="A168" t="s">
        <v>53</v>
      </c>
      <c r="B168" t="s">
        <v>17</v>
      </c>
      <c r="C168">
        <v>5370421</v>
      </c>
      <c r="D168">
        <v>5583313</v>
      </c>
      <c r="E168">
        <v>737671</v>
      </c>
      <c r="F168">
        <v>183662</v>
      </c>
      <c r="G168">
        <v>1846700</v>
      </c>
      <c r="H168">
        <v>226995</v>
      </c>
      <c r="I168">
        <v>319404</v>
      </c>
      <c r="J168">
        <v>1086093</v>
      </c>
      <c r="K168">
        <v>1182788</v>
      </c>
      <c r="L168">
        <v>212891</v>
      </c>
      <c r="M168">
        <v>156125</v>
      </c>
      <c r="N168">
        <v>12988</v>
      </c>
      <c r="O168">
        <v>43778</v>
      </c>
    </row>
    <row r="169" spans="1:15" x14ac:dyDescent="0.35">
      <c r="A169" t="s">
        <v>53</v>
      </c>
      <c r="B169" t="s">
        <v>18</v>
      </c>
      <c r="C169">
        <v>11753017</v>
      </c>
      <c r="D169">
        <v>12688442</v>
      </c>
      <c r="E169">
        <v>2486314</v>
      </c>
      <c r="F169">
        <v>569677</v>
      </c>
      <c r="G169">
        <v>2328049</v>
      </c>
      <c r="H169">
        <v>2788275</v>
      </c>
      <c r="I169">
        <v>1030399</v>
      </c>
      <c r="J169">
        <v>1332276</v>
      </c>
      <c r="K169">
        <v>2153451</v>
      </c>
      <c r="L169">
        <v>935425</v>
      </c>
      <c r="M169">
        <v>705465</v>
      </c>
      <c r="N169">
        <v>126326</v>
      </c>
      <c r="O169">
        <v>103634</v>
      </c>
    </row>
    <row r="170" spans="1:15" x14ac:dyDescent="0.35">
      <c r="A170" t="s">
        <v>53</v>
      </c>
      <c r="B170" t="s">
        <v>19</v>
      </c>
      <c r="C170">
        <v>11470602</v>
      </c>
      <c r="D170">
        <v>13813153</v>
      </c>
      <c r="E170">
        <v>4440687</v>
      </c>
      <c r="F170">
        <v>1159049</v>
      </c>
      <c r="G170">
        <v>1138732</v>
      </c>
      <c r="H170">
        <v>2825172</v>
      </c>
      <c r="I170">
        <v>1272450</v>
      </c>
      <c r="J170">
        <v>743495</v>
      </c>
      <c r="K170">
        <v>2233568</v>
      </c>
      <c r="L170">
        <v>2342551</v>
      </c>
      <c r="M170">
        <v>1772452</v>
      </c>
      <c r="N170">
        <v>480063</v>
      </c>
      <c r="O170">
        <v>90036</v>
      </c>
    </row>
    <row r="171" spans="1:15" x14ac:dyDescent="0.35">
      <c r="A171" t="s">
        <v>53</v>
      </c>
      <c r="B171" t="s">
        <v>20</v>
      </c>
      <c r="C171">
        <v>1095349</v>
      </c>
      <c r="D171">
        <v>2983156</v>
      </c>
      <c r="E171">
        <v>1403203</v>
      </c>
      <c r="F171">
        <v>630214</v>
      </c>
      <c r="G171">
        <v>112069</v>
      </c>
      <c r="H171">
        <v>187012</v>
      </c>
      <c r="I171">
        <v>189136</v>
      </c>
      <c r="J171">
        <v>83330</v>
      </c>
      <c r="K171">
        <v>378192</v>
      </c>
      <c r="L171">
        <v>1887806</v>
      </c>
      <c r="M171">
        <v>1097204</v>
      </c>
      <c r="N171">
        <v>721260</v>
      </c>
      <c r="O171">
        <v>69342</v>
      </c>
    </row>
    <row r="172" spans="1:15" x14ac:dyDescent="0.35">
      <c r="A172" t="s">
        <v>54</v>
      </c>
      <c r="B172" t="s">
        <v>16</v>
      </c>
      <c r="C172">
        <v>4098352</v>
      </c>
      <c r="D172">
        <v>4162518</v>
      </c>
      <c r="E172">
        <v>266680</v>
      </c>
      <c r="F172">
        <v>170334</v>
      </c>
      <c r="G172">
        <v>1604365</v>
      </c>
      <c r="H172">
        <v>26282</v>
      </c>
      <c r="I172">
        <v>47274</v>
      </c>
      <c r="J172">
        <v>920584</v>
      </c>
      <c r="K172">
        <v>1126999</v>
      </c>
      <c r="L172">
        <v>64165</v>
      </c>
      <c r="M172">
        <v>24132</v>
      </c>
      <c r="N172">
        <v>3217</v>
      </c>
      <c r="O172">
        <v>36816</v>
      </c>
    </row>
    <row r="173" spans="1:15" x14ac:dyDescent="0.35">
      <c r="A173" t="s">
        <v>54</v>
      </c>
      <c r="B173" t="s">
        <v>17</v>
      </c>
      <c r="C173">
        <v>5663782</v>
      </c>
      <c r="D173">
        <v>5879376</v>
      </c>
      <c r="E173">
        <v>756871</v>
      </c>
      <c r="F173">
        <v>184827</v>
      </c>
      <c r="G173">
        <v>2061457</v>
      </c>
      <c r="H173">
        <v>238048</v>
      </c>
      <c r="I173">
        <v>346669</v>
      </c>
      <c r="J173">
        <v>1086325</v>
      </c>
      <c r="K173">
        <v>1205179</v>
      </c>
      <c r="L173">
        <v>215594</v>
      </c>
      <c r="M173">
        <v>157240</v>
      </c>
      <c r="N173">
        <v>12978</v>
      </c>
      <c r="O173">
        <v>45376</v>
      </c>
    </row>
    <row r="174" spans="1:15" x14ac:dyDescent="0.35">
      <c r="A174" t="s">
        <v>54</v>
      </c>
      <c r="B174" t="s">
        <v>18</v>
      </c>
      <c r="C174">
        <v>12345482</v>
      </c>
      <c r="D174">
        <v>13309451</v>
      </c>
      <c r="E174">
        <v>2535753</v>
      </c>
      <c r="F174">
        <v>580341</v>
      </c>
      <c r="G174">
        <v>2679226</v>
      </c>
      <c r="H174">
        <v>2854203</v>
      </c>
      <c r="I174">
        <v>1118806</v>
      </c>
      <c r="J174">
        <v>1360482</v>
      </c>
      <c r="K174">
        <v>2180640</v>
      </c>
      <c r="L174">
        <v>963969</v>
      </c>
      <c r="M174">
        <v>728426</v>
      </c>
      <c r="N174">
        <v>124452</v>
      </c>
      <c r="O174">
        <v>111091</v>
      </c>
    </row>
    <row r="175" spans="1:15" x14ac:dyDescent="0.35">
      <c r="A175" t="s">
        <v>54</v>
      </c>
      <c r="B175" t="s">
        <v>19</v>
      </c>
      <c r="C175">
        <v>11874340</v>
      </c>
      <c r="D175">
        <v>14240780</v>
      </c>
      <c r="E175">
        <v>4518620</v>
      </c>
      <c r="F175">
        <v>1173221</v>
      </c>
      <c r="G175">
        <v>1282447</v>
      </c>
      <c r="H175">
        <v>2860303</v>
      </c>
      <c r="I175">
        <v>1391435</v>
      </c>
      <c r="J175">
        <v>758268</v>
      </c>
      <c r="K175">
        <v>2256486</v>
      </c>
      <c r="L175">
        <v>2366440</v>
      </c>
      <c r="M175">
        <v>1805745</v>
      </c>
      <c r="N175">
        <v>467854</v>
      </c>
      <c r="O175">
        <v>92841</v>
      </c>
    </row>
    <row r="176" spans="1:15" x14ac:dyDescent="0.35">
      <c r="A176" t="s">
        <v>54</v>
      </c>
      <c r="B176" t="s">
        <v>20</v>
      </c>
      <c r="C176">
        <v>1158372</v>
      </c>
      <c r="D176">
        <v>3035465</v>
      </c>
      <c r="E176">
        <v>1421746</v>
      </c>
      <c r="F176">
        <v>631339</v>
      </c>
      <c r="G176">
        <v>125379</v>
      </c>
      <c r="H176">
        <v>191022</v>
      </c>
      <c r="I176">
        <v>200560</v>
      </c>
      <c r="J176">
        <v>86204</v>
      </c>
      <c r="K176">
        <v>379215</v>
      </c>
      <c r="L176">
        <v>1877094</v>
      </c>
      <c r="M176">
        <v>1093947</v>
      </c>
      <c r="N176">
        <v>715543</v>
      </c>
      <c r="O176">
        <v>67604</v>
      </c>
    </row>
    <row r="177" spans="1:15" x14ac:dyDescent="0.35">
      <c r="A177" t="s">
        <v>55</v>
      </c>
      <c r="B177" t="s">
        <v>16</v>
      </c>
      <c r="C177">
        <v>4170067</v>
      </c>
      <c r="D177">
        <v>4237750</v>
      </c>
      <c r="E177">
        <v>272827</v>
      </c>
      <c r="F177">
        <v>168943</v>
      </c>
      <c r="G177">
        <v>1638584</v>
      </c>
      <c r="H177">
        <v>28593</v>
      </c>
      <c r="I177">
        <v>48263</v>
      </c>
      <c r="J177">
        <v>938977</v>
      </c>
      <c r="K177">
        <v>1141563</v>
      </c>
      <c r="L177">
        <v>67683</v>
      </c>
      <c r="M177">
        <v>25096</v>
      </c>
      <c r="N177">
        <v>3653</v>
      </c>
      <c r="O177">
        <v>38934</v>
      </c>
    </row>
    <row r="178" spans="1:15" x14ac:dyDescent="0.35">
      <c r="A178" t="s">
        <v>55</v>
      </c>
      <c r="B178" t="s">
        <v>17</v>
      </c>
      <c r="C178">
        <v>5779915</v>
      </c>
      <c r="D178">
        <v>6000470</v>
      </c>
      <c r="E178">
        <v>784419</v>
      </c>
      <c r="F178">
        <v>185438</v>
      </c>
      <c r="G178">
        <v>2085423</v>
      </c>
      <c r="H178">
        <v>262544</v>
      </c>
      <c r="I178">
        <v>354234</v>
      </c>
      <c r="J178">
        <v>1094045</v>
      </c>
      <c r="K178">
        <v>1234368</v>
      </c>
      <c r="L178">
        <v>220555</v>
      </c>
      <c r="M178">
        <v>160461</v>
      </c>
      <c r="N178">
        <v>13343</v>
      </c>
      <c r="O178">
        <v>46751</v>
      </c>
    </row>
    <row r="179" spans="1:15" x14ac:dyDescent="0.35">
      <c r="A179" t="s">
        <v>55</v>
      </c>
      <c r="B179" t="s">
        <v>18</v>
      </c>
      <c r="C179">
        <v>12615094</v>
      </c>
      <c r="D179">
        <v>13616008</v>
      </c>
      <c r="E179">
        <v>2612050</v>
      </c>
      <c r="F179">
        <v>589174</v>
      </c>
      <c r="G179">
        <v>2734635</v>
      </c>
      <c r="H179">
        <v>2917500</v>
      </c>
      <c r="I179">
        <v>1122516</v>
      </c>
      <c r="J179">
        <v>1404174</v>
      </c>
      <c r="K179">
        <v>2235959</v>
      </c>
      <c r="L179">
        <v>1000914</v>
      </c>
      <c r="M179">
        <v>750409</v>
      </c>
      <c r="N179">
        <v>131988</v>
      </c>
      <c r="O179">
        <v>118517</v>
      </c>
    </row>
    <row r="180" spans="1:15" x14ac:dyDescent="0.35">
      <c r="A180" t="s">
        <v>55</v>
      </c>
      <c r="B180" t="s">
        <v>19</v>
      </c>
      <c r="C180">
        <v>12099382</v>
      </c>
      <c r="D180">
        <v>14523345</v>
      </c>
      <c r="E180">
        <v>4634829</v>
      </c>
      <c r="F180">
        <v>1189729</v>
      </c>
      <c r="G180">
        <v>1319243</v>
      </c>
      <c r="H180">
        <v>2878333</v>
      </c>
      <c r="I180">
        <v>1415233</v>
      </c>
      <c r="J180">
        <v>776798</v>
      </c>
      <c r="K180">
        <v>2309180</v>
      </c>
      <c r="L180">
        <v>2423963</v>
      </c>
      <c r="M180">
        <v>1846679</v>
      </c>
      <c r="N180">
        <v>484116</v>
      </c>
      <c r="O180">
        <v>93168</v>
      </c>
    </row>
    <row r="181" spans="1:15" x14ac:dyDescent="0.35">
      <c r="A181" t="s">
        <v>55</v>
      </c>
      <c r="B181" t="s">
        <v>20</v>
      </c>
      <c r="C181">
        <v>1155229</v>
      </c>
      <c r="D181">
        <v>3060770</v>
      </c>
      <c r="E181">
        <v>1433920</v>
      </c>
      <c r="F181">
        <v>634424</v>
      </c>
      <c r="G181">
        <v>128996</v>
      </c>
      <c r="H181">
        <v>194025</v>
      </c>
      <c r="I181">
        <v>200789</v>
      </c>
      <c r="J181">
        <v>88824</v>
      </c>
      <c r="K181">
        <v>379792</v>
      </c>
      <c r="L181">
        <v>1905542</v>
      </c>
      <c r="M181">
        <v>1105493</v>
      </c>
      <c r="N181">
        <v>734644</v>
      </c>
      <c r="O181">
        <v>65405</v>
      </c>
    </row>
    <row r="182" spans="1:15" x14ac:dyDescent="0.35">
      <c r="A182" t="s">
        <v>56</v>
      </c>
      <c r="B182" t="s">
        <v>16</v>
      </c>
      <c r="C182">
        <v>3974963</v>
      </c>
      <c r="D182">
        <v>4046367</v>
      </c>
      <c r="E182">
        <v>280457</v>
      </c>
      <c r="F182">
        <v>145142</v>
      </c>
      <c r="G182">
        <v>1435252</v>
      </c>
      <c r="H182">
        <v>31138</v>
      </c>
      <c r="I182">
        <v>46859</v>
      </c>
      <c r="J182">
        <v>941798</v>
      </c>
      <c r="K182">
        <v>1165721</v>
      </c>
      <c r="L182">
        <v>71404</v>
      </c>
      <c r="M182">
        <v>26113</v>
      </c>
      <c r="N182">
        <v>3966</v>
      </c>
      <c r="O182">
        <v>41325</v>
      </c>
    </row>
    <row r="183" spans="1:15" x14ac:dyDescent="0.35">
      <c r="A183" t="s">
        <v>56</v>
      </c>
      <c r="B183" t="s">
        <v>17</v>
      </c>
      <c r="C183">
        <v>5604386</v>
      </c>
      <c r="D183">
        <v>5828634</v>
      </c>
      <c r="E183">
        <v>793144</v>
      </c>
      <c r="F183">
        <v>190846</v>
      </c>
      <c r="G183">
        <v>1856921</v>
      </c>
      <c r="H183">
        <v>285473</v>
      </c>
      <c r="I183">
        <v>341365</v>
      </c>
      <c r="J183">
        <v>1095927</v>
      </c>
      <c r="K183">
        <v>1264959</v>
      </c>
      <c r="L183">
        <v>224248</v>
      </c>
      <c r="M183">
        <v>163175</v>
      </c>
      <c r="N183">
        <v>13605</v>
      </c>
      <c r="O183">
        <v>47468</v>
      </c>
    </row>
    <row r="184" spans="1:15" x14ac:dyDescent="0.35">
      <c r="A184" t="s">
        <v>56</v>
      </c>
      <c r="B184" t="s">
        <v>18</v>
      </c>
      <c r="C184">
        <v>12347849</v>
      </c>
      <c r="D184">
        <v>13380326</v>
      </c>
      <c r="E184">
        <v>2623682</v>
      </c>
      <c r="F184">
        <v>618739</v>
      </c>
      <c r="G184">
        <v>2398865</v>
      </c>
      <c r="H184">
        <v>2967232</v>
      </c>
      <c r="I184">
        <v>1019882</v>
      </c>
      <c r="J184">
        <v>1434758</v>
      </c>
      <c r="K184">
        <v>2317168</v>
      </c>
      <c r="L184">
        <v>1032477</v>
      </c>
      <c r="M184">
        <v>773630</v>
      </c>
      <c r="N184">
        <v>137954</v>
      </c>
      <c r="O184">
        <v>120893</v>
      </c>
    </row>
    <row r="185" spans="1:15" x14ac:dyDescent="0.35">
      <c r="A185" t="s">
        <v>56</v>
      </c>
      <c r="B185" t="s">
        <v>19</v>
      </c>
      <c r="C185">
        <v>12068559</v>
      </c>
      <c r="D185">
        <v>14545565</v>
      </c>
      <c r="E185">
        <v>4749564</v>
      </c>
      <c r="F185">
        <v>1207602</v>
      </c>
      <c r="G185">
        <v>1213386</v>
      </c>
      <c r="H185">
        <v>2887367</v>
      </c>
      <c r="I185">
        <v>1335910</v>
      </c>
      <c r="J185">
        <v>792263</v>
      </c>
      <c r="K185">
        <v>2359473</v>
      </c>
      <c r="L185">
        <v>2477007</v>
      </c>
      <c r="M185">
        <v>1887292</v>
      </c>
      <c r="N185">
        <v>495671</v>
      </c>
      <c r="O185">
        <v>94044</v>
      </c>
    </row>
    <row r="186" spans="1:15" x14ac:dyDescent="0.35">
      <c r="A186" t="s">
        <v>56</v>
      </c>
      <c r="B186" t="s">
        <v>20</v>
      </c>
      <c r="C186">
        <v>1210971</v>
      </c>
      <c r="D186">
        <v>3135132</v>
      </c>
      <c r="E186">
        <v>1522410</v>
      </c>
      <c r="F186">
        <v>634400</v>
      </c>
      <c r="G186">
        <v>119654</v>
      </c>
      <c r="H186">
        <v>196661</v>
      </c>
      <c r="I186">
        <v>189694</v>
      </c>
      <c r="J186">
        <v>91687</v>
      </c>
      <c r="K186">
        <v>380626</v>
      </c>
      <c r="L186">
        <v>1924161</v>
      </c>
      <c r="M186">
        <v>1114629</v>
      </c>
      <c r="N186">
        <v>749523</v>
      </c>
      <c r="O186">
        <v>60009</v>
      </c>
    </row>
    <row r="187" spans="1:15" x14ac:dyDescent="0.35">
      <c r="A187" t="s">
        <v>57</v>
      </c>
      <c r="B187" t="s">
        <v>16</v>
      </c>
      <c r="C187">
        <v>4242565</v>
      </c>
      <c r="D187">
        <v>4311026</v>
      </c>
      <c r="E187">
        <v>293569</v>
      </c>
      <c r="F187">
        <v>159022</v>
      </c>
      <c r="G187">
        <v>1678187</v>
      </c>
      <c r="H187">
        <v>31094</v>
      </c>
      <c r="I187">
        <v>49814</v>
      </c>
      <c r="J187">
        <v>940886</v>
      </c>
      <c r="K187">
        <v>1158453</v>
      </c>
      <c r="L187">
        <v>68460</v>
      </c>
      <c r="M187">
        <v>25454</v>
      </c>
      <c r="N187">
        <v>3891</v>
      </c>
      <c r="O187">
        <v>39115</v>
      </c>
    </row>
    <row r="188" spans="1:15" x14ac:dyDescent="0.35">
      <c r="A188" t="s">
        <v>57</v>
      </c>
      <c r="B188" t="s">
        <v>17</v>
      </c>
      <c r="C188">
        <v>6026632</v>
      </c>
      <c r="D188">
        <v>6260586</v>
      </c>
      <c r="E188">
        <v>835142</v>
      </c>
      <c r="F188">
        <v>203713</v>
      </c>
      <c r="G188">
        <v>2147085</v>
      </c>
      <c r="H188">
        <v>301725</v>
      </c>
      <c r="I188">
        <v>370867</v>
      </c>
      <c r="J188">
        <v>1118712</v>
      </c>
      <c r="K188">
        <v>1283342</v>
      </c>
      <c r="L188">
        <v>233955</v>
      </c>
      <c r="M188">
        <v>170273</v>
      </c>
      <c r="N188">
        <v>14349</v>
      </c>
      <c r="O188">
        <v>49333</v>
      </c>
    </row>
    <row r="189" spans="1:15" x14ac:dyDescent="0.35">
      <c r="A189" t="s">
        <v>57</v>
      </c>
      <c r="B189" t="s">
        <v>18</v>
      </c>
      <c r="C189">
        <v>13194287</v>
      </c>
      <c r="D189">
        <v>14244097</v>
      </c>
      <c r="E189">
        <v>2758343</v>
      </c>
      <c r="F189">
        <v>604935</v>
      </c>
      <c r="G189">
        <v>2904572</v>
      </c>
      <c r="H189">
        <v>3013874</v>
      </c>
      <c r="I189">
        <v>1181299</v>
      </c>
      <c r="J189">
        <v>1434639</v>
      </c>
      <c r="K189">
        <v>2346434</v>
      </c>
      <c r="L189">
        <v>1049810</v>
      </c>
      <c r="M189">
        <v>787691</v>
      </c>
      <c r="N189">
        <v>137961</v>
      </c>
      <c r="O189">
        <v>124158</v>
      </c>
    </row>
    <row r="190" spans="1:15" x14ac:dyDescent="0.35">
      <c r="A190" t="s">
        <v>57</v>
      </c>
      <c r="B190" t="s">
        <v>19</v>
      </c>
      <c r="C190">
        <v>12513557</v>
      </c>
      <c r="D190">
        <v>15063069</v>
      </c>
      <c r="E190">
        <v>4793597</v>
      </c>
      <c r="F190">
        <v>1220520</v>
      </c>
      <c r="G190">
        <v>1416152</v>
      </c>
      <c r="H190">
        <v>2950698</v>
      </c>
      <c r="I190">
        <v>1487053</v>
      </c>
      <c r="J190">
        <v>800780</v>
      </c>
      <c r="K190">
        <v>2394269</v>
      </c>
      <c r="L190">
        <v>2549511</v>
      </c>
      <c r="M190">
        <v>1935053</v>
      </c>
      <c r="N190">
        <v>515649</v>
      </c>
      <c r="O190">
        <v>98809</v>
      </c>
    </row>
    <row r="191" spans="1:15" x14ac:dyDescent="0.35">
      <c r="A191" t="s">
        <v>57</v>
      </c>
      <c r="B191" t="s">
        <v>20</v>
      </c>
      <c r="C191">
        <v>1208648</v>
      </c>
      <c r="D191">
        <v>3175814</v>
      </c>
      <c r="E191">
        <v>1512157</v>
      </c>
      <c r="F191">
        <v>645573</v>
      </c>
      <c r="G191">
        <v>133823</v>
      </c>
      <c r="H191">
        <v>196593</v>
      </c>
      <c r="I191">
        <v>207776</v>
      </c>
      <c r="J191">
        <v>89372</v>
      </c>
      <c r="K191">
        <v>390520</v>
      </c>
      <c r="L191">
        <v>1967166</v>
      </c>
      <c r="M191">
        <v>1138971</v>
      </c>
      <c r="N191">
        <v>769422</v>
      </c>
      <c r="O191">
        <v>58773</v>
      </c>
    </row>
    <row r="192" spans="1:15" x14ac:dyDescent="0.35">
      <c r="A192" t="s">
        <v>58</v>
      </c>
      <c r="B192" t="s">
        <v>16</v>
      </c>
      <c r="C192">
        <v>4182062</v>
      </c>
      <c r="D192">
        <v>4246336</v>
      </c>
      <c r="E192">
        <v>302332</v>
      </c>
      <c r="F192">
        <v>149396</v>
      </c>
      <c r="G192">
        <v>1634236</v>
      </c>
      <c r="H192">
        <v>31355</v>
      </c>
      <c r="I192">
        <v>49673</v>
      </c>
      <c r="J192">
        <v>913415</v>
      </c>
      <c r="K192">
        <v>1165929</v>
      </c>
      <c r="L192">
        <v>64274</v>
      </c>
      <c r="M192">
        <v>24629</v>
      </c>
      <c r="N192">
        <v>3286</v>
      </c>
      <c r="O192">
        <v>36359</v>
      </c>
    </row>
    <row r="193" spans="1:15" x14ac:dyDescent="0.35">
      <c r="A193" t="s">
        <v>58</v>
      </c>
      <c r="B193" t="s">
        <v>17</v>
      </c>
      <c r="C193">
        <v>6087141</v>
      </c>
      <c r="D193">
        <v>6331619</v>
      </c>
      <c r="E193">
        <v>855545</v>
      </c>
      <c r="F193">
        <v>221110</v>
      </c>
      <c r="G193">
        <v>2130549</v>
      </c>
      <c r="H193">
        <v>316353</v>
      </c>
      <c r="I193">
        <v>376239</v>
      </c>
      <c r="J193">
        <v>1130338</v>
      </c>
      <c r="K193">
        <v>1301485</v>
      </c>
      <c r="L193">
        <v>244478</v>
      </c>
      <c r="M193">
        <v>177627</v>
      </c>
      <c r="N193">
        <v>15233</v>
      </c>
      <c r="O193">
        <v>51618</v>
      </c>
    </row>
    <row r="194" spans="1:15" x14ac:dyDescent="0.35">
      <c r="A194" t="s">
        <v>58</v>
      </c>
      <c r="B194" t="s">
        <v>18</v>
      </c>
      <c r="C194">
        <v>13314730</v>
      </c>
      <c r="D194">
        <v>14372379</v>
      </c>
      <c r="E194">
        <v>2808526</v>
      </c>
      <c r="F194">
        <v>609842</v>
      </c>
      <c r="G194">
        <v>2932343</v>
      </c>
      <c r="H194">
        <v>3043753</v>
      </c>
      <c r="I194">
        <v>1224723</v>
      </c>
      <c r="J194">
        <v>1411575</v>
      </c>
      <c r="K194">
        <v>2341617</v>
      </c>
      <c r="L194">
        <v>1057649</v>
      </c>
      <c r="M194">
        <v>797777</v>
      </c>
      <c r="N194">
        <v>131750</v>
      </c>
      <c r="O194">
        <v>128122</v>
      </c>
    </row>
    <row r="195" spans="1:15" x14ac:dyDescent="0.35">
      <c r="A195" t="s">
        <v>58</v>
      </c>
      <c r="B195" t="s">
        <v>19</v>
      </c>
      <c r="C195">
        <v>12652944</v>
      </c>
      <c r="D195">
        <v>15248167</v>
      </c>
      <c r="E195">
        <v>4855631</v>
      </c>
      <c r="F195">
        <v>1230148</v>
      </c>
      <c r="G195">
        <v>1443845</v>
      </c>
      <c r="H195">
        <v>3002469</v>
      </c>
      <c r="I195">
        <v>1517525</v>
      </c>
      <c r="J195">
        <v>803537</v>
      </c>
      <c r="K195">
        <v>2395012</v>
      </c>
      <c r="L195">
        <v>2595223</v>
      </c>
      <c r="M195">
        <v>1977313</v>
      </c>
      <c r="N195">
        <v>517350</v>
      </c>
      <c r="O195">
        <v>100560</v>
      </c>
    </row>
    <row r="196" spans="1:15" x14ac:dyDescent="0.35">
      <c r="A196" t="s">
        <v>58</v>
      </c>
      <c r="B196" t="s">
        <v>20</v>
      </c>
      <c r="C196">
        <v>1246812</v>
      </c>
      <c r="D196">
        <v>3238266</v>
      </c>
      <c r="E196">
        <v>1567303</v>
      </c>
      <c r="F196">
        <v>650774</v>
      </c>
      <c r="G196">
        <v>132306</v>
      </c>
      <c r="H196">
        <v>196043</v>
      </c>
      <c r="I196">
        <v>212368</v>
      </c>
      <c r="J196">
        <v>87479</v>
      </c>
      <c r="K196">
        <v>391993</v>
      </c>
      <c r="L196">
        <v>1991454</v>
      </c>
      <c r="M196">
        <v>1159331</v>
      </c>
      <c r="N196">
        <v>774780</v>
      </c>
      <c r="O196">
        <v>57343</v>
      </c>
    </row>
    <row r="197" spans="1:15" x14ac:dyDescent="0.35">
      <c r="A197" t="s">
        <v>59</v>
      </c>
      <c r="B197" t="s">
        <v>16</v>
      </c>
      <c r="C197">
        <v>4276659</v>
      </c>
      <c r="D197">
        <v>4337767</v>
      </c>
      <c r="E197">
        <v>311626</v>
      </c>
      <c r="F197">
        <v>154204</v>
      </c>
      <c r="G197">
        <v>1741527</v>
      </c>
      <c r="H197">
        <v>31473</v>
      </c>
      <c r="I197">
        <v>50139</v>
      </c>
      <c r="J197">
        <v>935931</v>
      </c>
      <c r="K197">
        <v>1112867</v>
      </c>
      <c r="L197">
        <v>61108</v>
      </c>
      <c r="M197">
        <v>23822</v>
      </c>
      <c r="N197">
        <v>3018</v>
      </c>
      <c r="O197">
        <v>34268</v>
      </c>
    </row>
    <row r="198" spans="1:15" x14ac:dyDescent="0.35">
      <c r="A198" t="s">
        <v>59</v>
      </c>
      <c r="B198" t="s">
        <v>17</v>
      </c>
      <c r="C198">
        <v>6313111</v>
      </c>
      <c r="D198">
        <v>6569876</v>
      </c>
      <c r="E198">
        <v>891486</v>
      </c>
      <c r="F198">
        <v>235991</v>
      </c>
      <c r="G198">
        <v>2278624</v>
      </c>
      <c r="H198">
        <v>331770</v>
      </c>
      <c r="I198">
        <v>387849</v>
      </c>
      <c r="J198">
        <v>1163322</v>
      </c>
      <c r="K198">
        <v>1280834</v>
      </c>
      <c r="L198">
        <v>256765</v>
      </c>
      <c r="M198">
        <v>185524</v>
      </c>
      <c r="N198">
        <v>16191</v>
      </c>
      <c r="O198">
        <v>55050</v>
      </c>
    </row>
    <row r="199" spans="1:15" x14ac:dyDescent="0.35">
      <c r="A199" t="s">
        <v>59</v>
      </c>
      <c r="B199" t="s">
        <v>18</v>
      </c>
      <c r="C199">
        <v>13784584</v>
      </c>
      <c r="D199">
        <v>14865490</v>
      </c>
      <c r="E199">
        <v>2911524</v>
      </c>
      <c r="F199">
        <v>606201</v>
      </c>
      <c r="G199">
        <v>3211294</v>
      </c>
      <c r="H199">
        <v>3080215</v>
      </c>
      <c r="I199">
        <v>1299516</v>
      </c>
      <c r="J199">
        <v>1433864</v>
      </c>
      <c r="K199">
        <v>2322875</v>
      </c>
      <c r="L199">
        <v>1080906</v>
      </c>
      <c r="M199">
        <v>810788</v>
      </c>
      <c r="N199">
        <v>129667</v>
      </c>
      <c r="O199">
        <v>140451</v>
      </c>
    </row>
    <row r="200" spans="1:15" x14ac:dyDescent="0.35">
      <c r="A200" t="s">
        <v>59</v>
      </c>
      <c r="B200" t="s">
        <v>19</v>
      </c>
      <c r="C200">
        <v>12957696</v>
      </c>
      <c r="D200">
        <v>15623272</v>
      </c>
      <c r="E200">
        <v>4972630</v>
      </c>
      <c r="F200">
        <v>1246255</v>
      </c>
      <c r="G200">
        <v>1564390</v>
      </c>
      <c r="H200">
        <v>3058968</v>
      </c>
      <c r="I200">
        <v>1577999</v>
      </c>
      <c r="J200">
        <v>817426</v>
      </c>
      <c r="K200">
        <v>2385604</v>
      </c>
      <c r="L200">
        <v>2665577</v>
      </c>
      <c r="M200">
        <v>2026387</v>
      </c>
      <c r="N200">
        <v>531852</v>
      </c>
      <c r="O200">
        <v>107338</v>
      </c>
    </row>
    <row r="201" spans="1:15" x14ac:dyDescent="0.35">
      <c r="A201" t="s">
        <v>59</v>
      </c>
      <c r="B201" t="s">
        <v>20</v>
      </c>
      <c r="C201">
        <v>1230257</v>
      </c>
      <c r="D201">
        <v>3270062</v>
      </c>
      <c r="E201">
        <v>1576218</v>
      </c>
      <c r="F201">
        <v>662194</v>
      </c>
      <c r="G201">
        <v>139319</v>
      </c>
      <c r="H201">
        <v>195674</v>
      </c>
      <c r="I201">
        <v>220213</v>
      </c>
      <c r="J201">
        <v>85009</v>
      </c>
      <c r="K201">
        <v>391436</v>
      </c>
      <c r="L201">
        <v>2039805</v>
      </c>
      <c r="M201">
        <v>1186677</v>
      </c>
      <c r="N201">
        <v>790853</v>
      </c>
      <c r="O201">
        <v>62275</v>
      </c>
    </row>
    <row r="202" spans="1:15" x14ac:dyDescent="0.35">
      <c r="A202" t="s">
        <v>60</v>
      </c>
      <c r="B202" t="s">
        <v>16</v>
      </c>
      <c r="C202">
        <v>4193551</v>
      </c>
      <c r="D202">
        <v>4250844</v>
      </c>
      <c r="E202">
        <v>324318</v>
      </c>
      <c r="F202">
        <v>143464</v>
      </c>
      <c r="G202">
        <v>1609954</v>
      </c>
      <c r="H202">
        <v>31863</v>
      </c>
      <c r="I202">
        <v>48153</v>
      </c>
      <c r="J202">
        <v>986563</v>
      </c>
      <c r="K202">
        <v>1106530</v>
      </c>
      <c r="L202">
        <v>57293</v>
      </c>
      <c r="M202">
        <v>23310</v>
      </c>
      <c r="N202">
        <v>2913</v>
      </c>
      <c r="O202">
        <v>31070</v>
      </c>
    </row>
    <row r="203" spans="1:15" x14ac:dyDescent="0.35">
      <c r="A203" t="s">
        <v>60</v>
      </c>
      <c r="B203" t="s">
        <v>17</v>
      </c>
      <c r="C203">
        <v>6291833</v>
      </c>
      <c r="D203">
        <v>6557730</v>
      </c>
      <c r="E203">
        <v>919015</v>
      </c>
      <c r="F203">
        <v>254105</v>
      </c>
      <c r="G203">
        <v>2166981</v>
      </c>
      <c r="H203">
        <v>345783</v>
      </c>
      <c r="I203">
        <v>377332</v>
      </c>
      <c r="J203">
        <v>1209090</v>
      </c>
      <c r="K203">
        <v>1285424</v>
      </c>
      <c r="L203">
        <v>265897</v>
      </c>
      <c r="M203">
        <v>192484</v>
      </c>
      <c r="N203">
        <v>16937</v>
      </c>
      <c r="O203">
        <v>56476</v>
      </c>
    </row>
    <row r="204" spans="1:15" x14ac:dyDescent="0.35">
      <c r="A204" t="s">
        <v>60</v>
      </c>
      <c r="B204" t="s">
        <v>18</v>
      </c>
      <c r="C204">
        <v>13759312</v>
      </c>
      <c r="D204">
        <v>14863999</v>
      </c>
      <c r="E204">
        <v>2974823</v>
      </c>
      <c r="F204">
        <v>617504</v>
      </c>
      <c r="G204">
        <v>3086113</v>
      </c>
      <c r="H204">
        <v>3102020</v>
      </c>
      <c r="I204">
        <v>1262321</v>
      </c>
      <c r="J204">
        <v>1482656</v>
      </c>
      <c r="K204">
        <v>2338563</v>
      </c>
      <c r="L204">
        <v>1104687</v>
      </c>
      <c r="M204">
        <v>832515</v>
      </c>
      <c r="N204">
        <v>129296</v>
      </c>
      <c r="O204">
        <v>142876</v>
      </c>
    </row>
    <row r="205" spans="1:15" x14ac:dyDescent="0.35">
      <c r="A205" t="s">
        <v>60</v>
      </c>
      <c r="B205" t="s">
        <v>19</v>
      </c>
      <c r="C205">
        <v>13029748</v>
      </c>
      <c r="D205">
        <v>15774372</v>
      </c>
      <c r="E205">
        <v>5098957</v>
      </c>
      <c r="F205">
        <v>1263880</v>
      </c>
      <c r="G205">
        <v>1533872</v>
      </c>
      <c r="H205">
        <v>3105436</v>
      </c>
      <c r="I205">
        <v>1529887</v>
      </c>
      <c r="J205">
        <v>838246</v>
      </c>
      <c r="K205">
        <v>2404094</v>
      </c>
      <c r="L205">
        <v>2744624</v>
      </c>
      <c r="M205">
        <v>2085196</v>
      </c>
      <c r="N205">
        <v>552101</v>
      </c>
      <c r="O205">
        <v>107327</v>
      </c>
    </row>
    <row r="206" spans="1:15" x14ac:dyDescent="0.35">
      <c r="A206" t="s">
        <v>60</v>
      </c>
      <c r="B206" t="s">
        <v>20</v>
      </c>
      <c r="C206">
        <v>1241494</v>
      </c>
      <c r="D206">
        <v>3329725</v>
      </c>
      <c r="E206">
        <v>1636057</v>
      </c>
      <c r="F206">
        <v>671750</v>
      </c>
      <c r="G206">
        <v>132940</v>
      </c>
      <c r="H206">
        <v>194884</v>
      </c>
      <c r="I206">
        <v>215900</v>
      </c>
      <c r="J206">
        <v>82359</v>
      </c>
      <c r="K206">
        <v>395835</v>
      </c>
      <c r="L206">
        <v>2088232</v>
      </c>
      <c r="M206">
        <v>1217719</v>
      </c>
      <c r="N206">
        <v>810648</v>
      </c>
      <c r="O206">
        <v>59865</v>
      </c>
    </row>
    <row r="207" spans="1:15" x14ac:dyDescent="0.35">
      <c r="A207" t="s">
        <v>61</v>
      </c>
      <c r="B207" t="s">
        <v>16</v>
      </c>
      <c r="C207">
        <v>4537530</v>
      </c>
      <c r="D207">
        <v>4592731</v>
      </c>
      <c r="E207">
        <v>339171</v>
      </c>
      <c r="F207">
        <v>147732</v>
      </c>
      <c r="G207">
        <v>1935729</v>
      </c>
      <c r="H207">
        <v>31586</v>
      </c>
      <c r="I207">
        <v>49654</v>
      </c>
      <c r="J207">
        <v>993954</v>
      </c>
      <c r="K207">
        <v>1094904</v>
      </c>
      <c r="L207">
        <v>55201</v>
      </c>
      <c r="M207">
        <v>23021</v>
      </c>
      <c r="N207">
        <v>2931</v>
      </c>
      <c r="O207">
        <v>29249</v>
      </c>
    </row>
    <row r="208" spans="1:15" x14ac:dyDescent="0.35">
      <c r="A208" t="s">
        <v>61</v>
      </c>
      <c r="B208" t="s">
        <v>17</v>
      </c>
      <c r="C208">
        <v>6811326</v>
      </c>
      <c r="D208">
        <v>7085742</v>
      </c>
      <c r="E208">
        <v>955143</v>
      </c>
      <c r="F208">
        <v>268864</v>
      </c>
      <c r="G208">
        <v>2558325</v>
      </c>
      <c r="H208">
        <v>363421</v>
      </c>
      <c r="I208">
        <v>402829</v>
      </c>
      <c r="J208">
        <v>1236307</v>
      </c>
      <c r="K208">
        <v>1300853</v>
      </c>
      <c r="L208">
        <v>274416</v>
      </c>
      <c r="M208">
        <v>196479</v>
      </c>
      <c r="N208">
        <v>16851</v>
      </c>
      <c r="O208">
        <v>61086</v>
      </c>
    </row>
    <row r="209" spans="1:15" x14ac:dyDescent="0.35">
      <c r="A209" t="s">
        <v>61</v>
      </c>
      <c r="B209" t="s">
        <v>18</v>
      </c>
      <c r="C209">
        <v>14751122</v>
      </c>
      <c r="D209">
        <v>15898779</v>
      </c>
      <c r="E209">
        <v>3070542</v>
      </c>
      <c r="F209">
        <v>613476</v>
      </c>
      <c r="G209">
        <v>3736902</v>
      </c>
      <c r="H209">
        <v>3158105</v>
      </c>
      <c r="I209">
        <v>1415401</v>
      </c>
      <c r="J209">
        <v>1493147</v>
      </c>
      <c r="K209">
        <v>2411206</v>
      </c>
      <c r="L209">
        <v>1147656</v>
      </c>
      <c r="M209">
        <v>855066</v>
      </c>
      <c r="N209">
        <v>129472</v>
      </c>
      <c r="O209">
        <v>163118</v>
      </c>
    </row>
    <row r="210" spans="1:15" x14ac:dyDescent="0.35">
      <c r="A210" t="s">
        <v>61</v>
      </c>
      <c r="B210" t="s">
        <v>19</v>
      </c>
      <c r="C210">
        <v>13578410</v>
      </c>
      <c r="D210">
        <v>16402238</v>
      </c>
      <c r="E210">
        <v>5169483</v>
      </c>
      <c r="F210">
        <v>1278708</v>
      </c>
      <c r="G210">
        <v>1794652</v>
      </c>
      <c r="H210">
        <v>3175947</v>
      </c>
      <c r="I210">
        <v>1658496</v>
      </c>
      <c r="J210">
        <v>849418</v>
      </c>
      <c r="K210">
        <v>2475535</v>
      </c>
      <c r="L210">
        <v>2823828</v>
      </c>
      <c r="M210">
        <v>2132417</v>
      </c>
      <c r="N210">
        <v>575175</v>
      </c>
      <c r="O210">
        <v>116236</v>
      </c>
    </row>
    <row r="211" spans="1:15" x14ac:dyDescent="0.35">
      <c r="A211" t="s">
        <v>61</v>
      </c>
      <c r="B211" t="s">
        <v>20</v>
      </c>
      <c r="C211">
        <v>1294982</v>
      </c>
      <c r="D211">
        <v>3421980</v>
      </c>
      <c r="E211">
        <v>1661666</v>
      </c>
      <c r="F211">
        <v>682313</v>
      </c>
      <c r="G211">
        <v>152619</v>
      </c>
      <c r="H211">
        <v>195068</v>
      </c>
      <c r="I211">
        <v>230900</v>
      </c>
      <c r="J211">
        <v>80298</v>
      </c>
      <c r="K211">
        <v>419116</v>
      </c>
      <c r="L211">
        <v>2126997</v>
      </c>
      <c r="M211">
        <v>1227492</v>
      </c>
      <c r="N211">
        <v>829193</v>
      </c>
      <c r="O211">
        <v>70312</v>
      </c>
    </row>
    <row r="212" spans="1:15" x14ac:dyDescent="0.35">
      <c r="A212" t="s">
        <v>62</v>
      </c>
      <c r="B212" t="s">
        <v>16</v>
      </c>
      <c r="C212">
        <v>4589489</v>
      </c>
      <c r="D212">
        <v>4642121</v>
      </c>
      <c r="E212">
        <v>348811</v>
      </c>
      <c r="F212">
        <v>144462</v>
      </c>
      <c r="G212">
        <v>2015691</v>
      </c>
      <c r="H212">
        <v>31694</v>
      </c>
      <c r="I212">
        <v>49954</v>
      </c>
      <c r="J212">
        <v>967539</v>
      </c>
      <c r="K212">
        <v>1083970</v>
      </c>
      <c r="L212">
        <v>52633</v>
      </c>
      <c r="M212">
        <v>22733</v>
      </c>
      <c r="N212">
        <v>2422</v>
      </c>
      <c r="O212">
        <v>27478</v>
      </c>
    </row>
    <row r="213" spans="1:15" x14ac:dyDescent="0.35">
      <c r="A213" t="s">
        <v>62</v>
      </c>
      <c r="B213" t="s">
        <v>17</v>
      </c>
      <c r="C213">
        <v>7028430</v>
      </c>
      <c r="D213">
        <v>7309743</v>
      </c>
      <c r="E213">
        <v>997954</v>
      </c>
      <c r="F213">
        <v>285632</v>
      </c>
      <c r="G213">
        <v>2681932</v>
      </c>
      <c r="H213">
        <v>379085</v>
      </c>
      <c r="I213">
        <v>413196</v>
      </c>
      <c r="J213">
        <v>1248297</v>
      </c>
      <c r="K213">
        <v>1303647</v>
      </c>
      <c r="L213">
        <v>281313</v>
      </c>
      <c r="M213">
        <v>199524</v>
      </c>
      <c r="N213">
        <v>16585</v>
      </c>
      <c r="O213">
        <v>65204</v>
      </c>
    </row>
    <row r="214" spans="1:15" x14ac:dyDescent="0.35">
      <c r="A214" t="s">
        <v>62</v>
      </c>
      <c r="B214" t="s">
        <v>18</v>
      </c>
      <c r="C214">
        <v>15153339</v>
      </c>
      <c r="D214">
        <v>16333208</v>
      </c>
      <c r="E214">
        <v>3177607</v>
      </c>
      <c r="F214">
        <v>621230</v>
      </c>
      <c r="G214">
        <v>3971965</v>
      </c>
      <c r="H214">
        <v>3194090</v>
      </c>
      <c r="I214">
        <v>1482963</v>
      </c>
      <c r="J214">
        <v>1473035</v>
      </c>
      <c r="K214">
        <v>2412318</v>
      </c>
      <c r="L214">
        <v>1179869</v>
      </c>
      <c r="M214">
        <v>875395</v>
      </c>
      <c r="N214">
        <v>123190</v>
      </c>
      <c r="O214">
        <v>181284</v>
      </c>
    </row>
    <row r="215" spans="1:15" x14ac:dyDescent="0.35">
      <c r="A215" t="s">
        <v>62</v>
      </c>
      <c r="B215" t="s">
        <v>19</v>
      </c>
      <c r="C215">
        <v>13986602</v>
      </c>
      <c r="D215">
        <v>16863328</v>
      </c>
      <c r="E215">
        <v>5378739</v>
      </c>
      <c r="F215">
        <v>1300885</v>
      </c>
      <c r="G215">
        <v>1899875</v>
      </c>
      <c r="H215">
        <v>3232700</v>
      </c>
      <c r="I215">
        <v>1711294</v>
      </c>
      <c r="J215">
        <v>852519</v>
      </c>
      <c r="K215">
        <v>2487316</v>
      </c>
      <c r="L215">
        <v>2876725</v>
      </c>
      <c r="M215">
        <v>2171930</v>
      </c>
      <c r="N215">
        <v>579522</v>
      </c>
      <c r="O215">
        <v>125273</v>
      </c>
    </row>
    <row r="216" spans="1:15" x14ac:dyDescent="0.35">
      <c r="A216" t="s">
        <v>62</v>
      </c>
      <c r="B216" t="s">
        <v>20</v>
      </c>
      <c r="C216">
        <v>1339438</v>
      </c>
      <c r="D216">
        <v>3478180</v>
      </c>
      <c r="E216">
        <v>1687486</v>
      </c>
      <c r="F216">
        <v>695711</v>
      </c>
      <c r="G216">
        <v>158477</v>
      </c>
      <c r="H216">
        <v>194679</v>
      </c>
      <c r="I216">
        <v>237779</v>
      </c>
      <c r="J216">
        <v>78620</v>
      </c>
      <c r="K216">
        <v>425428</v>
      </c>
      <c r="L216">
        <v>2138742</v>
      </c>
      <c r="M216">
        <v>1227149</v>
      </c>
      <c r="N216">
        <v>832046</v>
      </c>
      <c r="O216">
        <v>79547</v>
      </c>
    </row>
    <row r="217" spans="1:15" x14ac:dyDescent="0.35">
      <c r="A217" t="s">
        <v>63</v>
      </c>
      <c r="B217" t="s">
        <v>16</v>
      </c>
      <c r="C217">
        <v>4467837</v>
      </c>
      <c r="D217">
        <v>4516557</v>
      </c>
      <c r="E217">
        <v>368343</v>
      </c>
      <c r="F217">
        <v>144251</v>
      </c>
      <c r="G217">
        <v>1862281</v>
      </c>
      <c r="H217">
        <v>32034</v>
      </c>
      <c r="I217">
        <v>48225</v>
      </c>
      <c r="J217">
        <v>1017962</v>
      </c>
      <c r="K217">
        <v>1043460</v>
      </c>
      <c r="L217">
        <v>48720</v>
      </c>
      <c r="M217">
        <v>22298</v>
      </c>
      <c r="N217">
        <v>2423</v>
      </c>
      <c r="O217">
        <v>23999</v>
      </c>
    </row>
    <row r="218" spans="1:15" x14ac:dyDescent="0.35">
      <c r="A218" t="s">
        <v>63</v>
      </c>
      <c r="B218" t="s">
        <v>17</v>
      </c>
      <c r="C218">
        <v>6997775</v>
      </c>
      <c r="D218">
        <v>7285798</v>
      </c>
      <c r="E218">
        <v>1050631</v>
      </c>
      <c r="F218">
        <v>301702</v>
      </c>
      <c r="G218">
        <v>2546938</v>
      </c>
      <c r="H218">
        <v>393602</v>
      </c>
      <c r="I218">
        <v>407416</v>
      </c>
      <c r="J218">
        <v>1295404</v>
      </c>
      <c r="K218">
        <v>1290104</v>
      </c>
      <c r="L218">
        <v>288023</v>
      </c>
      <c r="M218">
        <v>205653</v>
      </c>
      <c r="N218">
        <v>17040</v>
      </c>
      <c r="O218">
        <v>65330</v>
      </c>
    </row>
    <row r="219" spans="1:15" x14ac:dyDescent="0.35">
      <c r="A219" t="s">
        <v>63</v>
      </c>
      <c r="B219" t="s">
        <v>18</v>
      </c>
      <c r="C219">
        <v>15155913</v>
      </c>
      <c r="D219">
        <v>16352622</v>
      </c>
      <c r="E219">
        <v>3313111</v>
      </c>
      <c r="F219">
        <v>626204</v>
      </c>
      <c r="G219">
        <v>3803879</v>
      </c>
      <c r="H219">
        <v>3218048</v>
      </c>
      <c r="I219">
        <v>1470669</v>
      </c>
      <c r="J219">
        <v>1524425</v>
      </c>
      <c r="K219">
        <v>2396286</v>
      </c>
      <c r="L219">
        <v>1196709</v>
      </c>
      <c r="M219">
        <v>898814</v>
      </c>
      <c r="N219">
        <v>123630</v>
      </c>
      <c r="O219">
        <v>174265</v>
      </c>
    </row>
    <row r="220" spans="1:15" x14ac:dyDescent="0.35">
      <c r="A220" t="s">
        <v>63</v>
      </c>
      <c r="B220" t="s">
        <v>19</v>
      </c>
      <c r="C220">
        <v>14132448</v>
      </c>
      <c r="D220">
        <v>17089391</v>
      </c>
      <c r="E220">
        <v>5581383</v>
      </c>
      <c r="F220">
        <v>1322985</v>
      </c>
      <c r="G220">
        <v>1853038</v>
      </c>
      <c r="H220">
        <v>3281352</v>
      </c>
      <c r="I220">
        <v>1686334</v>
      </c>
      <c r="J220">
        <v>874614</v>
      </c>
      <c r="K220">
        <v>2489685</v>
      </c>
      <c r="L220">
        <v>2956943</v>
      </c>
      <c r="M220">
        <v>2229562</v>
      </c>
      <c r="N220">
        <v>604721</v>
      </c>
      <c r="O220">
        <v>122660</v>
      </c>
    </row>
    <row r="221" spans="1:15" x14ac:dyDescent="0.35">
      <c r="A221" t="s">
        <v>63</v>
      </c>
      <c r="B221" t="s">
        <v>20</v>
      </c>
      <c r="C221">
        <v>1343549</v>
      </c>
      <c r="D221">
        <v>3520678</v>
      </c>
      <c r="E221">
        <v>1726110</v>
      </c>
      <c r="F221">
        <v>709565</v>
      </c>
      <c r="G221">
        <v>151023</v>
      </c>
      <c r="H221">
        <v>193947</v>
      </c>
      <c r="I221">
        <v>235773</v>
      </c>
      <c r="J221">
        <v>76327</v>
      </c>
      <c r="K221">
        <v>427932</v>
      </c>
      <c r="L221">
        <v>2177129</v>
      </c>
      <c r="M221">
        <v>1252778</v>
      </c>
      <c r="N221">
        <v>853957</v>
      </c>
      <c r="O221">
        <v>70394</v>
      </c>
    </row>
    <row r="222" spans="1:15" x14ac:dyDescent="0.35">
      <c r="A222" t="s">
        <v>64</v>
      </c>
      <c r="B222" t="s">
        <v>16</v>
      </c>
      <c r="C222">
        <v>4474708</v>
      </c>
      <c r="D222">
        <v>4520227</v>
      </c>
      <c r="E222">
        <v>379951</v>
      </c>
      <c r="F222">
        <v>130382</v>
      </c>
      <c r="G222">
        <v>1805777</v>
      </c>
      <c r="H222">
        <v>32228</v>
      </c>
      <c r="I222">
        <v>47556</v>
      </c>
      <c r="J222">
        <v>1074398</v>
      </c>
      <c r="K222">
        <v>1049935</v>
      </c>
      <c r="L222">
        <v>45519</v>
      </c>
      <c r="M222">
        <v>21907</v>
      </c>
      <c r="N222">
        <v>2664</v>
      </c>
      <c r="O222">
        <v>20948</v>
      </c>
    </row>
    <row r="223" spans="1:15" x14ac:dyDescent="0.35">
      <c r="A223" t="s">
        <v>64</v>
      </c>
      <c r="B223" t="s">
        <v>17</v>
      </c>
      <c r="C223">
        <v>7096701</v>
      </c>
      <c r="D223">
        <v>7392292</v>
      </c>
      <c r="E223">
        <v>1088484</v>
      </c>
      <c r="F223">
        <v>320150</v>
      </c>
      <c r="G223">
        <v>2517797</v>
      </c>
      <c r="H223">
        <v>409022</v>
      </c>
      <c r="I223">
        <v>409292</v>
      </c>
      <c r="J223">
        <v>1346082</v>
      </c>
      <c r="K223">
        <v>1301464</v>
      </c>
      <c r="L223">
        <v>295591</v>
      </c>
      <c r="M223">
        <v>211513</v>
      </c>
      <c r="N223">
        <v>17332</v>
      </c>
      <c r="O223">
        <v>66746</v>
      </c>
    </row>
    <row r="224" spans="1:15" x14ac:dyDescent="0.35">
      <c r="A224" t="s">
        <v>64</v>
      </c>
      <c r="B224" t="s">
        <v>18</v>
      </c>
      <c r="C224">
        <v>15347761</v>
      </c>
      <c r="D224">
        <v>16575722</v>
      </c>
      <c r="E224">
        <v>3390142</v>
      </c>
      <c r="F224">
        <v>639957</v>
      </c>
      <c r="G224">
        <v>3798647</v>
      </c>
      <c r="H224">
        <v>3250019</v>
      </c>
      <c r="I224">
        <v>1499202</v>
      </c>
      <c r="J224">
        <v>1582533</v>
      </c>
      <c r="K224">
        <v>2415222</v>
      </c>
      <c r="L224">
        <v>1227961</v>
      </c>
      <c r="M224">
        <v>923300</v>
      </c>
      <c r="N224">
        <v>126631</v>
      </c>
      <c r="O224">
        <v>178030</v>
      </c>
    </row>
    <row r="225" spans="1:15" x14ac:dyDescent="0.35">
      <c r="A225" t="s">
        <v>64</v>
      </c>
      <c r="B225" t="s">
        <v>19</v>
      </c>
      <c r="C225">
        <v>14385989</v>
      </c>
      <c r="D225">
        <v>17436290</v>
      </c>
      <c r="E225">
        <v>5790609</v>
      </c>
      <c r="F225">
        <v>1339741</v>
      </c>
      <c r="G225">
        <v>1866657</v>
      </c>
      <c r="H225">
        <v>3335874</v>
      </c>
      <c r="I225">
        <v>1698818</v>
      </c>
      <c r="J225">
        <v>898901</v>
      </c>
      <c r="K225">
        <v>2505690</v>
      </c>
      <c r="L225">
        <v>3050301</v>
      </c>
      <c r="M225">
        <v>2287708</v>
      </c>
      <c r="N225">
        <v>638769</v>
      </c>
      <c r="O225">
        <v>123824</v>
      </c>
    </row>
    <row r="226" spans="1:15" x14ac:dyDescent="0.35">
      <c r="A226" t="s">
        <v>64</v>
      </c>
      <c r="B226" t="s">
        <v>20</v>
      </c>
      <c r="C226">
        <v>1368648</v>
      </c>
      <c r="D226">
        <v>3596686</v>
      </c>
      <c r="E226">
        <v>1792158</v>
      </c>
      <c r="F226">
        <v>717944</v>
      </c>
      <c r="G226">
        <v>149043</v>
      </c>
      <c r="H226">
        <v>193447</v>
      </c>
      <c r="I226">
        <v>237834</v>
      </c>
      <c r="J226">
        <v>74119</v>
      </c>
      <c r="K226">
        <v>432141</v>
      </c>
      <c r="L226">
        <v>2228038</v>
      </c>
      <c r="M226">
        <v>1277384</v>
      </c>
      <c r="N226">
        <v>881677</v>
      </c>
      <c r="O226">
        <v>68977</v>
      </c>
    </row>
    <row r="227" spans="1:15" x14ac:dyDescent="0.35">
      <c r="A227" t="s">
        <v>65</v>
      </c>
      <c r="B227" t="s">
        <v>16</v>
      </c>
      <c r="C227">
        <v>4296935</v>
      </c>
      <c r="D227">
        <v>4338650</v>
      </c>
      <c r="E227">
        <v>393183</v>
      </c>
      <c r="F227">
        <v>138866</v>
      </c>
      <c r="G227">
        <v>1505548</v>
      </c>
      <c r="H227">
        <v>32685</v>
      </c>
      <c r="I227">
        <v>44729</v>
      </c>
      <c r="J227">
        <v>1090948</v>
      </c>
      <c r="K227">
        <v>1132691</v>
      </c>
      <c r="L227">
        <v>41716</v>
      </c>
      <c r="M227">
        <v>21113</v>
      </c>
      <c r="N227">
        <v>2981</v>
      </c>
      <c r="O227">
        <v>17622</v>
      </c>
    </row>
    <row r="228" spans="1:15" x14ac:dyDescent="0.35">
      <c r="A228" t="s">
        <v>65</v>
      </c>
      <c r="B228" t="s">
        <v>17</v>
      </c>
      <c r="C228">
        <v>6947095</v>
      </c>
      <c r="D228">
        <v>7250551</v>
      </c>
      <c r="E228">
        <v>1143679</v>
      </c>
      <c r="F228">
        <v>334264</v>
      </c>
      <c r="G228">
        <v>2206850</v>
      </c>
      <c r="H228">
        <v>423160</v>
      </c>
      <c r="I228">
        <v>393385</v>
      </c>
      <c r="J228">
        <v>1378415</v>
      </c>
      <c r="K228">
        <v>1370798</v>
      </c>
      <c r="L228">
        <v>303456</v>
      </c>
      <c r="M228">
        <v>218964</v>
      </c>
      <c r="N228">
        <v>17919</v>
      </c>
      <c r="O228">
        <v>66573</v>
      </c>
    </row>
    <row r="229" spans="1:15" x14ac:dyDescent="0.35">
      <c r="A229" t="s">
        <v>65</v>
      </c>
      <c r="B229" t="s">
        <v>18</v>
      </c>
      <c r="C229">
        <v>15135333</v>
      </c>
      <c r="D229">
        <v>16367190</v>
      </c>
      <c r="E229">
        <v>3530851</v>
      </c>
      <c r="F229">
        <v>635988</v>
      </c>
      <c r="G229">
        <v>3353710</v>
      </c>
      <c r="H229">
        <v>3268748</v>
      </c>
      <c r="I229">
        <v>1437611</v>
      </c>
      <c r="J229">
        <v>1603977</v>
      </c>
      <c r="K229">
        <v>2536304</v>
      </c>
      <c r="L229">
        <v>1231857</v>
      </c>
      <c r="M229">
        <v>938445</v>
      </c>
      <c r="N229">
        <v>130762</v>
      </c>
      <c r="O229">
        <v>162650</v>
      </c>
    </row>
    <row r="230" spans="1:15" x14ac:dyDescent="0.35">
      <c r="A230" t="s">
        <v>65</v>
      </c>
      <c r="B230" t="s">
        <v>19</v>
      </c>
      <c r="C230">
        <v>14427861</v>
      </c>
      <c r="D230">
        <v>17562586</v>
      </c>
      <c r="E230">
        <v>5978651</v>
      </c>
      <c r="F230">
        <v>1360261</v>
      </c>
      <c r="G230">
        <v>1707950</v>
      </c>
      <c r="H230">
        <v>3381537</v>
      </c>
      <c r="I230">
        <v>1626342</v>
      </c>
      <c r="J230">
        <v>913445</v>
      </c>
      <c r="K230">
        <v>2594399</v>
      </c>
      <c r="L230">
        <v>3134725</v>
      </c>
      <c r="M230">
        <v>2337613</v>
      </c>
      <c r="N230">
        <v>676570</v>
      </c>
      <c r="O230">
        <v>120542</v>
      </c>
    </row>
    <row r="231" spans="1:15" x14ac:dyDescent="0.35">
      <c r="A231" t="s">
        <v>65</v>
      </c>
      <c r="B231" t="s">
        <v>20</v>
      </c>
      <c r="C231">
        <v>1322180</v>
      </c>
      <c r="D231">
        <v>3589628</v>
      </c>
      <c r="E231">
        <v>1787731</v>
      </c>
      <c r="F231">
        <v>732377</v>
      </c>
      <c r="G231">
        <v>132372</v>
      </c>
      <c r="H231">
        <v>192570</v>
      </c>
      <c r="I231">
        <v>230164</v>
      </c>
      <c r="J231">
        <v>72314</v>
      </c>
      <c r="K231">
        <v>442100</v>
      </c>
      <c r="L231">
        <v>2267448</v>
      </c>
      <c r="M231">
        <v>1300648</v>
      </c>
      <c r="N231">
        <v>913034</v>
      </c>
      <c r="O231">
        <v>53766</v>
      </c>
    </row>
    <row r="232" spans="1:15" x14ac:dyDescent="0.35">
      <c r="A232" t="s">
        <v>66</v>
      </c>
      <c r="B232" t="s">
        <v>16</v>
      </c>
      <c r="C232">
        <v>4160485</v>
      </c>
      <c r="D232">
        <v>4196306</v>
      </c>
      <c r="E232">
        <v>417291</v>
      </c>
      <c r="F232">
        <v>140267</v>
      </c>
      <c r="G232">
        <v>1269804</v>
      </c>
      <c r="H232">
        <v>32946</v>
      </c>
      <c r="I232">
        <v>40306</v>
      </c>
      <c r="J232">
        <v>1093433</v>
      </c>
      <c r="K232">
        <v>1202258</v>
      </c>
      <c r="L232">
        <v>35820</v>
      </c>
      <c r="M232">
        <v>20287</v>
      </c>
      <c r="N232">
        <v>2391</v>
      </c>
      <c r="O232">
        <v>13142</v>
      </c>
    </row>
    <row r="233" spans="1:15" x14ac:dyDescent="0.35">
      <c r="A233" t="s">
        <v>66</v>
      </c>
      <c r="B233" t="s">
        <v>17</v>
      </c>
      <c r="C233">
        <v>6856145</v>
      </c>
      <c r="D233">
        <v>7165486</v>
      </c>
      <c r="E233">
        <v>1223539</v>
      </c>
      <c r="F233">
        <v>349578</v>
      </c>
      <c r="G233">
        <v>1959255</v>
      </c>
      <c r="H233">
        <v>438498</v>
      </c>
      <c r="I233">
        <v>365836</v>
      </c>
      <c r="J233">
        <v>1403978</v>
      </c>
      <c r="K233">
        <v>1424802</v>
      </c>
      <c r="L233">
        <v>309341</v>
      </c>
      <c r="M233">
        <v>226153</v>
      </c>
      <c r="N233">
        <v>18690</v>
      </c>
      <c r="O233">
        <v>64498</v>
      </c>
    </row>
    <row r="234" spans="1:15" x14ac:dyDescent="0.35">
      <c r="A234" t="s">
        <v>66</v>
      </c>
      <c r="B234" t="s">
        <v>18</v>
      </c>
      <c r="C234">
        <v>14983448</v>
      </c>
      <c r="D234">
        <v>16208329</v>
      </c>
      <c r="E234">
        <v>3731726</v>
      </c>
      <c r="F234">
        <v>636056</v>
      </c>
      <c r="G234">
        <v>3004935</v>
      </c>
      <c r="H234">
        <v>3298599</v>
      </c>
      <c r="I234">
        <v>1338972</v>
      </c>
      <c r="J234">
        <v>1612394</v>
      </c>
      <c r="K234">
        <v>2585647</v>
      </c>
      <c r="L234">
        <v>1224880</v>
      </c>
      <c r="M234">
        <v>951935</v>
      </c>
      <c r="N234">
        <v>124528</v>
      </c>
      <c r="O234">
        <v>148417</v>
      </c>
    </row>
    <row r="235" spans="1:15" x14ac:dyDescent="0.35">
      <c r="A235" t="s">
        <v>66</v>
      </c>
      <c r="B235" t="s">
        <v>19</v>
      </c>
      <c r="C235">
        <v>14646826</v>
      </c>
      <c r="D235">
        <v>17826963</v>
      </c>
      <c r="E235">
        <v>6349561</v>
      </c>
      <c r="F235">
        <v>1377291</v>
      </c>
      <c r="G235">
        <v>1580472</v>
      </c>
      <c r="H235">
        <v>3435307</v>
      </c>
      <c r="I235">
        <v>1503606</v>
      </c>
      <c r="J235">
        <v>924475</v>
      </c>
      <c r="K235">
        <v>2656251</v>
      </c>
      <c r="L235">
        <v>3180137</v>
      </c>
      <c r="M235">
        <v>2383735</v>
      </c>
      <c r="N235">
        <v>682846</v>
      </c>
      <c r="O235">
        <v>113556</v>
      </c>
    </row>
    <row r="236" spans="1:15" x14ac:dyDescent="0.35">
      <c r="A236" t="s">
        <v>66</v>
      </c>
      <c r="B236" t="s">
        <v>20</v>
      </c>
      <c r="C236">
        <v>1336427</v>
      </c>
      <c r="D236">
        <v>3616119</v>
      </c>
      <c r="E236">
        <v>1815618</v>
      </c>
      <c r="F236">
        <v>743557</v>
      </c>
      <c r="G236">
        <v>118861</v>
      </c>
      <c r="H236">
        <v>192017</v>
      </c>
      <c r="I236">
        <v>215603</v>
      </c>
      <c r="J236">
        <v>70670</v>
      </c>
      <c r="K236">
        <v>459793</v>
      </c>
      <c r="L236">
        <v>2279692</v>
      </c>
      <c r="M236">
        <v>1319249</v>
      </c>
      <c r="N236">
        <v>921270</v>
      </c>
      <c r="O236">
        <v>39173</v>
      </c>
    </row>
    <row r="237" spans="1:15" x14ac:dyDescent="0.35">
      <c r="A237" t="s">
        <v>67</v>
      </c>
      <c r="B237" t="s">
        <v>16</v>
      </c>
      <c r="C237">
        <v>4270814</v>
      </c>
      <c r="D237">
        <v>4302314</v>
      </c>
      <c r="E237">
        <v>429732</v>
      </c>
      <c r="F237">
        <v>134228</v>
      </c>
      <c r="G237">
        <v>1370298</v>
      </c>
      <c r="H237">
        <v>29791</v>
      </c>
      <c r="I237">
        <v>40851</v>
      </c>
      <c r="J237">
        <v>1119359</v>
      </c>
      <c r="K237">
        <v>1178056</v>
      </c>
      <c r="L237">
        <v>31500</v>
      </c>
      <c r="M237">
        <v>19407</v>
      </c>
      <c r="N237">
        <v>2017</v>
      </c>
      <c r="O237">
        <v>10076</v>
      </c>
    </row>
    <row r="238" spans="1:15" x14ac:dyDescent="0.35">
      <c r="A238" t="s">
        <v>67</v>
      </c>
      <c r="B238" t="s">
        <v>17</v>
      </c>
      <c r="C238">
        <v>7076187</v>
      </c>
      <c r="D238">
        <v>7399139</v>
      </c>
      <c r="E238">
        <v>1269660</v>
      </c>
      <c r="F238">
        <v>366068</v>
      </c>
      <c r="G238">
        <v>2106272</v>
      </c>
      <c r="H238">
        <v>423503</v>
      </c>
      <c r="I238">
        <v>376718</v>
      </c>
      <c r="J238">
        <v>1440874</v>
      </c>
      <c r="K238">
        <v>1416045</v>
      </c>
      <c r="L238">
        <v>322952</v>
      </c>
      <c r="M238">
        <v>236877</v>
      </c>
      <c r="N238">
        <v>20473</v>
      </c>
      <c r="O238">
        <v>65602</v>
      </c>
    </row>
    <row r="239" spans="1:15" x14ac:dyDescent="0.35">
      <c r="A239" t="s">
        <v>67</v>
      </c>
      <c r="B239" t="s">
        <v>18</v>
      </c>
      <c r="C239">
        <v>15493390</v>
      </c>
      <c r="D239">
        <v>16740575</v>
      </c>
      <c r="E239">
        <v>3827243</v>
      </c>
      <c r="F239">
        <v>639232</v>
      </c>
      <c r="G239">
        <v>3269298</v>
      </c>
      <c r="H239">
        <v>3366452</v>
      </c>
      <c r="I239">
        <v>1399509</v>
      </c>
      <c r="J239">
        <v>1643345</v>
      </c>
      <c r="K239">
        <v>2595496</v>
      </c>
      <c r="L239">
        <v>1247185</v>
      </c>
      <c r="M239">
        <v>973835</v>
      </c>
      <c r="N239">
        <v>121925</v>
      </c>
      <c r="O239">
        <v>151425</v>
      </c>
    </row>
    <row r="240" spans="1:15" x14ac:dyDescent="0.35">
      <c r="A240" t="s">
        <v>67</v>
      </c>
      <c r="B240" t="s">
        <v>19</v>
      </c>
      <c r="C240">
        <v>15049454</v>
      </c>
      <c r="D240">
        <v>18321689</v>
      </c>
      <c r="E240">
        <v>6540904</v>
      </c>
      <c r="F240">
        <v>1388925</v>
      </c>
      <c r="G240">
        <v>1698651</v>
      </c>
      <c r="H240">
        <v>3512414</v>
      </c>
      <c r="I240">
        <v>1557366</v>
      </c>
      <c r="J240">
        <v>941916</v>
      </c>
      <c r="K240">
        <v>2681512</v>
      </c>
      <c r="L240">
        <v>3272235</v>
      </c>
      <c r="M240">
        <v>2458420</v>
      </c>
      <c r="N240">
        <v>698733</v>
      </c>
      <c r="O240">
        <v>115082</v>
      </c>
    </row>
    <row r="241" spans="1:15" x14ac:dyDescent="0.35">
      <c r="A241" t="s">
        <v>67</v>
      </c>
      <c r="B241" t="s">
        <v>20</v>
      </c>
      <c r="C241">
        <v>1335674</v>
      </c>
      <c r="D241">
        <v>3687583</v>
      </c>
      <c r="E241">
        <v>1857826</v>
      </c>
      <c r="F241">
        <v>750342</v>
      </c>
      <c r="G241">
        <v>126223</v>
      </c>
      <c r="H241">
        <v>193232</v>
      </c>
      <c r="I241">
        <v>222758</v>
      </c>
      <c r="J241">
        <v>68936</v>
      </c>
      <c r="K241">
        <v>468267</v>
      </c>
      <c r="L241">
        <v>2351909</v>
      </c>
      <c r="M241">
        <v>1373662</v>
      </c>
      <c r="N241">
        <v>941102</v>
      </c>
      <c r="O241">
        <v>37145</v>
      </c>
    </row>
    <row r="242" spans="1:15" x14ac:dyDescent="0.35">
      <c r="A242" t="s">
        <v>68</v>
      </c>
      <c r="B242" t="s">
        <v>16</v>
      </c>
      <c r="C242">
        <v>4041966</v>
      </c>
      <c r="D242">
        <v>4072943</v>
      </c>
      <c r="E242">
        <v>440755</v>
      </c>
      <c r="F242">
        <v>122330</v>
      </c>
      <c r="G242">
        <v>1062468</v>
      </c>
      <c r="H242">
        <v>26896</v>
      </c>
      <c r="I242">
        <v>36259</v>
      </c>
      <c r="J242">
        <v>1133091</v>
      </c>
      <c r="K242">
        <v>1251144</v>
      </c>
      <c r="L242">
        <v>30978</v>
      </c>
      <c r="M242">
        <v>19562</v>
      </c>
      <c r="N242">
        <v>1777</v>
      </c>
      <c r="O242">
        <v>9639</v>
      </c>
    </row>
    <row r="243" spans="1:15" x14ac:dyDescent="0.35">
      <c r="A243" t="s">
        <v>68</v>
      </c>
      <c r="B243" t="s">
        <v>17</v>
      </c>
      <c r="C243">
        <v>6804572</v>
      </c>
      <c r="D243">
        <v>7138645</v>
      </c>
      <c r="E243">
        <v>1311063</v>
      </c>
      <c r="F243">
        <v>383768</v>
      </c>
      <c r="G243">
        <v>1757959</v>
      </c>
      <c r="H243">
        <v>406810</v>
      </c>
      <c r="I243">
        <v>347300</v>
      </c>
      <c r="J243">
        <v>1471697</v>
      </c>
      <c r="K243">
        <v>1460047</v>
      </c>
      <c r="L243">
        <v>334073</v>
      </c>
      <c r="M243">
        <v>241028</v>
      </c>
      <c r="N243">
        <v>20543</v>
      </c>
      <c r="O243">
        <v>72502</v>
      </c>
    </row>
    <row r="244" spans="1:15" x14ac:dyDescent="0.35">
      <c r="A244" t="s">
        <v>68</v>
      </c>
      <c r="B244" t="s">
        <v>18</v>
      </c>
      <c r="C244">
        <v>15072500</v>
      </c>
      <c r="D244">
        <v>16386678</v>
      </c>
      <c r="E244">
        <v>3897190</v>
      </c>
      <c r="F244">
        <v>648088</v>
      </c>
      <c r="G244">
        <v>2758091</v>
      </c>
      <c r="H244">
        <v>3420984</v>
      </c>
      <c r="I244">
        <v>1297037</v>
      </c>
      <c r="J244">
        <v>1662787</v>
      </c>
      <c r="K244">
        <v>2702501</v>
      </c>
      <c r="L244">
        <v>1314178</v>
      </c>
      <c r="M244">
        <v>1013055</v>
      </c>
      <c r="N244">
        <v>118917</v>
      </c>
      <c r="O244">
        <v>182206</v>
      </c>
    </row>
    <row r="245" spans="1:15" x14ac:dyDescent="0.35">
      <c r="A245" t="s">
        <v>68</v>
      </c>
      <c r="B245" t="s">
        <v>19</v>
      </c>
      <c r="C245">
        <v>14979741</v>
      </c>
      <c r="D245">
        <v>18360803</v>
      </c>
      <c r="E245">
        <v>6735560</v>
      </c>
      <c r="F245">
        <v>1400925</v>
      </c>
      <c r="G245">
        <v>1497767</v>
      </c>
      <c r="H245">
        <v>3580797</v>
      </c>
      <c r="I245">
        <v>1429161</v>
      </c>
      <c r="J245">
        <v>956265</v>
      </c>
      <c r="K245">
        <v>2760328</v>
      </c>
      <c r="L245">
        <v>3381062</v>
      </c>
      <c r="M245">
        <v>2533119</v>
      </c>
      <c r="N245">
        <v>717541</v>
      </c>
      <c r="O245">
        <v>130402</v>
      </c>
    </row>
    <row r="246" spans="1:15" x14ac:dyDescent="0.35">
      <c r="A246" t="s">
        <v>68</v>
      </c>
      <c r="B246" t="s">
        <v>20</v>
      </c>
      <c r="C246">
        <v>1314540</v>
      </c>
      <c r="D246">
        <v>3729420</v>
      </c>
      <c r="E246">
        <v>1918729</v>
      </c>
      <c r="F246">
        <v>756249</v>
      </c>
      <c r="G246">
        <v>107275</v>
      </c>
      <c r="H246">
        <v>194064</v>
      </c>
      <c r="I246">
        <v>206894</v>
      </c>
      <c r="J246">
        <v>67340</v>
      </c>
      <c r="K246">
        <v>478869</v>
      </c>
      <c r="L246">
        <v>2414880</v>
      </c>
      <c r="M246">
        <v>1403738</v>
      </c>
      <c r="N246">
        <v>955573</v>
      </c>
      <c r="O246">
        <v>55569</v>
      </c>
    </row>
    <row r="247" spans="1:15" x14ac:dyDescent="0.35">
      <c r="A247" t="s">
        <v>69</v>
      </c>
      <c r="B247" t="s">
        <v>16</v>
      </c>
      <c r="C247">
        <v>4248101</v>
      </c>
      <c r="D247">
        <v>4277718</v>
      </c>
      <c r="E247">
        <v>450595</v>
      </c>
      <c r="F247">
        <v>140613</v>
      </c>
      <c r="G247">
        <v>1267111</v>
      </c>
      <c r="H247">
        <v>27247</v>
      </c>
      <c r="I247">
        <v>38331</v>
      </c>
      <c r="J247">
        <v>1091888</v>
      </c>
      <c r="K247">
        <v>1261934</v>
      </c>
      <c r="L247">
        <v>29616</v>
      </c>
      <c r="M247">
        <v>19246</v>
      </c>
      <c r="N247">
        <v>2747</v>
      </c>
      <c r="O247">
        <v>7623</v>
      </c>
    </row>
    <row r="248" spans="1:15" x14ac:dyDescent="0.35">
      <c r="A248" t="s">
        <v>69</v>
      </c>
      <c r="B248" t="s">
        <v>17</v>
      </c>
      <c r="C248">
        <v>7138368</v>
      </c>
      <c r="D248">
        <v>7492897</v>
      </c>
      <c r="E248">
        <v>1371479</v>
      </c>
      <c r="F248">
        <v>374188</v>
      </c>
      <c r="G248">
        <v>2006017</v>
      </c>
      <c r="H248">
        <v>393791</v>
      </c>
      <c r="I248">
        <v>358645</v>
      </c>
      <c r="J248">
        <v>1485954</v>
      </c>
      <c r="K248">
        <v>1502823</v>
      </c>
      <c r="L248">
        <v>354529</v>
      </c>
      <c r="M248">
        <v>258944</v>
      </c>
      <c r="N248">
        <v>22940</v>
      </c>
      <c r="O248">
        <v>72645</v>
      </c>
    </row>
    <row r="249" spans="1:15" x14ac:dyDescent="0.35">
      <c r="A249" t="s">
        <v>69</v>
      </c>
      <c r="B249" t="s">
        <v>18</v>
      </c>
      <c r="C249">
        <v>15710182</v>
      </c>
      <c r="D249">
        <v>16987995</v>
      </c>
      <c r="E249">
        <v>3989329</v>
      </c>
      <c r="F249">
        <v>659518</v>
      </c>
      <c r="G249">
        <v>3103910</v>
      </c>
      <c r="H249">
        <v>3516970</v>
      </c>
      <c r="I249">
        <v>1370966</v>
      </c>
      <c r="J249">
        <v>1625500</v>
      </c>
      <c r="K249">
        <v>2721801</v>
      </c>
      <c r="L249">
        <v>1277813</v>
      </c>
      <c r="M249">
        <v>994869</v>
      </c>
      <c r="N249">
        <v>131673</v>
      </c>
      <c r="O249">
        <v>151271</v>
      </c>
    </row>
    <row r="250" spans="1:15" x14ac:dyDescent="0.35">
      <c r="A250" t="s">
        <v>69</v>
      </c>
      <c r="B250" t="s">
        <v>19</v>
      </c>
      <c r="C250">
        <v>15365734</v>
      </c>
      <c r="D250">
        <v>18827301</v>
      </c>
      <c r="E250">
        <v>6906847</v>
      </c>
      <c r="F250">
        <v>1423552</v>
      </c>
      <c r="G250">
        <v>1633831</v>
      </c>
      <c r="H250">
        <v>3626226</v>
      </c>
      <c r="I250">
        <v>1499811</v>
      </c>
      <c r="J250">
        <v>968799</v>
      </c>
      <c r="K250">
        <v>2768235</v>
      </c>
      <c r="L250">
        <v>3461567</v>
      </c>
      <c r="M250">
        <v>2604374</v>
      </c>
      <c r="N250">
        <v>744800</v>
      </c>
      <c r="O250">
        <v>112393</v>
      </c>
    </row>
    <row r="251" spans="1:15" x14ac:dyDescent="0.35">
      <c r="A251" t="s">
        <v>69</v>
      </c>
      <c r="B251" t="s">
        <v>20</v>
      </c>
      <c r="C251">
        <v>1301827</v>
      </c>
      <c r="D251">
        <v>3773241</v>
      </c>
      <c r="E251">
        <v>1932201</v>
      </c>
      <c r="F251">
        <v>766429</v>
      </c>
      <c r="G251">
        <v>116473</v>
      </c>
      <c r="H251">
        <v>196115</v>
      </c>
      <c r="I251">
        <v>213021</v>
      </c>
      <c r="J251">
        <v>69190</v>
      </c>
      <c r="K251">
        <v>479811</v>
      </c>
      <c r="L251">
        <v>2471414</v>
      </c>
      <c r="M251">
        <v>1447503</v>
      </c>
      <c r="N251">
        <v>989668</v>
      </c>
      <c r="O251">
        <v>34243</v>
      </c>
    </row>
    <row r="252" spans="1:15" x14ac:dyDescent="0.35">
      <c r="A252" t="s">
        <v>70</v>
      </c>
      <c r="B252" t="s">
        <v>16</v>
      </c>
      <c r="C252">
        <v>4273636</v>
      </c>
      <c r="D252">
        <v>4305868</v>
      </c>
      <c r="E252">
        <v>462330</v>
      </c>
      <c r="F252">
        <v>159674</v>
      </c>
      <c r="G252">
        <v>1291430</v>
      </c>
      <c r="H252">
        <v>28049</v>
      </c>
      <c r="I252">
        <v>40544</v>
      </c>
      <c r="J252">
        <v>1087559</v>
      </c>
      <c r="K252">
        <v>1236282</v>
      </c>
      <c r="L252">
        <v>32232</v>
      </c>
      <c r="M252">
        <v>21351</v>
      </c>
      <c r="N252">
        <v>2921</v>
      </c>
      <c r="O252">
        <v>7960</v>
      </c>
    </row>
    <row r="253" spans="1:15" x14ac:dyDescent="0.35">
      <c r="A253" t="s">
        <v>70</v>
      </c>
      <c r="B253" t="s">
        <v>17</v>
      </c>
      <c r="C253">
        <v>7248279</v>
      </c>
      <c r="D253">
        <v>7612537</v>
      </c>
      <c r="E253">
        <v>1434988</v>
      </c>
      <c r="F253">
        <v>363977</v>
      </c>
      <c r="G253">
        <v>2031835</v>
      </c>
      <c r="H253">
        <v>378265</v>
      </c>
      <c r="I253">
        <v>366611</v>
      </c>
      <c r="J253">
        <v>1518627</v>
      </c>
      <c r="K253">
        <v>1518234</v>
      </c>
      <c r="L253">
        <v>364258</v>
      </c>
      <c r="M253">
        <v>263621</v>
      </c>
      <c r="N253">
        <v>22483</v>
      </c>
      <c r="O253">
        <v>78154</v>
      </c>
    </row>
    <row r="254" spans="1:15" x14ac:dyDescent="0.35">
      <c r="A254" t="s">
        <v>70</v>
      </c>
      <c r="B254" t="s">
        <v>18</v>
      </c>
      <c r="C254">
        <v>15953635</v>
      </c>
      <c r="D254">
        <v>17256887</v>
      </c>
      <c r="E254">
        <v>4110583</v>
      </c>
      <c r="F254">
        <v>664502</v>
      </c>
      <c r="G254">
        <v>3100045</v>
      </c>
      <c r="H254">
        <v>3590665</v>
      </c>
      <c r="I254">
        <v>1416004</v>
      </c>
      <c r="J254">
        <v>1623526</v>
      </c>
      <c r="K254">
        <v>2751562</v>
      </c>
      <c r="L254">
        <v>1303252</v>
      </c>
      <c r="M254">
        <v>1023598</v>
      </c>
      <c r="N254">
        <v>131859</v>
      </c>
      <c r="O254">
        <v>147795</v>
      </c>
    </row>
    <row r="255" spans="1:15" x14ac:dyDescent="0.35">
      <c r="A255" t="s">
        <v>70</v>
      </c>
      <c r="B255" t="s">
        <v>19</v>
      </c>
      <c r="C255">
        <v>15588726</v>
      </c>
      <c r="D255">
        <v>19130023</v>
      </c>
      <c r="E255">
        <v>7074229</v>
      </c>
      <c r="F255">
        <v>1438004</v>
      </c>
      <c r="G255">
        <v>1623729</v>
      </c>
      <c r="H255">
        <v>3656295</v>
      </c>
      <c r="I255">
        <v>1552475</v>
      </c>
      <c r="J255">
        <v>991671</v>
      </c>
      <c r="K255">
        <v>2793620</v>
      </c>
      <c r="L255">
        <v>3541297</v>
      </c>
      <c r="M255">
        <v>2694455</v>
      </c>
      <c r="N255">
        <v>739534</v>
      </c>
      <c r="O255">
        <v>107308</v>
      </c>
    </row>
    <row r="256" spans="1:15" x14ac:dyDescent="0.35">
      <c r="A256" t="s">
        <v>70</v>
      </c>
      <c r="B256" t="s">
        <v>20</v>
      </c>
      <c r="C256">
        <v>1318269</v>
      </c>
      <c r="D256">
        <v>3797639</v>
      </c>
      <c r="E256">
        <v>1945690</v>
      </c>
      <c r="F256">
        <v>772137</v>
      </c>
      <c r="G256">
        <v>113628</v>
      </c>
      <c r="H256">
        <v>197536</v>
      </c>
      <c r="I256">
        <v>217595</v>
      </c>
      <c r="J256">
        <v>70856</v>
      </c>
      <c r="K256">
        <v>480197</v>
      </c>
      <c r="L256">
        <v>2479370</v>
      </c>
      <c r="M256">
        <v>1459384</v>
      </c>
      <c r="N256">
        <v>986718</v>
      </c>
      <c r="O256">
        <v>33268</v>
      </c>
    </row>
    <row r="257" spans="1:15" x14ac:dyDescent="0.35">
      <c r="A257" t="s">
        <v>71</v>
      </c>
      <c r="B257" t="s">
        <v>16</v>
      </c>
      <c r="C257">
        <v>4158682</v>
      </c>
      <c r="D257">
        <v>4192340</v>
      </c>
      <c r="E257">
        <v>477385</v>
      </c>
      <c r="F257">
        <v>179823</v>
      </c>
      <c r="G257">
        <v>1151075</v>
      </c>
      <c r="H257">
        <v>28988</v>
      </c>
      <c r="I257">
        <v>37906</v>
      </c>
      <c r="J257">
        <v>1089069</v>
      </c>
      <c r="K257">
        <v>1228094</v>
      </c>
      <c r="L257">
        <v>33658</v>
      </c>
      <c r="M257">
        <v>23334</v>
      </c>
      <c r="N257">
        <v>3589</v>
      </c>
      <c r="O257">
        <v>6735</v>
      </c>
    </row>
    <row r="258" spans="1:15" x14ac:dyDescent="0.35">
      <c r="A258" t="s">
        <v>71</v>
      </c>
      <c r="B258" t="s">
        <v>17</v>
      </c>
      <c r="C258">
        <v>7143153</v>
      </c>
      <c r="D258">
        <v>7516779</v>
      </c>
      <c r="E258">
        <v>1498309</v>
      </c>
      <c r="F258">
        <v>353851</v>
      </c>
      <c r="G258">
        <v>1857106</v>
      </c>
      <c r="H258">
        <v>361951</v>
      </c>
      <c r="I258">
        <v>339756</v>
      </c>
      <c r="J258">
        <v>1554267</v>
      </c>
      <c r="K258">
        <v>1551539</v>
      </c>
      <c r="L258">
        <v>373627</v>
      </c>
      <c r="M258">
        <v>270582</v>
      </c>
      <c r="N258">
        <v>22503</v>
      </c>
      <c r="O258">
        <v>80542</v>
      </c>
    </row>
    <row r="259" spans="1:15" x14ac:dyDescent="0.35">
      <c r="A259" t="s">
        <v>71</v>
      </c>
      <c r="B259" t="s">
        <v>18</v>
      </c>
      <c r="C259">
        <v>15767083</v>
      </c>
      <c r="D259">
        <v>17095054</v>
      </c>
      <c r="E259">
        <v>4240472</v>
      </c>
      <c r="F259">
        <v>671577</v>
      </c>
      <c r="G259">
        <v>2784542</v>
      </c>
      <c r="H259">
        <v>3658783</v>
      </c>
      <c r="I259">
        <v>1332734</v>
      </c>
      <c r="J259">
        <v>1626980</v>
      </c>
      <c r="K259">
        <v>2779966</v>
      </c>
      <c r="L259">
        <v>1327970</v>
      </c>
      <c r="M259">
        <v>1055261</v>
      </c>
      <c r="N259">
        <v>138413</v>
      </c>
      <c r="O259">
        <v>134296</v>
      </c>
    </row>
    <row r="260" spans="1:15" x14ac:dyDescent="0.35">
      <c r="A260" t="s">
        <v>71</v>
      </c>
      <c r="B260" t="s">
        <v>19</v>
      </c>
      <c r="C260">
        <v>15453751</v>
      </c>
      <c r="D260">
        <v>19102543</v>
      </c>
      <c r="E260">
        <v>7198226</v>
      </c>
      <c r="F260">
        <v>1457098</v>
      </c>
      <c r="G260">
        <v>1486421</v>
      </c>
      <c r="H260">
        <v>3682508</v>
      </c>
      <c r="I260">
        <v>1450702</v>
      </c>
      <c r="J260">
        <v>1016352</v>
      </c>
      <c r="K260">
        <v>2811235</v>
      </c>
      <c r="L260">
        <v>3648791</v>
      </c>
      <c r="M260">
        <v>2798839</v>
      </c>
      <c r="N260">
        <v>753074</v>
      </c>
      <c r="O260">
        <v>96878</v>
      </c>
    </row>
    <row r="261" spans="1:15" x14ac:dyDescent="0.35">
      <c r="A261" t="s">
        <v>71</v>
      </c>
      <c r="B261" t="s">
        <v>20</v>
      </c>
      <c r="C261">
        <v>1283222</v>
      </c>
      <c r="D261">
        <v>3799113</v>
      </c>
      <c r="E261">
        <v>1968237</v>
      </c>
      <c r="F261">
        <v>780640</v>
      </c>
      <c r="G261">
        <v>100383</v>
      </c>
      <c r="H261">
        <v>198802</v>
      </c>
      <c r="I261">
        <v>202058</v>
      </c>
      <c r="J261">
        <v>72512</v>
      </c>
      <c r="K261">
        <v>476481</v>
      </c>
      <c r="L261">
        <v>2515892</v>
      </c>
      <c r="M261">
        <v>1491112</v>
      </c>
      <c r="N261">
        <v>1000065</v>
      </c>
      <c r="O261">
        <v>24715</v>
      </c>
    </row>
    <row r="262" spans="1:15" x14ac:dyDescent="0.35">
      <c r="A262" t="s">
        <v>72</v>
      </c>
      <c r="B262" t="s">
        <v>16</v>
      </c>
      <c r="C262">
        <v>3941824</v>
      </c>
      <c r="D262">
        <v>3977420</v>
      </c>
      <c r="E262">
        <v>490440</v>
      </c>
      <c r="F262">
        <v>182501</v>
      </c>
      <c r="G262">
        <v>893531</v>
      </c>
      <c r="H262">
        <v>29928</v>
      </c>
      <c r="I262">
        <v>34861</v>
      </c>
      <c r="J262">
        <v>1103450</v>
      </c>
      <c r="K262">
        <v>1242709</v>
      </c>
      <c r="L262">
        <v>35595</v>
      </c>
      <c r="M262">
        <v>24714</v>
      </c>
      <c r="N262">
        <v>4092</v>
      </c>
      <c r="O262">
        <v>6789</v>
      </c>
    </row>
    <row r="263" spans="1:15" x14ac:dyDescent="0.35">
      <c r="A263" t="s">
        <v>72</v>
      </c>
      <c r="B263" t="s">
        <v>17</v>
      </c>
      <c r="C263">
        <v>6884263</v>
      </c>
      <c r="D263">
        <v>7275638</v>
      </c>
      <c r="E263">
        <v>1549524</v>
      </c>
      <c r="F263">
        <v>347463</v>
      </c>
      <c r="G263">
        <v>1533216</v>
      </c>
      <c r="H263">
        <v>345587</v>
      </c>
      <c r="I263">
        <v>310121</v>
      </c>
      <c r="J263">
        <v>1596479</v>
      </c>
      <c r="K263">
        <v>1593247</v>
      </c>
      <c r="L263">
        <v>391374</v>
      </c>
      <c r="M263">
        <v>281976</v>
      </c>
      <c r="N263">
        <v>23652</v>
      </c>
      <c r="O263">
        <v>85746</v>
      </c>
    </row>
    <row r="264" spans="1:15" x14ac:dyDescent="0.35">
      <c r="A264" t="s">
        <v>72</v>
      </c>
      <c r="B264" t="s">
        <v>18</v>
      </c>
      <c r="C264">
        <v>15347010</v>
      </c>
      <c r="D264">
        <v>16695418</v>
      </c>
      <c r="E264">
        <v>4305004</v>
      </c>
      <c r="F264">
        <v>695944</v>
      </c>
      <c r="G264">
        <v>2242224</v>
      </c>
      <c r="H264">
        <v>3728412</v>
      </c>
      <c r="I264">
        <v>1241539</v>
      </c>
      <c r="J264">
        <v>1642742</v>
      </c>
      <c r="K264">
        <v>2839554</v>
      </c>
      <c r="L264">
        <v>1348408</v>
      </c>
      <c r="M264">
        <v>1077691</v>
      </c>
      <c r="N264">
        <v>144514</v>
      </c>
      <c r="O264">
        <v>126203</v>
      </c>
    </row>
    <row r="265" spans="1:15" x14ac:dyDescent="0.35">
      <c r="A265" t="s">
        <v>72</v>
      </c>
      <c r="B265" t="s">
        <v>19</v>
      </c>
      <c r="C265">
        <v>15285116</v>
      </c>
      <c r="D265">
        <v>19046254</v>
      </c>
      <c r="E265">
        <v>7360868</v>
      </c>
      <c r="F265">
        <v>1477909</v>
      </c>
      <c r="G265">
        <v>1252528</v>
      </c>
      <c r="H265">
        <v>3709727</v>
      </c>
      <c r="I265">
        <v>1337870</v>
      </c>
      <c r="J265">
        <v>1044813</v>
      </c>
      <c r="K265">
        <v>2862539</v>
      </c>
      <c r="L265">
        <v>3761138</v>
      </c>
      <c r="M265">
        <v>2907826</v>
      </c>
      <c r="N265">
        <v>763241</v>
      </c>
      <c r="O265">
        <v>90071</v>
      </c>
    </row>
    <row r="266" spans="1:15" x14ac:dyDescent="0.35">
      <c r="A266" t="s">
        <v>72</v>
      </c>
      <c r="B266" t="s">
        <v>20</v>
      </c>
      <c r="C266">
        <v>1270216</v>
      </c>
      <c r="D266">
        <v>3848058</v>
      </c>
      <c r="E266">
        <v>2043173</v>
      </c>
      <c r="F266">
        <v>786967</v>
      </c>
      <c r="G266">
        <v>79704</v>
      </c>
      <c r="H266">
        <v>200116</v>
      </c>
      <c r="I266">
        <v>184891</v>
      </c>
      <c r="J266">
        <v>74118</v>
      </c>
      <c r="K266">
        <v>479089</v>
      </c>
      <c r="L266">
        <v>2577842</v>
      </c>
      <c r="M266">
        <v>1541413</v>
      </c>
      <c r="N266">
        <v>1016109</v>
      </c>
      <c r="O266">
        <v>20320</v>
      </c>
    </row>
    <row r="267" spans="1:15" x14ac:dyDescent="0.35">
      <c r="A267" t="s">
        <v>73</v>
      </c>
      <c r="B267" t="s">
        <v>16</v>
      </c>
      <c r="C267">
        <v>4024792</v>
      </c>
      <c r="D267">
        <v>4062182</v>
      </c>
      <c r="E267">
        <v>501540</v>
      </c>
      <c r="F267">
        <v>186842</v>
      </c>
      <c r="G267">
        <v>984194</v>
      </c>
      <c r="H267">
        <v>30552</v>
      </c>
      <c r="I267">
        <v>36081</v>
      </c>
      <c r="J267">
        <v>1029253</v>
      </c>
      <c r="K267">
        <v>1293720</v>
      </c>
      <c r="L267">
        <v>37390</v>
      </c>
      <c r="M267">
        <v>26226</v>
      </c>
      <c r="N267">
        <v>4760</v>
      </c>
      <c r="O267">
        <v>6404</v>
      </c>
    </row>
    <row r="268" spans="1:15" x14ac:dyDescent="0.35">
      <c r="A268" t="s">
        <v>73</v>
      </c>
      <c r="B268" t="s">
        <v>17</v>
      </c>
      <c r="C268">
        <v>7072436</v>
      </c>
      <c r="D268">
        <v>7479822</v>
      </c>
      <c r="E268">
        <v>1600808</v>
      </c>
      <c r="F268">
        <v>340384</v>
      </c>
      <c r="G268">
        <v>1642352</v>
      </c>
      <c r="H268">
        <v>330956</v>
      </c>
      <c r="I268">
        <v>317864</v>
      </c>
      <c r="J268">
        <v>1593843</v>
      </c>
      <c r="K268">
        <v>1653614</v>
      </c>
      <c r="L268">
        <v>407386</v>
      </c>
      <c r="M268">
        <v>292739</v>
      </c>
      <c r="N268">
        <v>24581</v>
      </c>
      <c r="O268">
        <v>90066</v>
      </c>
    </row>
    <row r="269" spans="1:15" x14ac:dyDescent="0.35">
      <c r="A269" t="s">
        <v>73</v>
      </c>
      <c r="B269" t="s">
        <v>18</v>
      </c>
      <c r="C269">
        <v>15661946</v>
      </c>
      <c r="D269">
        <v>17039315</v>
      </c>
      <c r="E269">
        <v>4370972</v>
      </c>
      <c r="F269">
        <v>715124</v>
      </c>
      <c r="G269">
        <v>2363465</v>
      </c>
      <c r="H269">
        <v>3816520</v>
      </c>
      <c r="I269">
        <v>1314522</v>
      </c>
      <c r="J269">
        <v>1571958</v>
      </c>
      <c r="K269">
        <v>2886753</v>
      </c>
      <c r="L269">
        <v>1377369</v>
      </c>
      <c r="M269">
        <v>1102933</v>
      </c>
      <c r="N269">
        <v>152354</v>
      </c>
      <c r="O269">
        <v>122082</v>
      </c>
    </row>
    <row r="270" spans="1:15" x14ac:dyDescent="0.35">
      <c r="A270" t="s">
        <v>73</v>
      </c>
      <c r="B270" t="s">
        <v>19</v>
      </c>
      <c r="C270">
        <v>15540118</v>
      </c>
      <c r="D270">
        <v>19422197</v>
      </c>
      <c r="E270">
        <v>7540005</v>
      </c>
      <c r="F270">
        <v>1493318</v>
      </c>
      <c r="G270">
        <v>1296670</v>
      </c>
      <c r="H270">
        <v>3749714</v>
      </c>
      <c r="I270">
        <v>1395501</v>
      </c>
      <c r="J270">
        <v>1048616</v>
      </c>
      <c r="K270">
        <v>2898373</v>
      </c>
      <c r="L270">
        <v>3882080</v>
      </c>
      <c r="M270">
        <v>3018697</v>
      </c>
      <c r="N270">
        <v>779472</v>
      </c>
      <c r="O270">
        <v>83911</v>
      </c>
    </row>
    <row r="271" spans="1:15" x14ac:dyDescent="0.35">
      <c r="A271" t="s">
        <v>73</v>
      </c>
      <c r="B271" t="s">
        <v>20</v>
      </c>
      <c r="C271">
        <v>1276631</v>
      </c>
      <c r="D271">
        <v>3921987</v>
      </c>
      <c r="E271">
        <v>2102473</v>
      </c>
      <c r="F271">
        <v>790515</v>
      </c>
      <c r="G271">
        <v>80873</v>
      </c>
      <c r="H271">
        <v>201964</v>
      </c>
      <c r="I271">
        <v>188943</v>
      </c>
      <c r="J271">
        <v>76228</v>
      </c>
      <c r="K271">
        <v>480991</v>
      </c>
      <c r="L271">
        <v>2645357</v>
      </c>
      <c r="M271">
        <v>1590531</v>
      </c>
      <c r="N271">
        <v>1035840</v>
      </c>
      <c r="O271">
        <v>18986</v>
      </c>
    </row>
    <row r="272" spans="1:15" x14ac:dyDescent="0.35">
      <c r="A272" t="s">
        <v>74</v>
      </c>
      <c r="B272" t="s">
        <v>16</v>
      </c>
      <c r="C272">
        <v>3994523</v>
      </c>
      <c r="D272">
        <v>4034319</v>
      </c>
      <c r="E272">
        <v>512949</v>
      </c>
      <c r="F272">
        <v>207688</v>
      </c>
      <c r="G272">
        <v>929784</v>
      </c>
      <c r="H272">
        <v>31716</v>
      </c>
      <c r="I272">
        <v>36246</v>
      </c>
      <c r="J272">
        <v>1049022</v>
      </c>
      <c r="K272">
        <v>1266914</v>
      </c>
      <c r="L272">
        <v>39796</v>
      </c>
      <c r="M272">
        <v>27562</v>
      </c>
      <c r="N272">
        <v>4711</v>
      </c>
      <c r="O272">
        <v>7523</v>
      </c>
    </row>
    <row r="273" spans="1:15" x14ac:dyDescent="0.35">
      <c r="A273" t="s">
        <v>74</v>
      </c>
      <c r="B273" t="s">
        <v>17</v>
      </c>
      <c r="C273">
        <v>7070068</v>
      </c>
      <c r="D273">
        <v>7496883</v>
      </c>
      <c r="E273">
        <v>1666071</v>
      </c>
      <c r="F273">
        <v>329470</v>
      </c>
      <c r="G273">
        <v>1569865</v>
      </c>
      <c r="H273">
        <v>313246</v>
      </c>
      <c r="I273">
        <v>314713</v>
      </c>
      <c r="J273">
        <v>1638963</v>
      </c>
      <c r="K273">
        <v>1664555</v>
      </c>
      <c r="L273">
        <v>426815</v>
      </c>
      <c r="M273">
        <v>303615</v>
      </c>
      <c r="N273">
        <v>25627</v>
      </c>
      <c r="O273">
        <v>97573</v>
      </c>
    </row>
    <row r="274" spans="1:15" x14ac:dyDescent="0.35">
      <c r="A274" t="s">
        <v>74</v>
      </c>
      <c r="B274" t="s">
        <v>18</v>
      </c>
      <c r="C274">
        <v>15766482</v>
      </c>
      <c r="D274">
        <v>17166569</v>
      </c>
      <c r="E274">
        <v>4499933</v>
      </c>
      <c r="F274">
        <v>715356</v>
      </c>
      <c r="G274">
        <v>2205984</v>
      </c>
      <c r="H274">
        <v>3876979</v>
      </c>
      <c r="I274">
        <v>1334893</v>
      </c>
      <c r="J274">
        <v>1592506</v>
      </c>
      <c r="K274">
        <v>2940918</v>
      </c>
      <c r="L274">
        <v>1400087</v>
      </c>
      <c r="M274">
        <v>1121968</v>
      </c>
      <c r="N274">
        <v>151948</v>
      </c>
      <c r="O274">
        <v>126171</v>
      </c>
    </row>
    <row r="275" spans="1:15" x14ac:dyDescent="0.35">
      <c r="A275" t="s">
        <v>74</v>
      </c>
      <c r="B275" t="s">
        <v>19</v>
      </c>
      <c r="C275">
        <v>15660591</v>
      </c>
      <c r="D275">
        <v>19632970</v>
      </c>
      <c r="E275">
        <v>7706632</v>
      </c>
      <c r="F275">
        <v>1503210</v>
      </c>
      <c r="G275">
        <v>1223601</v>
      </c>
      <c r="H275">
        <v>3770324</v>
      </c>
      <c r="I275">
        <v>1402581</v>
      </c>
      <c r="J275">
        <v>1078896</v>
      </c>
      <c r="K275">
        <v>2947726</v>
      </c>
      <c r="L275">
        <v>3972379</v>
      </c>
      <c r="M275">
        <v>3120270</v>
      </c>
      <c r="N275">
        <v>770087</v>
      </c>
      <c r="O275">
        <v>82022</v>
      </c>
    </row>
    <row r="276" spans="1:15" x14ac:dyDescent="0.35">
      <c r="A276" t="s">
        <v>74</v>
      </c>
      <c r="B276" t="s">
        <v>20</v>
      </c>
      <c r="C276">
        <v>1234528</v>
      </c>
      <c r="D276">
        <v>3927113</v>
      </c>
      <c r="E276">
        <v>2105687</v>
      </c>
      <c r="F276">
        <v>793858</v>
      </c>
      <c r="G276">
        <v>72828</v>
      </c>
      <c r="H276">
        <v>203009</v>
      </c>
      <c r="I276">
        <v>186966</v>
      </c>
      <c r="J276">
        <v>77840</v>
      </c>
      <c r="K276">
        <v>486925</v>
      </c>
      <c r="L276">
        <v>2692586</v>
      </c>
      <c r="M276">
        <v>1631918</v>
      </c>
      <c r="N276">
        <v>1036750</v>
      </c>
      <c r="O276">
        <v>23918</v>
      </c>
    </row>
    <row r="277" spans="1:15" x14ac:dyDescent="0.35">
      <c r="A277" t="s">
        <v>75</v>
      </c>
      <c r="B277" t="s">
        <v>16</v>
      </c>
      <c r="C277">
        <v>4311751</v>
      </c>
      <c r="D277">
        <v>4357146</v>
      </c>
      <c r="E277">
        <v>526532</v>
      </c>
      <c r="F277">
        <v>221042</v>
      </c>
      <c r="G277">
        <v>1172996</v>
      </c>
      <c r="H277">
        <v>32623</v>
      </c>
      <c r="I277">
        <v>39798</v>
      </c>
      <c r="J277">
        <v>1077811</v>
      </c>
      <c r="K277">
        <v>1286345</v>
      </c>
      <c r="L277">
        <v>45396</v>
      </c>
      <c r="M277">
        <v>29555</v>
      </c>
      <c r="N277">
        <v>5181</v>
      </c>
      <c r="O277">
        <v>10660</v>
      </c>
    </row>
    <row r="278" spans="1:15" x14ac:dyDescent="0.35">
      <c r="A278" t="s">
        <v>75</v>
      </c>
      <c r="B278" t="s">
        <v>17</v>
      </c>
      <c r="C278">
        <v>7462672</v>
      </c>
      <c r="D278">
        <v>7912132</v>
      </c>
      <c r="E278">
        <v>1726711</v>
      </c>
      <c r="F278">
        <v>320547</v>
      </c>
      <c r="G278">
        <v>1862556</v>
      </c>
      <c r="H278">
        <v>296934</v>
      </c>
      <c r="I278">
        <v>339226</v>
      </c>
      <c r="J278">
        <v>1688843</v>
      </c>
      <c r="K278">
        <v>1677315</v>
      </c>
      <c r="L278">
        <v>449460</v>
      </c>
      <c r="M278">
        <v>314211</v>
      </c>
      <c r="N278">
        <v>26660</v>
      </c>
      <c r="O278">
        <v>108589</v>
      </c>
    </row>
    <row r="279" spans="1:15" x14ac:dyDescent="0.35">
      <c r="A279" t="s">
        <v>75</v>
      </c>
      <c r="B279" t="s">
        <v>18</v>
      </c>
      <c r="C279">
        <v>16529637</v>
      </c>
      <c r="D279">
        <v>18012708</v>
      </c>
      <c r="E279">
        <v>4613083</v>
      </c>
      <c r="F279">
        <v>726443</v>
      </c>
      <c r="G279">
        <v>2598835</v>
      </c>
      <c r="H279">
        <v>3952541</v>
      </c>
      <c r="I279">
        <v>1471743</v>
      </c>
      <c r="J279">
        <v>1621709</v>
      </c>
      <c r="K279">
        <v>3028355</v>
      </c>
      <c r="L279">
        <v>1483071</v>
      </c>
      <c r="M279">
        <v>1163369</v>
      </c>
      <c r="N279">
        <v>157682</v>
      </c>
      <c r="O279">
        <v>162020</v>
      </c>
    </row>
    <row r="280" spans="1:15" x14ac:dyDescent="0.35">
      <c r="A280" t="s">
        <v>75</v>
      </c>
      <c r="B280" t="s">
        <v>19</v>
      </c>
      <c r="C280">
        <v>16090415</v>
      </c>
      <c r="D280">
        <v>20219735</v>
      </c>
      <c r="E280">
        <v>7878751</v>
      </c>
      <c r="F280">
        <v>1518899</v>
      </c>
      <c r="G280">
        <v>1375865</v>
      </c>
      <c r="H280">
        <v>3801269</v>
      </c>
      <c r="I280">
        <v>1535278</v>
      </c>
      <c r="J280">
        <v>1111882</v>
      </c>
      <c r="K280">
        <v>2997791</v>
      </c>
      <c r="L280">
        <v>4129320</v>
      </c>
      <c r="M280">
        <v>3256430</v>
      </c>
      <c r="N280">
        <v>780052</v>
      </c>
      <c r="O280">
        <v>92838</v>
      </c>
    </row>
    <row r="281" spans="1:15" x14ac:dyDescent="0.35">
      <c r="A281" t="s">
        <v>75</v>
      </c>
      <c r="B281" t="s">
        <v>20</v>
      </c>
      <c r="C281">
        <v>1199229</v>
      </c>
      <c r="D281">
        <v>4004355</v>
      </c>
      <c r="E281">
        <v>2150863</v>
      </c>
      <c r="F281">
        <v>799127</v>
      </c>
      <c r="G281">
        <v>82162</v>
      </c>
      <c r="H281">
        <v>204486</v>
      </c>
      <c r="I281">
        <v>200762</v>
      </c>
      <c r="J281">
        <v>79416</v>
      </c>
      <c r="K281">
        <v>487539</v>
      </c>
      <c r="L281">
        <v>2805126</v>
      </c>
      <c r="M281">
        <v>1699934</v>
      </c>
      <c r="N281">
        <v>1052355</v>
      </c>
      <c r="O281">
        <v>52837</v>
      </c>
    </row>
    <row r="282" spans="1:15" x14ac:dyDescent="0.35">
      <c r="A282" t="s">
        <v>76</v>
      </c>
      <c r="B282" t="s">
        <v>16</v>
      </c>
      <c r="C282">
        <v>4410315</v>
      </c>
      <c r="D282">
        <v>4457856</v>
      </c>
      <c r="E282">
        <v>540741</v>
      </c>
      <c r="F282">
        <v>223394</v>
      </c>
      <c r="G282">
        <v>1282795</v>
      </c>
      <c r="H282">
        <v>33673</v>
      </c>
      <c r="I282">
        <v>40620</v>
      </c>
      <c r="J282">
        <v>1096838</v>
      </c>
      <c r="K282">
        <v>1239795</v>
      </c>
      <c r="L282">
        <v>47542</v>
      </c>
      <c r="M282">
        <v>32096</v>
      </c>
      <c r="N282">
        <v>5867</v>
      </c>
      <c r="O282">
        <v>9579</v>
      </c>
    </row>
    <row r="283" spans="1:15" x14ac:dyDescent="0.35">
      <c r="A283" t="s">
        <v>76</v>
      </c>
      <c r="B283" t="s">
        <v>17</v>
      </c>
      <c r="C283">
        <v>7664431</v>
      </c>
      <c r="D283">
        <v>8123406</v>
      </c>
      <c r="E283">
        <v>1780618</v>
      </c>
      <c r="F283">
        <v>314249</v>
      </c>
      <c r="G283">
        <v>1987753</v>
      </c>
      <c r="H283">
        <v>279753</v>
      </c>
      <c r="I283">
        <v>341851</v>
      </c>
      <c r="J283">
        <v>1733934</v>
      </c>
      <c r="K283">
        <v>1685248</v>
      </c>
      <c r="L283">
        <v>458975</v>
      </c>
      <c r="M283">
        <v>320762</v>
      </c>
      <c r="N283">
        <v>26672</v>
      </c>
      <c r="O283">
        <v>111541</v>
      </c>
    </row>
    <row r="284" spans="1:15" x14ac:dyDescent="0.35">
      <c r="A284" t="s">
        <v>76</v>
      </c>
      <c r="B284" t="s">
        <v>18</v>
      </c>
      <c r="C284">
        <v>16878803</v>
      </c>
      <c r="D284">
        <v>18405478</v>
      </c>
      <c r="E284">
        <v>4694036</v>
      </c>
      <c r="F284">
        <v>750259</v>
      </c>
      <c r="G284">
        <v>2734436</v>
      </c>
      <c r="H284">
        <v>4021473</v>
      </c>
      <c r="I284">
        <v>1519331</v>
      </c>
      <c r="J284">
        <v>1641206</v>
      </c>
      <c r="K284">
        <v>3044737</v>
      </c>
      <c r="L284">
        <v>1526675</v>
      </c>
      <c r="M284">
        <v>1214309</v>
      </c>
      <c r="N284">
        <v>164610</v>
      </c>
      <c r="O284">
        <v>147756</v>
      </c>
    </row>
    <row r="285" spans="1:15" x14ac:dyDescent="0.35">
      <c r="A285" t="s">
        <v>76</v>
      </c>
      <c r="B285" t="s">
        <v>19</v>
      </c>
      <c r="C285">
        <v>16290021</v>
      </c>
      <c r="D285">
        <v>20557048</v>
      </c>
      <c r="E285">
        <v>8068471</v>
      </c>
      <c r="F285">
        <v>1538369</v>
      </c>
      <c r="G285">
        <v>1419544</v>
      </c>
      <c r="H285">
        <v>3827370</v>
      </c>
      <c r="I285">
        <v>1569407</v>
      </c>
      <c r="J285">
        <v>1142253</v>
      </c>
      <c r="K285">
        <v>2991634</v>
      </c>
      <c r="L285">
        <v>4267027</v>
      </c>
      <c r="M285">
        <v>3389408</v>
      </c>
      <c r="N285">
        <v>795260</v>
      </c>
      <c r="O285">
        <v>82359</v>
      </c>
    </row>
    <row r="286" spans="1:15" x14ac:dyDescent="0.35">
      <c r="A286" t="s">
        <v>76</v>
      </c>
      <c r="B286" t="s">
        <v>20</v>
      </c>
      <c r="C286">
        <v>1225939</v>
      </c>
      <c r="D286">
        <v>4088805</v>
      </c>
      <c r="E286">
        <v>2228013</v>
      </c>
      <c r="F286">
        <v>804572</v>
      </c>
      <c r="G286">
        <v>82970</v>
      </c>
      <c r="H286">
        <v>205761</v>
      </c>
      <c r="I286">
        <v>202083</v>
      </c>
      <c r="J286">
        <v>81056</v>
      </c>
      <c r="K286">
        <v>484350</v>
      </c>
      <c r="L286">
        <v>2862866</v>
      </c>
      <c r="M286">
        <v>1751287</v>
      </c>
      <c r="N286">
        <v>1067266</v>
      </c>
      <c r="O286">
        <v>44313</v>
      </c>
    </row>
    <row r="287" spans="1:15" x14ac:dyDescent="0.35">
      <c r="A287" t="s">
        <v>77</v>
      </c>
      <c r="B287" t="s">
        <v>16</v>
      </c>
      <c r="C287">
        <v>4675804</v>
      </c>
      <c r="D287">
        <v>4731040</v>
      </c>
      <c r="E287">
        <v>554418</v>
      </c>
      <c r="F287">
        <v>231875</v>
      </c>
      <c r="G287">
        <v>1503954</v>
      </c>
      <c r="H287">
        <v>34600</v>
      </c>
      <c r="I287">
        <v>43762</v>
      </c>
      <c r="J287">
        <v>1103343</v>
      </c>
      <c r="K287">
        <v>1259089</v>
      </c>
      <c r="L287">
        <v>55237</v>
      </c>
      <c r="M287">
        <v>33449</v>
      </c>
      <c r="N287">
        <v>6421</v>
      </c>
      <c r="O287">
        <v>15367</v>
      </c>
    </row>
    <row r="288" spans="1:15" x14ac:dyDescent="0.35">
      <c r="A288" t="s">
        <v>77</v>
      </c>
      <c r="B288" t="s">
        <v>17</v>
      </c>
      <c r="C288">
        <v>8041320</v>
      </c>
      <c r="D288">
        <v>8533780</v>
      </c>
      <c r="E288">
        <v>1842301</v>
      </c>
      <c r="F288">
        <v>306775</v>
      </c>
      <c r="G288">
        <v>2241308</v>
      </c>
      <c r="H288">
        <v>263200</v>
      </c>
      <c r="I288">
        <v>363849</v>
      </c>
      <c r="J288">
        <v>1772829</v>
      </c>
      <c r="K288">
        <v>1743518</v>
      </c>
      <c r="L288">
        <v>492460</v>
      </c>
      <c r="M288">
        <v>333214</v>
      </c>
      <c r="N288">
        <v>27938</v>
      </c>
      <c r="O288">
        <v>131308</v>
      </c>
    </row>
    <row r="289" spans="1:15" x14ac:dyDescent="0.35">
      <c r="A289" t="s">
        <v>77</v>
      </c>
      <c r="B289" t="s">
        <v>18</v>
      </c>
      <c r="C289">
        <v>17599349</v>
      </c>
      <c r="D289">
        <v>19142738</v>
      </c>
      <c r="E289">
        <v>4794417</v>
      </c>
      <c r="F289">
        <v>768882</v>
      </c>
      <c r="G289">
        <v>3061838</v>
      </c>
      <c r="H289">
        <v>4097929</v>
      </c>
      <c r="I289">
        <v>1651961</v>
      </c>
      <c r="J289">
        <v>1648262</v>
      </c>
      <c r="K289">
        <v>3119449</v>
      </c>
      <c r="L289">
        <v>1543389</v>
      </c>
      <c r="M289">
        <v>1237049</v>
      </c>
      <c r="N289">
        <v>171711</v>
      </c>
      <c r="O289">
        <v>134629</v>
      </c>
    </row>
    <row r="290" spans="1:15" x14ac:dyDescent="0.35">
      <c r="A290" t="s">
        <v>77</v>
      </c>
      <c r="B290" t="s">
        <v>19</v>
      </c>
      <c r="C290">
        <v>16731902</v>
      </c>
      <c r="D290">
        <v>21125436</v>
      </c>
      <c r="E290">
        <v>8270234</v>
      </c>
      <c r="F290">
        <v>1558556</v>
      </c>
      <c r="G290">
        <v>1535029</v>
      </c>
      <c r="H290">
        <v>3858461</v>
      </c>
      <c r="I290">
        <v>1692956</v>
      </c>
      <c r="J290">
        <v>1169187</v>
      </c>
      <c r="K290">
        <v>3041013</v>
      </c>
      <c r="L290">
        <v>4393534</v>
      </c>
      <c r="M290">
        <v>3504124</v>
      </c>
      <c r="N290">
        <v>809485</v>
      </c>
      <c r="O290">
        <v>79925</v>
      </c>
    </row>
    <row r="291" spans="1:15" x14ac:dyDescent="0.35">
      <c r="A291" t="s">
        <v>77</v>
      </c>
      <c r="B291" t="s">
        <v>20</v>
      </c>
      <c r="C291">
        <v>1242804</v>
      </c>
      <c r="D291">
        <v>4173531</v>
      </c>
      <c r="E291">
        <v>2281336</v>
      </c>
      <c r="F291">
        <v>811513</v>
      </c>
      <c r="G291">
        <v>89479</v>
      </c>
      <c r="H291">
        <v>207243</v>
      </c>
      <c r="I291">
        <v>214359</v>
      </c>
      <c r="J291">
        <v>82773</v>
      </c>
      <c r="K291">
        <v>486828</v>
      </c>
      <c r="L291">
        <v>2930726</v>
      </c>
      <c r="M291">
        <v>1807039</v>
      </c>
      <c r="N291">
        <v>1087376</v>
      </c>
      <c r="O291">
        <v>36311</v>
      </c>
    </row>
    <row r="292" spans="1:15" x14ac:dyDescent="0.35">
      <c r="A292" t="s">
        <v>78</v>
      </c>
      <c r="B292" t="s">
        <v>16</v>
      </c>
      <c r="C292">
        <v>5039855</v>
      </c>
      <c r="D292">
        <v>5097540</v>
      </c>
      <c r="E292">
        <v>578467</v>
      </c>
      <c r="F292">
        <v>247594</v>
      </c>
      <c r="G292">
        <v>1625307</v>
      </c>
      <c r="H292">
        <v>34732</v>
      </c>
      <c r="I292">
        <v>44217</v>
      </c>
      <c r="J292">
        <v>1144409</v>
      </c>
      <c r="K292">
        <v>1422814</v>
      </c>
      <c r="L292">
        <v>57685</v>
      </c>
      <c r="M292">
        <v>35079</v>
      </c>
      <c r="N292">
        <v>6450</v>
      </c>
      <c r="O292">
        <v>16156</v>
      </c>
    </row>
    <row r="293" spans="1:15" x14ac:dyDescent="0.35">
      <c r="A293" t="s">
        <v>78</v>
      </c>
      <c r="B293" t="s">
        <v>17</v>
      </c>
      <c r="C293">
        <v>8499739</v>
      </c>
      <c r="D293">
        <v>9009119</v>
      </c>
      <c r="E293">
        <v>1937272</v>
      </c>
      <c r="F293">
        <v>298321</v>
      </c>
      <c r="G293">
        <v>2374312</v>
      </c>
      <c r="H293">
        <v>251113</v>
      </c>
      <c r="I293">
        <v>365179</v>
      </c>
      <c r="J293">
        <v>1829586</v>
      </c>
      <c r="K293">
        <v>1953337</v>
      </c>
      <c r="L293">
        <v>509381</v>
      </c>
      <c r="M293">
        <v>342491</v>
      </c>
      <c r="N293">
        <v>28494</v>
      </c>
      <c r="O293">
        <v>138396</v>
      </c>
    </row>
    <row r="294" spans="1:15" x14ac:dyDescent="0.35">
      <c r="A294" t="s">
        <v>78</v>
      </c>
      <c r="B294" t="s">
        <v>18</v>
      </c>
      <c r="C294">
        <v>18484810</v>
      </c>
      <c r="D294">
        <v>20054141</v>
      </c>
      <c r="E294">
        <v>4988851</v>
      </c>
      <c r="F294">
        <v>784499</v>
      </c>
      <c r="G294">
        <v>3202833</v>
      </c>
      <c r="H294">
        <v>4217958</v>
      </c>
      <c r="I294">
        <v>1701695</v>
      </c>
      <c r="J294">
        <v>1688980</v>
      </c>
      <c r="K294">
        <v>3469326</v>
      </c>
      <c r="L294">
        <v>1569331</v>
      </c>
      <c r="M294">
        <v>1261842</v>
      </c>
      <c r="N294">
        <v>171621</v>
      </c>
      <c r="O294">
        <v>135868</v>
      </c>
    </row>
    <row r="295" spans="1:15" x14ac:dyDescent="0.35">
      <c r="A295" t="s">
        <v>78</v>
      </c>
      <c r="B295" t="s">
        <v>19</v>
      </c>
      <c r="C295">
        <v>17394695</v>
      </c>
      <c r="D295">
        <v>21880548</v>
      </c>
      <c r="E295">
        <v>8605670</v>
      </c>
      <c r="F295">
        <v>1584385</v>
      </c>
      <c r="G295">
        <v>1575404</v>
      </c>
      <c r="H295">
        <v>3919724</v>
      </c>
      <c r="I295">
        <v>1722847</v>
      </c>
      <c r="J295">
        <v>1205979</v>
      </c>
      <c r="K295">
        <v>3266538</v>
      </c>
      <c r="L295">
        <v>4485853</v>
      </c>
      <c r="M295">
        <v>3607508</v>
      </c>
      <c r="N295">
        <v>802269</v>
      </c>
      <c r="O295">
        <v>76076</v>
      </c>
    </row>
    <row r="296" spans="1:15" x14ac:dyDescent="0.35">
      <c r="A296" t="s">
        <v>78</v>
      </c>
      <c r="B296" t="s">
        <v>20</v>
      </c>
      <c r="C296">
        <v>1270384</v>
      </c>
      <c r="D296">
        <v>4240291</v>
      </c>
      <c r="E296">
        <v>2323732</v>
      </c>
      <c r="F296">
        <v>822967</v>
      </c>
      <c r="G296">
        <v>89896</v>
      </c>
      <c r="H296">
        <v>209979</v>
      </c>
      <c r="I296">
        <v>214850</v>
      </c>
      <c r="J296">
        <v>84307</v>
      </c>
      <c r="K296">
        <v>494560</v>
      </c>
      <c r="L296">
        <v>2969906</v>
      </c>
      <c r="M296">
        <v>1842781</v>
      </c>
      <c r="N296">
        <v>1087639</v>
      </c>
      <c r="O296">
        <v>39486</v>
      </c>
    </row>
    <row r="297" spans="1:15" x14ac:dyDescent="0.35">
      <c r="A297" t="s">
        <v>79</v>
      </c>
      <c r="B297" t="s">
        <v>16</v>
      </c>
      <c r="C297">
        <v>5141072</v>
      </c>
      <c r="D297">
        <v>5202732</v>
      </c>
      <c r="E297">
        <v>601087</v>
      </c>
      <c r="F297">
        <v>245310</v>
      </c>
      <c r="G297">
        <v>1636816</v>
      </c>
      <c r="H297">
        <v>37221</v>
      </c>
      <c r="I297">
        <v>44719</v>
      </c>
      <c r="J297">
        <v>1247196</v>
      </c>
      <c r="K297">
        <v>1390383</v>
      </c>
      <c r="L297">
        <v>61661</v>
      </c>
      <c r="M297">
        <v>37521</v>
      </c>
      <c r="N297">
        <v>6796</v>
      </c>
      <c r="O297">
        <v>17344</v>
      </c>
    </row>
    <row r="298" spans="1:15" x14ac:dyDescent="0.35">
      <c r="A298" t="s">
        <v>79</v>
      </c>
      <c r="B298" t="s">
        <v>17</v>
      </c>
      <c r="C298">
        <v>8628599</v>
      </c>
      <c r="D298">
        <v>9155095</v>
      </c>
      <c r="E298">
        <v>2008811</v>
      </c>
      <c r="F298">
        <v>293654</v>
      </c>
      <c r="G298">
        <v>2379001</v>
      </c>
      <c r="H298">
        <v>261697</v>
      </c>
      <c r="I298">
        <v>364645</v>
      </c>
      <c r="J298">
        <v>1918097</v>
      </c>
      <c r="K298">
        <v>1929190</v>
      </c>
      <c r="L298">
        <v>526496</v>
      </c>
      <c r="M298">
        <v>351056</v>
      </c>
      <c r="N298">
        <v>29025</v>
      </c>
      <c r="O298">
        <v>146415</v>
      </c>
    </row>
    <row r="299" spans="1:15" x14ac:dyDescent="0.35">
      <c r="A299" t="s">
        <v>79</v>
      </c>
      <c r="B299" t="s">
        <v>18</v>
      </c>
      <c r="C299">
        <v>18736969</v>
      </c>
      <c r="D299">
        <v>20366221</v>
      </c>
      <c r="E299">
        <v>5116031</v>
      </c>
      <c r="F299">
        <v>816173</v>
      </c>
      <c r="G299">
        <v>3145044</v>
      </c>
      <c r="H299">
        <v>4304286</v>
      </c>
      <c r="I299">
        <v>1735371</v>
      </c>
      <c r="J299">
        <v>1790008</v>
      </c>
      <c r="K299">
        <v>3459308</v>
      </c>
      <c r="L299">
        <v>1629252</v>
      </c>
      <c r="M299">
        <v>1313674</v>
      </c>
      <c r="N299">
        <v>175244</v>
      </c>
      <c r="O299">
        <v>140334</v>
      </c>
    </row>
    <row r="300" spans="1:15" x14ac:dyDescent="0.35">
      <c r="A300" t="s">
        <v>79</v>
      </c>
      <c r="B300" t="s">
        <v>19</v>
      </c>
      <c r="C300">
        <v>17633648</v>
      </c>
      <c r="D300">
        <v>22264625</v>
      </c>
      <c r="E300">
        <v>8880495</v>
      </c>
      <c r="F300">
        <v>1609284</v>
      </c>
      <c r="G300">
        <v>1539156</v>
      </c>
      <c r="H300">
        <v>3984619</v>
      </c>
      <c r="I300">
        <v>1742418</v>
      </c>
      <c r="J300">
        <v>1260297</v>
      </c>
      <c r="K300">
        <v>3248356</v>
      </c>
      <c r="L300">
        <v>4630977</v>
      </c>
      <c r="M300">
        <v>3750540</v>
      </c>
      <c r="N300">
        <v>806715</v>
      </c>
      <c r="O300">
        <v>73722</v>
      </c>
    </row>
    <row r="301" spans="1:15" x14ac:dyDescent="0.35">
      <c r="A301" t="s">
        <v>79</v>
      </c>
      <c r="B301" t="s">
        <v>20</v>
      </c>
      <c r="C301">
        <v>1306725</v>
      </c>
      <c r="D301">
        <v>4355918</v>
      </c>
      <c r="E301">
        <v>2439175</v>
      </c>
      <c r="F301">
        <v>830693</v>
      </c>
      <c r="G301">
        <v>83945</v>
      </c>
      <c r="H301">
        <v>210103</v>
      </c>
      <c r="I301">
        <v>214432</v>
      </c>
      <c r="J301">
        <v>85505</v>
      </c>
      <c r="K301">
        <v>492065</v>
      </c>
      <c r="L301">
        <v>3049192</v>
      </c>
      <c r="M301">
        <v>1907449</v>
      </c>
      <c r="N301">
        <v>1096760</v>
      </c>
      <c r="O301">
        <v>44983</v>
      </c>
    </row>
    <row r="302" spans="1:15" x14ac:dyDescent="0.35">
      <c r="A302" t="s">
        <v>80</v>
      </c>
      <c r="B302" t="s">
        <v>16</v>
      </c>
      <c r="C302">
        <v>5334189</v>
      </c>
      <c r="D302">
        <v>5395947</v>
      </c>
      <c r="E302">
        <v>624635</v>
      </c>
      <c r="F302">
        <v>264269</v>
      </c>
      <c r="G302">
        <v>1662838</v>
      </c>
      <c r="H302">
        <v>39684</v>
      </c>
      <c r="I302">
        <v>44491</v>
      </c>
      <c r="J302">
        <v>1353808</v>
      </c>
      <c r="K302">
        <v>1406221</v>
      </c>
      <c r="L302">
        <v>61757</v>
      </c>
      <c r="M302">
        <v>39378</v>
      </c>
      <c r="N302">
        <v>7473</v>
      </c>
      <c r="O302">
        <v>14906</v>
      </c>
    </row>
    <row r="303" spans="1:15" x14ac:dyDescent="0.35">
      <c r="A303" t="s">
        <v>80</v>
      </c>
      <c r="B303" t="s">
        <v>17</v>
      </c>
      <c r="C303">
        <v>8871820</v>
      </c>
      <c r="D303">
        <v>9410166</v>
      </c>
      <c r="E303">
        <v>2103126</v>
      </c>
      <c r="F303">
        <v>283503</v>
      </c>
      <c r="G303">
        <v>2400192</v>
      </c>
      <c r="H303">
        <v>272720</v>
      </c>
      <c r="I303">
        <v>360236</v>
      </c>
      <c r="J303">
        <v>2008801</v>
      </c>
      <c r="K303">
        <v>1981588</v>
      </c>
      <c r="L303">
        <v>538347</v>
      </c>
      <c r="M303">
        <v>362318</v>
      </c>
      <c r="N303">
        <v>30024</v>
      </c>
      <c r="O303">
        <v>146005</v>
      </c>
    </row>
    <row r="304" spans="1:15" x14ac:dyDescent="0.35">
      <c r="A304" t="s">
        <v>80</v>
      </c>
      <c r="B304" t="s">
        <v>18</v>
      </c>
      <c r="C304">
        <v>19198083</v>
      </c>
      <c r="D304">
        <v>20865853</v>
      </c>
      <c r="E304">
        <v>5357897</v>
      </c>
      <c r="F304">
        <v>821065</v>
      </c>
      <c r="G304">
        <v>3108913</v>
      </c>
      <c r="H304">
        <v>4393816</v>
      </c>
      <c r="I304">
        <v>1760129</v>
      </c>
      <c r="J304">
        <v>1894624</v>
      </c>
      <c r="K304">
        <v>3529409</v>
      </c>
      <c r="L304">
        <v>1667770</v>
      </c>
      <c r="M304">
        <v>1350546</v>
      </c>
      <c r="N304">
        <v>183441</v>
      </c>
      <c r="O304">
        <v>133783</v>
      </c>
    </row>
    <row r="305" spans="1:15" x14ac:dyDescent="0.35">
      <c r="A305" t="s">
        <v>80</v>
      </c>
      <c r="B305" t="s">
        <v>19</v>
      </c>
      <c r="C305">
        <v>17941974</v>
      </c>
      <c r="D305">
        <v>22712368</v>
      </c>
      <c r="E305">
        <v>9180632</v>
      </c>
      <c r="F305">
        <v>1623143</v>
      </c>
      <c r="G305">
        <v>1510392</v>
      </c>
      <c r="H305">
        <v>4051517</v>
      </c>
      <c r="I305">
        <v>1745561</v>
      </c>
      <c r="J305">
        <v>1315694</v>
      </c>
      <c r="K305">
        <v>3285429</v>
      </c>
      <c r="L305">
        <v>4770394</v>
      </c>
      <c r="M305">
        <v>3881957</v>
      </c>
      <c r="N305">
        <v>825038</v>
      </c>
      <c r="O305">
        <v>63399</v>
      </c>
    </row>
    <row r="306" spans="1:15" x14ac:dyDescent="0.35">
      <c r="A306" t="s">
        <v>80</v>
      </c>
      <c r="B306" t="s">
        <v>20</v>
      </c>
      <c r="C306">
        <v>1288206</v>
      </c>
      <c r="D306">
        <v>4421171</v>
      </c>
      <c r="E306">
        <v>2506785</v>
      </c>
      <c r="F306">
        <v>835880</v>
      </c>
      <c r="G306">
        <v>78470</v>
      </c>
      <c r="H306">
        <v>210261</v>
      </c>
      <c r="I306">
        <v>211705</v>
      </c>
      <c r="J306">
        <v>86675</v>
      </c>
      <c r="K306">
        <v>491395</v>
      </c>
      <c r="L306">
        <v>3132965</v>
      </c>
      <c r="M306">
        <v>1971205</v>
      </c>
      <c r="N306">
        <v>1118899</v>
      </c>
      <c r="O306">
        <v>42861</v>
      </c>
    </row>
    <row r="307" spans="1:15" x14ac:dyDescent="0.35">
      <c r="A307" t="s">
        <v>81</v>
      </c>
      <c r="B307" t="s">
        <v>16</v>
      </c>
      <c r="C307">
        <v>5608142</v>
      </c>
      <c r="D307">
        <v>5671832</v>
      </c>
      <c r="E307">
        <v>644800</v>
      </c>
      <c r="F307">
        <v>255274</v>
      </c>
      <c r="G307">
        <v>1842439</v>
      </c>
      <c r="H307">
        <v>49625</v>
      </c>
      <c r="I307">
        <v>50067</v>
      </c>
      <c r="J307">
        <v>1397998</v>
      </c>
      <c r="K307">
        <v>1431629</v>
      </c>
      <c r="L307">
        <v>63690</v>
      </c>
      <c r="M307">
        <v>39823</v>
      </c>
      <c r="N307">
        <v>7525</v>
      </c>
      <c r="O307">
        <v>16342</v>
      </c>
    </row>
    <row r="308" spans="1:15" x14ac:dyDescent="0.35">
      <c r="A308" t="s">
        <v>81</v>
      </c>
      <c r="B308" t="s">
        <v>17</v>
      </c>
      <c r="C308">
        <v>9219735</v>
      </c>
      <c r="D308">
        <v>9753841</v>
      </c>
      <c r="E308">
        <v>2162112</v>
      </c>
      <c r="F308">
        <v>294417</v>
      </c>
      <c r="G308">
        <v>2591763</v>
      </c>
      <c r="H308">
        <v>296964</v>
      </c>
      <c r="I308">
        <v>400180</v>
      </c>
      <c r="J308">
        <v>2008598</v>
      </c>
      <c r="K308">
        <v>1999808</v>
      </c>
      <c r="L308">
        <v>534106</v>
      </c>
      <c r="M308">
        <v>363660</v>
      </c>
      <c r="N308">
        <v>30198</v>
      </c>
      <c r="O308">
        <v>140248</v>
      </c>
    </row>
    <row r="309" spans="1:15" x14ac:dyDescent="0.35">
      <c r="A309" t="s">
        <v>81</v>
      </c>
      <c r="B309" t="s">
        <v>18</v>
      </c>
      <c r="C309">
        <v>20034362</v>
      </c>
      <c r="D309">
        <v>21795135</v>
      </c>
      <c r="E309">
        <v>5543755</v>
      </c>
      <c r="F309">
        <v>839697</v>
      </c>
      <c r="G309">
        <v>3385324</v>
      </c>
      <c r="H309">
        <v>4476144</v>
      </c>
      <c r="I309">
        <v>1883517</v>
      </c>
      <c r="J309">
        <v>1987323</v>
      </c>
      <c r="K309">
        <v>3679376</v>
      </c>
      <c r="L309">
        <v>1760773</v>
      </c>
      <c r="M309">
        <v>1418772</v>
      </c>
      <c r="N309">
        <v>190516</v>
      </c>
      <c r="O309">
        <v>151485</v>
      </c>
    </row>
    <row r="310" spans="1:15" x14ac:dyDescent="0.35">
      <c r="A310" t="s">
        <v>81</v>
      </c>
      <c r="B310" t="s">
        <v>19</v>
      </c>
      <c r="C310">
        <v>18554642</v>
      </c>
      <c r="D310">
        <v>23428522</v>
      </c>
      <c r="E310">
        <v>9491578</v>
      </c>
      <c r="F310">
        <v>1647478</v>
      </c>
      <c r="G310">
        <v>1594028</v>
      </c>
      <c r="H310">
        <v>4118826</v>
      </c>
      <c r="I310">
        <v>1864761</v>
      </c>
      <c r="J310">
        <v>1306742</v>
      </c>
      <c r="K310">
        <v>3405109</v>
      </c>
      <c r="L310">
        <v>4873880</v>
      </c>
      <c r="M310">
        <v>3951636</v>
      </c>
      <c r="N310">
        <v>848861</v>
      </c>
      <c r="O310">
        <v>73383</v>
      </c>
    </row>
    <row r="311" spans="1:15" x14ac:dyDescent="0.35">
      <c r="A311" t="s">
        <v>81</v>
      </c>
      <c r="B311" t="s">
        <v>20</v>
      </c>
      <c r="C311">
        <v>1331946</v>
      </c>
      <c r="D311">
        <v>4617450</v>
      </c>
      <c r="E311">
        <v>2625286</v>
      </c>
      <c r="F311">
        <v>861354</v>
      </c>
      <c r="G311">
        <v>86947</v>
      </c>
      <c r="H311">
        <v>210785</v>
      </c>
      <c r="I311">
        <v>228883</v>
      </c>
      <c r="J311">
        <v>94614</v>
      </c>
      <c r="K311">
        <v>509581</v>
      </c>
      <c r="L311">
        <v>3285504</v>
      </c>
      <c r="M311">
        <v>2085258</v>
      </c>
      <c r="N311">
        <v>1143020</v>
      </c>
      <c r="O311">
        <v>57226</v>
      </c>
    </row>
    <row r="312" spans="1:15" x14ac:dyDescent="0.35">
      <c r="A312" t="s">
        <v>82</v>
      </c>
      <c r="B312" t="s">
        <v>16</v>
      </c>
      <c r="C312">
        <v>5695618</v>
      </c>
      <c r="D312">
        <v>5755505</v>
      </c>
      <c r="E312">
        <v>662460</v>
      </c>
      <c r="F312">
        <v>253767</v>
      </c>
      <c r="G312">
        <v>1866588</v>
      </c>
      <c r="H312">
        <v>60475</v>
      </c>
      <c r="I312">
        <v>52302</v>
      </c>
      <c r="J312">
        <v>1449991</v>
      </c>
      <c r="K312">
        <v>1409922</v>
      </c>
      <c r="L312">
        <v>59888</v>
      </c>
      <c r="M312">
        <v>38550</v>
      </c>
      <c r="N312">
        <v>6323</v>
      </c>
      <c r="O312">
        <v>15015</v>
      </c>
    </row>
    <row r="313" spans="1:15" x14ac:dyDescent="0.35">
      <c r="A313" t="s">
        <v>82</v>
      </c>
      <c r="B313" t="s">
        <v>17</v>
      </c>
      <c r="C313">
        <v>9312882</v>
      </c>
      <c r="D313">
        <v>9849498</v>
      </c>
      <c r="E313">
        <v>2216125</v>
      </c>
      <c r="F313">
        <v>303270</v>
      </c>
      <c r="G313">
        <v>2604649</v>
      </c>
      <c r="H313">
        <v>316973</v>
      </c>
      <c r="I313">
        <v>411741</v>
      </c>
      <c r="J313">
        <v>2012766</v>
      </c>
      <c r="K313">
        <v>1983974</v>
      </c>
      <c r="L313">
        <v>536615</v>
      </c>
      <c r="M313">
        <v>374443</v>
      </c>
      <c r="N313">
        <v>32569</v>
      </c>
      <c r="O313">
        <v>129603</v>
      </c>
    </row>
    <row r="314" spans="1:15" x14ac:dyDescent="0.35">
      <c r="A314" t="s">
        <v>82</v>
      </c>
      <c r="B314" t="s">
        <v>18</v>
      </c>
      <c r="C314">
        <v>20394612</v>
      </c>
      <c r="D314">
        <v>22179729</v>
      </c>
      <c r="E314">
        <v>5776067</v>
      </c>
      <c r="F314">
        <v>847406</v>
      </c>
      <c r="G314">
        <v>3388388</v>
      </c>
      <c r="H314">
        <v>4515916</v>
      </c>
      <c r="I314">
        <v>1879177</v>
      </c>
      <c r="J314">
        <v>2087467</v>
      </c>
      <c r="K314">
        <v>3685308</v>
      </c>
      <c r="L314">
        <v>1785116</v>
      </c>
      <c r="M314">
        <v>1450068</v>
      </c>
      <c r="N314">
        <v>185599</v>
      </c>
      <c r="O314">
        <v>149449</v>
      </c>
    </row>
    <row r="315" spans="1:15" x14ac:dyDescent="0.35">
      <c r="A315" t="s">
        <v>82</v>
      </c>
      <c r="B315" t="s">
        <v>19</v>
      </c>
      <c r="C315">
        <v>18810727</v>
      </c>
      <c r="D315">
        <v>23721919</v>
      </c>
      <c r="E315">
        <v>9735389</v>
      </c>
      <c r="F315">
        <v>1665730</v>
      </c>
      <c r="G315">
        <v>1574825</v>
      </c>
      <c r="H315">
        <v>4156257</v>
      </c>
      <c r="I315">
        <v>1851606</v>
      </c>
      <c r="J315">
        <v>1300090</v>
      </c>
      <c r="K315">
        <v>3438022</v>
      </c>
      <c r="L315">
        <v>4911192</v>
      </c>
      <c r="M315">
        <v>4004031</v>
      </c>
      <c r="N315">
        <v>833460</v>
      </c>
      <c r="O315">
        <v>73701</v>
      </c>
    </row>
    <row r="316" spans="1:15" x14ac:dyDescent="0.35">
      <c r="A316" t="s">
        <v>82</v>
      </c>
      <c r="B316" t="s">
        <v>20</v>
      </c>
      <c r="C316">
        <v>1356833</v>
      </c>
      <c r="D316">
        <v>4782448</v>
      </c>
      <c r="E316">
        <v>2743996</v>
      </c>
      <c r="F316">
        <v>884966</v>
      </c>
      <c r="G316">
        <v>87036</v>
      </c>
      <c r="H316">
        <v>210028</v>
      </c>
      <c r="I316">
        <v>230116</v>
      </c>
      <c r="J316">
        <v>102484</v>
      </c>
      <c r="K316">
        <v>523822</v>
      </c>
      <c r="L316">
        <v>3425614</v>
      </c>
      <c r="M316">
        <v>2221928</v>
      </c>
      <c r="N316">
        <v>1147022</v>
      </c>
      <c r="O316">
        <v>56664</v>
      </c>
    </row>
    <row r="317" spans="1:15" x14ac:dyDescent="0.35">
      <c r="A317" t="s">
        <v>83</v>
      </c>
      <c r="B317" t="s">
        <v>16</v>
      </c>
      <c r="C317">
        <v>5945811</v>
      </c>
      <c r="D317">
        <v>6007758</v>
      </c>
      <c r="E317">
        <v>683006</v>
      </c>
      <c r="F317">
        <v>264927</v>
      </c>
      <c r="G317">
        <v>1952559</v>
      </c>
      <c r="H317">
        <v>71249</v>
      </c>
      <c r="I317">
        <v>55965</v>
      </c>
      <c r="J317">
        <v>1552508</v>
      </c>
      <c r="K317">
        <v>1427544</v>
      </c>
      <c r="L317">
        <v>61947</v>
      </c>
      <c r="M317">
        <v>38905</v>
      </c>
      <c r="N317">
        <v>5951</v>
      </c>
      <c r="O317">
        <v>17091</v>
      </c>
    </row>
    <row r="318" spans="1:15" x14ac:dyDescent="0.35">
      <c r="A318" t="s">
        <v>83</v>
      </c>
      <c r="B318" t="s">
        <v>17</v>
      </c>
      <c r="C318">
        <v>9566007</v>
      </c>
      <c r="D318">
        <v>10102779</v>
      </c>
      <c r="E318">
        <v>2282440</v>
      </c>
      <c r="F318">
        <v>309754</v>
      </c>
      <c r="G318">
        <v>2686393</v>
      </c>
      <c r="H318">
        <v>338225</v>
      </c>
      <c r="I318">
        <v>436033</v>
      </c>
      <c r="J318">
        <v>2043362</v>
      </c>
      <c r="K318">
        <v>2006572</v>
      </c>
      <c r="L318">
        <v>536771</v>
      </c>
      <c r="M318">
        <v>377293</v>
      </c>
      <c r="N318">
        <v>33286</v>
      </c>
      <c r="O318">
        <v>126192</v>
      </c>
    </row>
    <row r="319" spans="1:15" x14ac:dyDescent="0.35">
      <c r="A319" t="s">
        <v>83</v>
      </c>
      <c r="B319" t="s">
        <v>18</v>
      </c>
      <c r="C319">
        <v>21049895</v>
      </c>
      <c r="D319">
        <v>22912316</v>
      </c>
      <c r="E319">
        <v>6069030</v>
      </c>
      <c r="F319">
        <v>844834</v>
      </c>
      <c r="G319">
        <v>3496406</v>
      </c>
      <c r="H319">
        <v>4564920</v>
      </c>
      <c r="I319">
        <v>1933436</v>
      </c>
      <c r="J319">
        <v>2237227</v>
      </c>
      <c r="K319">
        <v>3766462</v>
      </c>
      <c r="L319">
        <v>1862421</v>
      </c>
      <c r="M319">
        <v>1522559</v>
      </c>
      <c r="N319">
        <v>188133</v>
      </c>
      <c r="O319">
        <v>151729</v>
      </c>
    </row>
    <row r="320" spans="1:15" x14ac:dyDescent="0.35">
      <c r="A320" t="s">
        <v>83</v>
      </c>
      <c r="B320" t="s">
        <v>19</v>
      </c>
      <c r="C320">
        <v>19136190</v>
      </c>
      <c r="D320">
        <v>24141964</v>
      </c>
      <c r="E320">
        <v>9949418</v>
      </c>
      <c r="F320">
        <v>1686350</v>
      </c>
      <c r="G320">
        <v>1592591</v>
      </c>
      <c r="H320">
        <v>4199957</v>
      </c>
      <c r="I320">
        <v>1896844</v>
      </c>
      <c r="J320">
        <v>1308016</v>
      </c>
      <c r="K320">
        <v>3508788</v>
      </c>
      <c r="L320">
        <v>5005773</v>
      </c>
      <c r="M320">
        <v>4084262</v>
      </c>
      <c r="N320">
        <v>842693</v>
      </c>
      <c r="O320">
        <v>78818</v>
      </c>
    </row>
    <row r="321" spans="1:15" x14ac:dyDescent="0.35">
      <c r="A321" t="s">
        <v>83</v>
      </c>
      <c r="B321" t="s">
        <v>20</v>
      </c>
      <c r="C321">
        <v>1367606</v>
      </c>
      <c r="D321">
        <v>4946144</v>
      </c>
      <c r="E321">
        <v>2850402</v>
      </c>
      <c r="F321">
        <v>912495</v>
      </c>
      <c r="G321">
        <v>90391</v>
      </c>
      <c r="H321">
        <v>209496</v>
      </c>
      <c r="I321">
        <v>238331</v>
      </c>
      <c r="J321">
        <v>110094</v>
      </c>
      <c r="K321">
        <v>534936</v>
      </c>
      <c r="L321">
        <v>3578538</v>
      </c>
      <c r="M321">
        <v>2356679</v>
      </c>
      <c r="N321">
        <v>1162326</v>
      </c>
      <c r="O321">
        <v>59533</v>
      </c>
    </row>
    <row r="322" spans="1:15" x14ac:dyDescent="0.35">
      <c r="A322" t="s">
        <v>84</v>
      </c>
      <c r="B322" t="s">
        <v>16</v>
      </c>
      <c r="C322">
        <v>6193379</v>
      </c>
      <c r="D322">
        <v>6256492</v>
      </c>
      <c r="E322">
        <v>702665</v>
      </c>
      <c r="F322">
        <v>252506</v>
      </c>
      <c r="G322">
        <v>2095705</v>
      </c>
      <c r="H322">
        <v>82166</v>
      </c>
      <c r="I322">
        <v>60650</v>
      </c>
      <c r="J322">
        <v>1672274</v>
      </c>
      <c r="K322">
        <v>1390526</v>
      </c>
      <c r="L322">
        <v>63113</v>
      </c>
      <c r="M322">
        <v>39299</v>
      </c>
      <c r="N322">
        <v>5813</v>
      </c>
      <c r="O322">
        <v>18001</v>
      </c>
    </row>
    <row r="323" spans="1:15" x14ac:dyDescent="0.35">
      <c r="A323" t="s">
        <v>84</v>
      </c>
      <c r="B323" t="s">
        <v>17</v>
      </c>
      <c r="C323">
        <v>9832838</v>
      </c>
      <c r="D323">
        <v>10366607</v>
      </c>
      <c r="E323">
        <v>2336483</v>
      </c>
      <c r="F323">
        <v>320423</v>
      </c>
      <c r="G323">
        <v>2830610</v>
      </c>
      <c r="H323">
        <v>359475</v>
      </c>
      <c r="I323">
        <v>465457</v>
      </c>
      <c r="J323">
        <v>2083281</v>
      </c>
      <c r="K323">
        <v>1970878</v>
      </c>
      <c r="L323">
        <v>533769</v>
      </c>
      <c r="M323">
        <v>379930</v>
      </c>
      <c r="N323">
        <v>34000</v>
      </c>
      <c r="O323">
        <v>119839</v>
      </c>
    </row>
    <row r="324" spans="1:15" x14ac:dyDescent="0.35">
      <c r="A324" t="s">
        <v>84</v>
      </c>
      <c r="B324" t="s">
        <v>18</v>
      </c>
      <c r="C324">
        <v>21687548</v>
      </c>
      <c r="D324">
        <v>23633102</v>
      </c>
      <c r="E324">
        <v>6301989</v>
      </c>
      <c r="F324">
        <v>857574</v>
      </c>
      <c r="G324">
        <v>3700728</v>
      </c>
      <c r="H324">
        <v>4611430</v>
      </c>
      <c r="I324">
        <v>1997875</v>
      </c>
      <c r="J324">
        <v>2403994</v>
      </c>
      <c r="K324">
        <v>3759512</v>
      </c>
      <c r="L324">
        <v>1945554</v>
      </c>
      <c r="M324">
        <v>1597524</v>
      </c>
      <c r="N324">
        <v>193436</v>
      </c>
      <c r="O324">
        <v>154594</v>
      </c>
    </row>
    <row r="325" spans="1:15" x14ac:dyDescent="0.35">
      <c r="A325" t="s">
        <v>84</v>
      </c>
      <c r="B325" t="s">
        <v>19</v>
      </c>
      <c r="C325">
        <v>19534057</v>
      </c>
      <c r="D325">
        <v>24644021</v>
      </c>
      <c r="E325">
        <v>10249360</v>
      </c>
      <c r="F325">
        <v>1696993</v>
      </c>
      <c r="G325">
        <v>1643275</v>
      </c>
      <c r="H325">
        <v>4241732</v>
      </c>
      <c r="I325">
        <v>1962270</v>
      </c>
      <c r="J325">
        <v>1321037</v>
      </c>
      <c r="K325">
        <v>3529354</v>
      </c>
      <c r="L325">
        <v>5109964</v>
      </c>
      <c r="M325">
        <v>4166219</v>
      </c>
      <c r="N325">
        <v>860631</v>
      </c>
      <c r="O325">
        <v>83114</v>
      </c>
    </row>
    <row r="326" spans="1:15" x14ac:dyDescent="0.35">
      <c r="A326" t="s">
        <v>84</v>
      </c>
      <c r="B326" t="s">
        <v>20</v>
      </c>
      <c r="C326">
        <v>1433217</v>
      </c>
      <c r="D326">
        <v>5175734</v>
      </c>
      <c r="E326">
        <v>3021538</v>
      </c>
      <c r="F326">
        <v>930419</v>
      </c>
      <c r="G326">
        <v>96781</v>
      </c>
      <c r="H326">
        <v>208850</v>
      </c>
      <c r="I326">
        <v>249516</v>
      </c>
      <c r="J326">
        <v>117628</v>
      </c>
      <c r="K326">
        <v>551002</v>
      </c>
      <c r="L326">
        <v>3742516</v>
      </c>
      <c r="M326">
        <v>2495020</v>
      </c>
      <c r="N326">
        <v>1184505</v>
      </c>
      <c r="O326">
        <v>62991</v>
      </c>
    </row>
    <row r="327" spans="1:15" x14ac:dyDescent="0.35">
      <c r="A327" t="s">
        <v>85</v>
      </c>
      <c r="B327" t="s">
        <v>16</v>
      </c>
      <c r="C327">
        <v>6366597</v>
      </c>
      <c r="D327">
        <v>6431180</v>
      </c>
      <c r="E327">
        <v>714613</v>
      </c>
      <c r="F327">
        <v>240728</v>
      </c>
      <c r="G327">
        <v>2153147</v>
      </c>
      <c r="H327">
        <v>93156</v>
      </c>
      <c r="I327">
        <v>64852</v>
      </c>
      <c r="J327">
        <v>1735953</v>
      </c>
      <c r="K327">
        <v>1428730</v>
      </c>
      <c r="L327">
        <v>64583</v>
      </c>
      <c r="M327">
        <v>39610</v>
      </c>
      <c r="N327">
        <v>5682</v>
      </c>
      <c r="O327">
        <v>19291</v>
      </c>
    </row>
    <row r="328" spans="1:15" x14ac:dyDescent="0.35">
      <c r="A328" t="s">
        <v>85</v>
      </c>
      <c r="B328" t="s">
        <v>17</v>
      </c>
      <c r="C328">
        <v>10032321</v>
      </c>
      <c r="D328">
        <v>10562207</v>
      </c>
      <c r="E328">
        <v>2380733</v>
      </c>
      <c r="F328">
        <v>331372</v>
      </c>
      <c r="G328">
        <v>2877306</v>
      </c>
      <c r="H328">
        <v>381039</v>
      </c>
      <c r="I328">
        <v>492531</v>
      </c>
      <c r="J328">
        <v>2094442</v>
      </c>
      <c r="K328">
        <v>2004784</v>
      </c>
      <c r="L328">
        <v>529886</v>
      </c>
      <c r="M328">
        <v>381241</v>
      </c>
      <c r="N328">
        <v>34396</v>
      </c>
      <c r="O328">
        <v>114249</v>
      </c>
    </row>
    <row r="329" spans="1:15" x14ac:dyDescent="0.35">
      <c r="A329" t="s">
        <v>85</v>
      </c>
      <c r="B329" t="s">
        <v>18</v>
      </c>
      <c r="C329">
        <v>22186308</v>
      </c>
      <c r="D329">
        <v>24199568</v>
      </c>
      <c r="E329">
        <v>6496358</v>
      </c>
      <c r="F329">
        <v>872038</v>
      </c>
      <c r="G329">
        <v>3754171</v>
      </c>
      <c r="H329">
        <v>4658552</v>
      </c>
      <c r="I329">
        <v>2057490</v>
      </c>
      <c r="J329">
        <v>2515276</v>
      </c>
      <c r="K329">
        <v>3845682</v>
      </c>
      <c r="L329">
        <v>2013260</v>
      </c>
      <c r="M329">
        <v>1667553</v>
      </c>
      <c r="N329">
        <v>198375</v>
      </c>
      <c r="O329">
        <v>147332</v>
      </c>
    </row>
    <row r="330" spans="1:15" x14ac:dyDescent="0.35">
      <c r="A330" t="s">
        <v>85</v>
      </c>
      <c r="B330" t="s">
        <v>19</v>
      </c>
      <c r="C330">
        <v>19918199</v>
      </c>
      <c r="D330">
        <v>25113406</v>
      </c>
      <c r="E330">
        <v>10532558</v>
      </c>
      <c r="F330">
        <v>1711321</v>
      </c>
      <c r="G330">
        <v>1637899</v>
      </c>
      <c r="H330">
        <v>4283737</v>
      </c>
      <c r="I330">
        <v>2017273</v>
      </c>
      <c r="J330">
        <v>1318023</v>
      </c>
      <c r="K330">
        <v>3612595</v>
      </c>
      <c r="L330">
        <v>5195207</v>
      </c>
      <c r="M330">
        <v>4233265</v>
      </c>
      <c r="N330">
        <v>877662</v>
      </c>
      <c r="O330">
        <v>84280</v>
      </c>
    </row>
    <row r="331" spans="1:15" x14ac:dyDescent="0.35">
      <c r="A331" t="s">
        <v>85</v>
      </c>
      <c r="B331" t="s">
        <v>20</v>
      </c>
      <c r="C331">
        <v>1496650</v>
      </c>
      <c r="D331">
        <v>5378995</v>
      </c>
      <c r="E331">
        <v>3167401</v>
      </c>
      <c r="F331">
        <v>950810</v>
      </c>
      <c r="G331">
        <v>98496</v>
      </c>
      <c r="H331">
        <v>208179</v>
      </c>
      <c r="I331">
        <v>259208</v>
      </c>
      <c r="J331">
        <v>125405</v>
      </c>
      <c r="K331">
        <v>569496</v>
      </c>
      <c r="L331">
        <v>3882345</v>
      </c>
      <c r="M331">
        <v>2618729</v>
      </c>
      <c r="N331">
        <v>1204441</v>
      </c>
      <c r="O331">
        <v>59175</v>
      </c>
    </row>
    <row r="332" spans="1:15" x14ac:dyDescent="0.35">
      <c r="A332" t="s">
        <v>86</v>
      </c>
      <c r="B332" t="s">
        <v>16</v>
      </c>
      <c r="C332">
        <v>6759280</v>
      </c>
      <c r="D332">
        <v>6827582</v>
      </c>
      <c r="E332">
        <v>707171</v>
      </c>
      <c r="F332">
        <v>251100</v>
      </c>
      <c r="G332">
        <v>2487303</v>
      </c>
      <c r="H332">
        <v>104126</v>
      </c>
      <c r="I332">
        <v>68868</v>
      </c>
      <c r="J332">
        <v>1755592</v>
      </c>
      <c r="K332">
        <v>1453422</v>
      </c>
      <c r="L332">
        <v>68302</v>
      </c>
      <c r="M332">
        <v>40491</v>
      </c>
      <c r="N332">
        <v>5295</v>
      </c>
      <c r="O332">
        <v>22516</v>
      </c>
    </row>
    <row r="333" spans="1:15" x14ac:dyDescent="0.35">
      <c r="A333" t="s">
        <v>86</v>
      </c>
      <c r="B333" t="s">
        <v>17</v>
      </c>
      <c r="C333">
        <v>10444298</v>
      </c>
      <c r="D333">
        <v>10970843</v>
      </c>
      <c r="E333">
        <v>2380341</v>
      </c>
      <c r="F333">
        <v>337892</v>
      </c>
      <c r="G333">
        <v>3229524</v>
      </c>
      <c r="H333">
        <v>403355</v>
      </c>
      <c r="I333">
        <v>518835</v>
      </c>
      <c r="J333">
        <v>2082796</v>
      </c>
      <c r="K333">
        <v>2018100</v>
      </c>
      <c r="L333">
        <v>526545</v>
      </c>
      <c r="M333">
        <v>380508</v>
      </c>
      <c r="N333">
        <v>34506</v>
      </c>
      <c r="O333">
        <v>111531</v>
      </c>
    </row>
    <row r="334" spans="1:15" x14ac:dyDescent="0.35">
      <c r="A334" t="s">
        <v>86</v>
      </c>
      <c r="B334" t="s">
        <v>18</v>
      </c>
      <c r="C334">
        <v>22974898</v>
      </c>
      <c r="D334">
        <v>25086986</v>
      </c>
      <c r="E334">
        <v>6599571</v>
      </c>
      <c r="F334">
        <v>867268</v>
      </c>
      <c r="G334">
        <v>4283034</v>
      </c>
      <c r="H334">
        <v>4710567</v>
      </c>
      <c r="I334">
        <v>2116013</v>
      </c>
      <c r="J334">
        <v>2582664</v>
      </c>
      <c r="K334">
        <v>3927868</v>
      </c>
      <c r="L334">
        <v>2112087</v>
      </c>
      <c r="M334">
        <v>1753529</v>
      </c>
      <c r="N334">
        <v>199765</v>
      </c>
      <c r="O334">
        <v>158793</v>
      </c>
    </row>
    <row r="335" spans="1:15" x14ac:dyDescent="0.35">
      <c r="A335" t="s">
        <v>86</v>
      </c>
      <c r="B335" t="s">
        <v>19</v>
      </c>
      <c r="C335">
        <v>20109207</v>
      </c>
      <c r="D335">
        <v>25402955</v>
      </c>
      <c r="E335">
        <v>10474331</v>
      </c>
      <c r="F335">
        <v>1727807</v>
      </c>
      <c r="G335">
        <v>1799925</v>
      </c>
      <c r="H335">
        <v>4328941</v>
      </c>
      <c r="I335">
        <v>2068525</v>
      </c>
      <c r="J335">
        <v>1302314</v>
      </c>
      <c r="K335">
        <v>3701112</v>
      </c>
      <c r="L335">
        <v>5293748</v>
      </c>
      <c r="M335">
        <v>4316041</v>
      </c>
      <c r="N335">
        <v>883727</v>
      </c>
      <c r="O335">
        <v>93980</v>
      </c>
    </row>
    <row r="336" spans="1:15" x14ac:dyDescent="0.35">
      <c r="A336" t="s">
        <v>86</v>
      </c>
      <c r="B336" t="s">
        <v>20</v>
      </c>
      <c r="C336">
        <v>1465543</v>
      </c>
      <c r="D336">
        <v>5498620</v>
      </c>
      <c r="E336">
        <v>3213220</v>
      </c>
      <c r="F336">
        <v>976743</v>
      </c>
      <c r="G336">
        <v>115181</v>
      </c>
      <c r="H336">
        <v>207610</v>
      </c>
      <c r="I336">
        <v>268348</v>
      </c>
      <c r="J336">
        <v>133324</v>
      </c>
      <c r="K336">
        <v>584193</v>
      </c>
      <c r="L336">
        <v>4033076</v>
      </c>
      <c r="M336">
        <v>2748972</v>
      </c>
      <c r="N336">
        <v>1214292</v>
      </c>
      <c r="O336">
        <v>69812</v>
      </c>
    </row>
    <row r="337" spans="1:15" x14ac:dyDescent="0.35">
      <c r="A337" t="s">
        <v>87</v>
      </c>
      <c r="B337" t="s">
        <v>16</v>
      </c>
      <c r="C337">
        <v>6809998</v>
      </c>
      <c r="D337">
        <v>6880879</v>
      </c>
      <c r="E337">
        <v>709776</v>
      </c>
      <c r="F337">
        <v>239085</v>
      </c>
      <c r="G337">
        <v>2432155</v>
      </c>
      <c r="H337">
        <v>115355</v>
      </c>
      <c r="I337">
        <v>71180</v>
      </c>
      <c r="J337">
        <v>1832649</v>
      </c>
      <c r="K337">
        <v>1480678</v>
      </c>
      <c r="L337">
        <v>70881</v>
      </c>
      <c r="M337">
        <v>40853</v>
      </c>
      <c r="N337">
        <v>4768</v>
      </c>
      <c r="O337">
        <v>25260</v>
      </c>
    </row>
    <row r="338" spans="1:15" x14ac:dyDescent="0.35">
      <c r="A338" t="s">
        <v>87</v>
      </c>
      <c r="B338" t="s">
        <v>17</v>
      </c>
      <c r="C338">
        <v>10431294</v>
      </c>
      <c r="D338">
        <v>10957426</v>
      </c>
      <c r="E338">
        <v>2393280</v>
      </c>
      <c r="F338">
        <v>348994</v>
      </c>
      <c r="G338">
        <v>3148292</v>
      </c>
      <c r="H338">
        <v>424882</v>
      </c>
      <c r="I338">
        <v>529931</v>
      </c>
      <c r="J338">
        <v>2101041</v>
      </c>
      <c r="K338">
        <v>2011006</v>
      </c>
      <c r="L338">
        <v>526133</v>
      </c>
      <c r="M338">
        <v>382884</v>
      </c>
      <c r="N338">
        <v>35691</v>
      </c>
      <c r="O338">
        <v>107558</v>
      </c>
    </row>
    <row r="339" spans="1:15" x14ac:dyDescent="0.35">
      <c r="A339" t="s">
        <v>87</v>
      </c>
      <c r="B339" t="s">
        <v>18</v>
      </c>
      <c r="C339">
        <v>23071160</v>
      </c>
      <c r="D339">
        <v>25267245</v>
      </c>
      <c r="E339">
        <v>6719145</v>
      </c>
      <c r="F339">
        <v>881686</v>
      </c>
      <c r="G339">
        <v>4137050</v>
      </c>
      <c r="H339">
        <v>4752943</v>
      </c>
      <c r="I339">
        <v>2104160</v>
      </c>
      <c r="J339">
        <v>2706690</v>
      </c>
      <c r="K339">
        <v>3965571</v>
      </c>
      <c r="L339">
        <v>2196085</v>
      </c>
      <c r="M339">
        <v>1830968</v>
      </c>
      <c r="N339">
        <v>199191</v>
      </c>
      <c r="O339">
        <v>165926</v>
      </c>
    </row>
    <row r="340" spans="1:15" x14ac:dyDescent="0.35">
      <c r="A340" t="s">
        <v>87</v>
      </c>
      <c r="B340" t="s">
        <v>19</v>
      </c>
      <c r="C340">
        <v>20129238</v>
      </c>
      <c r="D340">
        <v>25512322</v>
      </c>
      <c r="E340">
        <v>10588935</v>
      </c>
      <c r="F340">
        <v>1741953</v>
      </c>
      <c r="G340">
        <v>1720425</v>
      </c>
      <c r="H340">
        <v>4367214</v>
      </c>
      <c r="I340">
        <v>2050549</v>
      </c>
      <c r="J340">
        <v>1303175</v>
      </c>
      <c r="K340">
        <v>3740071</v>
      </c>
      <c r="L340">
        <v>5383084</v>
      </c>
      <c r="M340">
        <v>4397819</v>
      </c>
      <c r="N340">
        <v>883429</v>
      </c>
      <c r="O340">
        <v>101836</v>
      </c>
    </row>
    <row r="341" spans="1:15" x14ac:dyDescent="0.35">
      <c r="A341" t="s">
        <v>87</v>
      </c>
      <c r="B341" t="s">
        <v>20</v>
      </c>
      <c r="C341">
        <v>1463785</v>
      </c>
      <c r="D341">
        <v>5661847</v>
      </c>
      <c r="E341">
        <v>3343359</v>
      </c>
      <c r="F341">
        <v>997512</v>
      </c>
      <c r="G341">
        <v>110684</v>
      </c>
      <c r="H341">
        <v>206719</v>
      </c>
      <c r="I341">
        <v>269218</v>
      </c>
      <c r="J341">
        <v>140987</v>
      </c>
      <c r="K341">
        <v>593368</v>
      </c>
      <c r="L341">
        <v>4198061</v>
      </c>
      <c r="M341">
        <v>2894126</v>
      </c>
      <c r="N341">
        <v>1226532</v>
      </c>
      <c r="O341">
        <v>77403</v>
      </c>
    </row>
    <row r="342" spans="1:15" x14ac:dyDescent="0.35">
      <c r="A342" t="s">
        <v>88</v>
      </c>
      <c r="B342" t="s">
        <v>16</v>
      </c>
      <c r="C342">
        <v>7002545</v>
      </c>
      <c r="D342">
        <v>7075583</v>
      </c>
      <c r="E342">
        <v>706726</v>
      </c>
      <c r="F342">
        <v>223805</v>
      </c>
      <c r="G342">
        <v>2545433</v>
      </c>
      <c r="H342">
        <v>126420</v>
      </c>
      <c r="I342">
        <v>75259</v>
      </c>
      <c r="J342">
        <v>1905165</v>
      </c>
      <c r="K342">
        <v>1492775</v>
      </c>
      <c r="L342">
        <v>73038</v>
      </c>
      <c r="M342">
        <v>40682</v>
      </c>
      <c r="N342">
        <v>4921</v>
      </c>
      <c r="O342">
        <v>27435</v>
      </c>
    </row>
    <row r="343" spans="1:15" x14ac:dyDescent="0.35">
      <c r="A343" t="s">
        <v>88</v>
      </c>
      <c r="B343" t="s">
        <v>17</v>
      </c>
      <c r="C343">
        <v>10628857</v>
      </c>
      <c r="D343">
        <v>11153967</v>
      </c>
      <c r="E343">
        <v>2393702</v>
      </c>
      <c r="F343">
        <v>360840</v>
      </c>
      <c r="G343">
        <v>3252006</v>
      </c>
      <c r="H343">
        <v>447748</v>
      </c>
      <c r="I343">
        <v>556240</v>
      </c>
      <c r="J343">
        <v>2116918</v>
      </c>
      <c r="K343">
        <v>2026513</v>
      </c>
      <c r="L343">
        <v>525110</v>
      </c>
      <c r="M343">
        <v>385267</v>
      </c>
      <c r="N343">
        <v>37685</v>
      </c>
      <c r="O343">
        <v>102158</v>
      </c>
    </row>
    <row r="344" spans="1:15" x14ac:dyDescent="0.35">
      <c r="A344" t="s">
        <v>88</v>
      </c>
      <c r="B344" t="s">
        <v>18</v>
      </c>
      <c r="C344">
        <v>23530683</v>
      </c>
      <c r="D344">
        <v>25797610</v>
      </c>
      <c r="E344">
        <v>6796782</v>
      </c>
      <c r="F344">
        <v>899237</v>
      </c>
      <c r="G344">
        <v>4279517</v>
      </c>
      <c r="H344">
        <v>4806177</v>
      </c>
      <c r="I344">
        <v>2160513</v>
      </c>
      <c r="J344">
        <v>2825973</v>
      </c>
      <c r="K344">
        <v>4029412</v>
      </c>
      <c r="L344">
        <v>2266928</v>
      </c>
      <c r="M344">
        <v>1891058</v>
      </c>
      <c r="N344">
        <v>203958</v>
      </c>
      <c r="O344">
        <v>171912</v>
      </c>
    </row>
    <row r="345" spans="1:15" x14ac:dyDescent="0.35">
      <c r="A345" t="s">
        <v>88</v>
      </c>
      <c r="B345" t="s">
        <v>19</v>
      </c>
      <c r="C345">
        <v>20329610</v>
      </c>
      <c r="D345">
        <v>25790445</v>
      </c>
      <c r="E345">
        <v>10681699</v>
      </c>
      <c r="F345">
        <v>1756352</v>
      </c>
      <c r="G345">
        <v>1741667</v>
      </c>
      <c r="H345">
        <v>4412812</v>
      </c>
      <c r="I345">
        <v>2100621</v>
      </c>
      <c r="J345">
        <v>1302726</v>
      </c>
      <c r="K345">
        <v>3794568</v>
      </c>
      <c r="L345">
        <v>5460835</v>
      </c>
      <c r="M345">
        <v>4450833</v>
      </c>
      <c r="N345">
        <v>901260</v>
      </c>
      <c r="O345">
        <v>108742</v>
      </c>
    </row>
    <row r="346" spans="1:15" x14ac:dyDescent="0.35">
      <c r="A346" t="s">
        <v>88</v>
      </c>
      <c r="B346" t="s">
        <v>20</v>
      </c>
      <c r="C346">
        <v>1455680</v>
      </c>
      <c r="D346">
        <v>5822325</v>
      </c>
      <c r="E346">
        <v>3450814</v>
      </c>
      <c r="F346">
        <v>1018044</v>
      </c>
      <c r="G346">
        <v>115297</v>
      </c>
      <c r="H346">
        <v>206105</v>
      </c>
      <c r="I346">
        <v>278311</v>
      </c>
      <c r="J346">
        <v>148641</v>
      </c>
      <c r="K346">
        <v>605113</v>
      </c>
      <c r="L346">
        <v>4366645</v>
      </c>
      <c r="M346">
        <v>3018821</v>
      </c>
      <c r="N346">
        <v>1263618</v>
      </c>
      <c r="O346">
        <v>84206</v>
      </c>
    </row>
    <row r="347" spans="1:15" x14ac:dyDescent="0.35">
      <c r="A347" t="s">
        <v>89</v>
      </c>
      <c r="B347" t="s">
        <v>16</v>
      </c>
      <c r="C347">
        <v>7273765</v>
      </c>
      <c r="D347">
        <v>7351241</v>
      </c>
      <c r="E347">
        <v>695921</v>
      </c>
      <c r="F347">
        <v>220052</v>
      </c>
      <c r="G347">
        <v>2776961</v>
      </c>
      <c r="H347">
        <v>137399</v>
      </c>
      <c r="I347">
        <v>80408</v>
      </c>
      <c r="J347">
        <v>1942593</v>
      </c>
      <c r="K347">
        <v>1497907</v>
      </c>
      <c r="L347">
        <v>77476</v>
      </c>
      <c r="M347">
        <v>40354</v>
      </c>
      <c r="N347">
        <v>4951</v>
      </c>
      <c r="O347">
        <v>32171</v>
      </c>
    </row>
    <row r="348" spans="1:15" x14ac:dyDescent="0.35">
      <c r="A348" t="s">
        <v>89</v>
      </c>
      <c r="B348" t="s">
        <v>17</v>
      </c>
      <c r="C348">
        <v>10898155</v>
      </c>
      <c r="D348">
        <v>11421785</v>
      </c>
      <c r="E348">
        <v>2385286</v>
      </c>
      <c r="F348">
        <v>369922</v>
      </c>
      <c r="G348">
        <v>3484035</v>
      </c>
      <c r="H348">
        <v>471435</v>
      </c>
      <c r="I348">
        <v>590429</v>
      </c>
      <c r="J348">
        <v>2114374</v>
      </c>
      <c r="K348">
        <v>2006304</v>
      </c>
      <c r="L348">
        <v>523630</v>
      </c>
      <c r="M348">
        <v>384821</v>
      </c>
      <c r="N348">
        <v>38229</v>
      </c>
      <c r="O348">
        <v>100580</v>
      </c>
    </row>
    <row r="349" spans="1:15" x14ac:dyDescent="0.35">
      <c r="A349" t="s">
        <v>89</v>
      </c>
      <c r="B349" t="s">
        <v>18</v>
      </c>
      <c r="C349">
        <v>24094556</v>
      </c>
      <c r="D349">
        <v>26431393</v>
      </c>
      <c r="E349">
        <v>6846696</v>
      </c>
      <c r="F349">
        <v>903195</v>
      </c>
      <c r="G349">
        <v>4623977</v>
      </c>
      <c r="H349">
        <v>4865591</v>
      </c>
      <c r="I349">
        <v>2247659</v>
      </c>
      <c r="J349">
        <v>2909997</v>
      </c>
      <c r="K349">
        <v>4034279</v>
      </c>
      <c r="L349">
        <v>2336837</v>
      </c>
      <c r="M349">
        <v>1938469</v>
      </c>
      <c r="N349">
        <v>208330</v>
      </c>
      <c r="O349">
        <v>190038</v>
      </c>
    </row>
    <row r="350" spans="1:15" x14ac:dyDescent="0.35">
      <c r="A350" t="s">
        <v>89</v>
      </c>
      <c r="B350" t="s">
        <v>19</v>
      </c>
      <c r="C350">
        <v>20535747</v>
      </c>
      <c r="D350">
        <v>26047090</v>
      </c>
      <c r="E350">
        <v>10693042</v>
      </c>
      <c r="F350">
        <v>1766475</v>
      </c>
      <c r="G350">
        <v>1832326</v>
      </c>
      <c r="H350">
        <v>4462460</v>
      </c>
      <c r="I350">
        <v>2184568</v>
      </c>
      <c r="J350">
        <v>1292104</v>
      </c>
      <c r="K350">
        <v>3816115</v>
      </c>
      <c r="L350">
        <v>5511342</v>
      </c>
      <c r="M350">
        <v>4470662</v>
      </c>
      <c r="N350">
        <v>917508</v>
      </c>
      <c r="O350">
        <v>123172</v>
      </c>
    </row>
    <row r="351" spans="1:15" x14ac:dyDescent="0.35">
      <c r="A351" t="s">
        <v>89</v>
      </c>
      <c r="B351" t="s">
        <v>20</v>
      </c>
      <c r="C351">
        <v>1434172</v>
      </c>
      <c r="D351">
        <v>5929197</v>
      </c>
      <c r="E351">
        <v>3490221</v>
      </c>
      <c r="F351">
        <v>1038616</v>
      </c>
      <c r="G351">
        <v>126349</v>
      </c>
      <c r="H351">
        <v>205635</v>
      </c>
      <c r="I351">
        <v>291690</v>
      </c>
      <c r="J351">
        <v>156364</v>
      </c>
      <c r="K351">
        <v>620322</v>
      </c>
      <c r="L351">
        <v>4495025</v>
      </c>
      <c r="M351">
        <v>3105945</v>
      </c>
      <c r="N351">
        <v>1287698</v>
      </c>
      <c r="O351">
        <v>101382</v>
      </c>
    </row>
    <row r="352" spans="1:15" x14ac:dyDescent="0.35">
      <c r="A352" t="s">
        <v>90</v>
      </c>
      <c r="B352" t="s">
        <v>16</v>
      </c>
      <c r="C352">
        <v>7530761</v>
      </c>
      <c r="D352">
        <v>7607626</v>
      </c>
      <c r="E352">
        <v>677612</v>
      </c>
      <c r="F352">
        <v>229730</v>
      </c>
      <c r="G352">
        <v>2954542</v>
      </c>
      <c r="H352">
        <v>148635</v>
      </c>
      <c r="I352">
        <v>84053</v>
      </c>
      <c r="J352">
        <v>1947710</v>
      </c>
      <c r="K352">
        <v>1565344</v>
      </c>
      <c r="L352">
        <v>76866</v>
      </c>
      <c r="M352">
        <v>40898</v>
      </c>
      <c r="N352">
        <v>4382</v>
      </c>
      <c r="O352">
        <v>31586</v>
      </c>
    </row>
    <row r="353" spans="1:15" x14ac:dyDescent="0.35">
      <c r="A353" t="s">
        <v>90</v>
      </c>
      <c r="B353" t="s">
        <v>17</v>
      </c>
      <c r="C353">
        <v>11133033</v>
      </c>
      <c r="D353">
        <v>11643527</v>
      </c>
      <c r="E353">
        <v>2355525</v>
      </c>
      <c r="F353">
        <v>376382</v>
      </c>
      <c r="G353">
        <v>3654655</v>
      </c>
      <c r="H353">
        <v>494115</v>
      </c>
      <c r="I353">
        <v>611630</v>
      </c>
      <c r="J353">
        <v>2094705</v>
      </c>
      <c r="K353">
        <v>2056515</v>
      </c>
      <c r="L353">
        <v>510494</v>
      </c>
      <c r="M353">
        <v>381281</v>
      </c>
      <c r="N353">
        <v>38976</v>
      </c>
      <c r="O353">
        <v>90237</v>
      </c>
    </row>
    <row r="354" spans="1:15" x14ac:dyDescent="0.35">
      <c r="A354" t="s">
        <v>90</v>
      </c>
      <c r="B354" t="s">
        <v>18</v>
      </c>
      <c r="C354">
        <v>24555741</v>
      </c>
      <c r="D354">
        <v>26955762</v>
      </c>
      <c r="E354">
        <v>6852233</v>
      </c>
      <c r="F354">
        <v>896185</v>
      </c>
      <c r="G354">
        <v>4873228</v>
      </c>
      <c r="H354">
        <v>4913850</v>
      </c>
      <c r="I354">
        <v>2276643</v>
      </c>
      <c r="J354">
        <v>2961289</v>
      </c>
      <c r="K354">
        <v>4182334</v>
      </c>
      <c r="L354">
        <v>2400020</v>
      </c>
      <c r="M354">
        <v>2008309</v>
      </c>
      <c r="N354">
        <v>202445</v>
      </c>
      <c r="O354">
        <v>189266</v>
      </c>
    </row>
    <row r="355" spans="1:15" x14ac:dyDescent="0.35">
      <c r="A355" t="s">
        <v>90</v>
      </c>
      <c r="B355" t="s">
        <v>19</v>
      </c>
      <c r="C355">
        <v>20574930</v>
      </c>
      <c r="D355">
        <v>26114753</v>
      </c>
      <c r="E355">
        <v>10511032</v>
      </c>
      <c r="F355">
        <v>1779042</v>
      </c>
      <c r="G355">
        <v>1887805</v>
      </c>
      <c r="H355">
        <v>4504095</v>
      </c>
      <c r="I355">
        <v>2210424</v>
      </c>
      <c r="J355">
        <v>1272075</v>
      </c>
      <c r="K355">
        <v>3950281</v>
      </c>
      <c r="L355">
        <v>5539824</v>
      </c>
      <c r="M355">
        <v>4513240</v>
      </c>
      <c r="N355">
        <v>902412</v>
      </c>
      <c r="O355">
        <v>124172</v>
      </c>
    </row>
    <row r="356" spans="1:15" x14ac:dyDescent="0.35">
      <c r="A356" t="s">
        <v>90</v>
      </c>
      <c r="B356" t="s">
        <v>20</v>
      </c>
      <c r="C356">
        <v>1383359</v>
      </c>
      <c r="D356">
        <v>5976138</v>
      </c>
      <c r="E356">
        <v>3468899</v>
      </c>
      <c r="F356">
        <v>1063293</v>
      </c>
      <c r="G356">
        <v>134436</v>
      </c>
      <c r="H356">
        <v>204802</v>
      </c>
      <c r="I356">
        <v>298057</v>
      </c>
      <c r="J356">
        <v>164108</v>
      </c>
      <c r="K356">
        <v>642543</v>
      </c>
      <c r="L356">
        <v>4592779</v>
      </c>
      <c r="M356">
        <v>3198718</v>
      </c>
      <c r="N356">
        <v>1291957</v>
      </c>
      <c r="O356">
        <v>102104</v>
      </c>
    </row>
    <row r="357" spans="1:15" x14ac:dyDescent="0.35">
      <c r="A357" t="s">
        <v>91</v>
      </c>
      <c r="B357" t="s">
        <v>16</v>
      </c>
      <c r="C357">
        <v>7700168</v>
      </c>
      <c r="D357">
        <v>7778880</v>
      </c>
      <c r="E357">
        <v>665374</v>
      </c>
      <c r="F357">
        <v>229973</v>
      </c>
      <c r="G357">
        <v>3066517</v>
      </c>
      <c r="H357">
        <v>158682</v>
      </c>
      <c r="I357">
        <v>89119</v>
      </c>
      <c r="J357">
        <v>1991878</v>
      </c>
      <c r="K357">
        <v>1577337</v>
      </c>
      <c r="L357">
        <v>78712</v>
      </c>
      <c r="M357">
        <v>40918</v>
      </c>
      <c r="N357">
        <v>4297</v>
      </c>
      <c r="O357">
        <v>33497</v>
      </c>
    </row>
    <row r="358" spans="1:15" x14ac:dyDescent="0.35">
      <c r="A358" t="s">
        <v>91</v>
      </c>
      <c r="B358" t="s">
        <v>17</v>
      </c>
      <c r="C358">
        <v>11247734</v>
      </c>
      <c r="D358">
        <v>11751639</v>
      </c>
      <c r="E358">
        <v>2332364</v>
      </c>
      <c r="F358">
        <v>384846</v>
      </c>
      <c r="G358">
        <v>3751410</v>
      </c>
      <c r="H358">
        <v>515632</v>
      </c>
      <c r="I358">
        <v>646797</v>
      </c>
      <c r="J358">
        <v>2095276</v>
      </c>
      <c r="K358">
        <v>2025314</v>
      </c>
      <c r="L358">
        <v>503905</v>
      </c>
      <c r="M358">
        <v>380145</v>
      </c>
      <c r="N358">
        <v>39203</v>
      </c>
      <c r="O358">
        <v>84557</v>
      </c>
    </row>
    <row r="359" spans="1:15" x14ac:dyDescent="0.35">
      <c r="A359" t="s">
        <v>91</v>
      </c>
      <c r="B359" t="s">
        <v>18</v>
      </c>
      <c r="C359">
        <v>24910254</v>
      </c>
      <c r="D359">
        <v>27395759</v>
      </c>
      <c r="E359">
        <v>6873665</v>
      </c>
      <c r="F359">
        <v>898147</v>
      </c>
      <c r="G359">
        <v>5007031</v>
      </c>
      <c r="H359">
        <v>4974809</v>
      </c>
      <c r="I359">
        <v>2373804</v>
      </c>
      <c r="J359">
        <v>3051107</v>
      </c>
      <c r="K359">
        <v>4217196</v>
      </c>
      <c r="L359">
        <v>2485505</v>
      </c>
      <c r="M359">
        <v>2067902</v>
      </c>
      <c r="N359">
        <v>206371</v>
      </c>
      <c r="O359">
        <v>211232</v>
      </c>
    </row>
    <row r="360" spans="1:15" x14ac:dyDescent="0.35">
      <c r="A360" t="s">
        <v>91</v>
      </c>
      <c r="B360" t="s">
        <v>19</v>
      </c>
      <c r="C360">
        <v>20574665</v>
      </c>
      <c r="D360">
        <v>26176322</v>
      </c>
      <c r="E360">
        <v>10387532</v>
      </c>
      <c r="F360">
        <v>1792017</v>
      </c>
      <c r="G360">
        <v>1901297</v>
      </c>
      <c r="H360">
        <v>4553451</v>
      </c>
      <c r="I360">
        <v>2298911</v>
      </c>
      <c r="J360">
        <v>1263348</v>
      </c>
      <c r="K360">
        <v>3979767</v>
      </c>
      <c r="L360">
        <v>5601657</v>
      </c>
      <c r="M360">
        <v>4549007</v>
      </c>
      <c r="N360">
        <v>916693</v>
      </c>
      <c r="O360">
        <v>135957</v>
      </c>
    </row>
    <row r="361" spans="1:15" x14ac:dyDescent="0.35">
      <c r="A361" t="s">
        <v>91</v>
      </c>
      <c r="B361" t="s">
        <v>20</v>
      </c>
      <c r="C361">
        <v>1336164</v>
      </c>
      <c r="D361">
        <v>6066359</v>
      </c>
      <c r="E361">
        <v>3496832</v>
      </c>
      <c r="F361">
        <v>1086638</v>
      </c>
      <c r="G361">
        <v>138896</v>
      </c>
      <c r="H361">
        <v>207171</v>
      </c>
      <c r="I361">
        <v>311750</v>
      </c>
      <c r="J361">
        <v>171684</v>
      </c>
      <c r="K361">
        <v>653387</v>
      </c>
      <c r="L361">
        <v>4730195</v>
      </c>
      <c r="M361">
        <v>3299321</v>
      </c>
      <c r="N361">
        <v>1310401</v>
      </c>
      <c r="O361">
        <v>120473</v>
      </c>
    </row>
    <row r="362" spans="1:15" x14ac:dyDescent="0.35">
      <c r="A362" t="s">
        <v>92</v>
      </c>
      <c r="B362" t="s">
        <v>16</v>
      </c>
      <c r="C362">
        <v>7940133</v>
      </c>
      <c r="D362">
        <v>8021374</v>
      </c>
      <c r="E362">
        <v>648010</v>
      </c>
      <c r="F362">
        <v>222633</v>
      </c>
      <c r="G362">
        <v>3127741</v>
      </c>
      <c r="H362">
        <v>168748</v>
      </c>
      <c r="I362">
        <v>92904</v>
      </c>
      <c r="J362">
        <v>2007358</v>
      </c>
      <c r="K362">
        <v>1753979</v>
      </c>
      <c r="L362">
        <v>81240</v>
      </c>
      <c r="M362">
        <v>40416</v>
      </c>
      <c r="N362">
        <v>4719</v>
      </c>
      <c r="O362">
        <v>36105</v>
      </c>
    </row>
    <row r="363" spans="1:15" x14ac:dyDescent="0.35">
      <c r="A363" t="s">
        <v>92</v>
      </c>
      <c r="B363" t="s">
        <v>17</v>
      </c>
      <c r="C363">
        <v>11429390</v>
      </c>
      <c r="D363">
        <v>11927661</v>
      </c>
      <c r="E363">
        <v>2297295</v>
      </c>
      <c r="F363">
        <v>394517</v>
      </c>
      <c r="G363">
        <v>3790809</v>
      </c>
      <c r="H363">
        <v>536395</v>
      </c>
      <c r="I363">
        <v>670075</v>
      </c>
      <c r="J363">
        <v>2080503</v>
      </c>
      <c r="K363">
        <v>2158066</v>
      </c>
      <c r="L363">
        <v>498270</v>
      </c>
      <c r="M363">
        <v>381088</v>
      </c>
      <c r="N363">
        <v>41159</v>
      </c>
      <c r="O363">
        <v>76023</v>
      </c>
    </row>
    <row r="364" spans="1:15" x14ac:dyDescent="0.35">
      <c r="A364" t="s">
        <v>92</v>
      </c>
      <c r="B364" t="s">
        <v>18</v>
      </c>
      <c r="C364">
        <v>25296970</v>
      </c>
      <c r="D364">
        <v>27821681</v>
      </c>
      <c r="E364">
        <v>6831661</v>
      </c>
      <c r="F364">
        <v>904079</v>
      </c>
      <c r="G364">
        <v>5050845</v>
      </c>
      <c r="H364">
        <v>5029633</v>
      </c>
      <c r="I364">
        <v>2415383</v>
      </c>
      <c r="J364">
        <v>3111653</v>
      </c>
      <c r="K364">
        <v>4478427</v>
      </c>
      <c r="L364">
        <v>2524711</v>
      </c>
      <c r="M364">
        <v>2116895</v>
      </c>
      <c r="N364">
        <v>213294</v>
      </c>
      <c r="O364">
        <v>194522</v>
      </c>
    </row>
    <row r="365" spans="1:15" x14ac:dyDescent="0.35">
      <c r="A365" t="s">
        <v>92</v>
      </c>
      <c r="B365" t="s">
        <v>19</v>
      </c>
      <c r="C365">
        <v>20632913</v>
      </c>
      <c r="D365">
        <v>26286995</v>
      </c>
      <c r="E365">
        <v>10265985</v>
      </c>
      <c r="F365">
        <v>1800423</v>
      </c>
      <c r="G365">
        <v>1881878</v>
      </c>
      <c r="H365">
        <v>4598350</v>
      </c>
      <c r="I365">
        <v>2334324</v>
      </c>
      <c r="J365">
        <v>1246263</v>
      </c>
      <c r="K365">
        <v>4159772</v>
      </c>
      <c r="L365">
        <v>5654081</v>
      </c>
      <c r="M365">
        <v>4575749</v>
      </c>
      <c r="N365">
        <v>941821</v>
      </c>
      <c r="O365">
        <v>136511</v>
      </c>
    </row>
    <row r="366" spans="1:15" x14ac:dyDescent="0.35">
      <c r="A366" t="s">
        <v>92</v>
      </c>
      <c r="B366" t="s">
        <v>20</v>
      </c>
      <c r="C366">
        <v>1287896</v>
      </c>
      <c r="D366">
        <v>6160858</v>
      </c>
      <c r="E366">
        <v>3531875</v>
      </c>
      <c r="F366">
        <v>1106290</v>
      </c>
      <c r="G366">
        <v>140519</v>
      </c>
      <c r="H366">
        <v>209348</v>
      </c>
      <c r="I366">
        <v>319143</v>
      </c>
      <c r="J366">
        <v>179244</v>
      </c>
      <c r="K366">
        <v>674439</v>
      </c>
      <c r="L366">
        <v>4872962</v>
      </c>
      <c r="M366">
        <v>3405299</v>
      </c>
      <c r="N366">
        <v>1354559</v>
      </c>
      <c r="O366">
        <v>113104</v>
      </c>
    </row>
    <row r="367" spans="1:15" x14ac:dyDescent="0.35">
      <c r="A367" t="s">
        <v>93</v>
      </c>
      <c r="B367" t="s">
        <v>16</v>
      </c>
      <c r="C367">
        <v>7870713</v>
      </c>
      <c r="D367">
        <v>7956666</v>
      </c>
      <c r="E367">
        <v>654908</v>
      </c>
      <c r="F367">
        <v>237613</v>
      </c>
      <c r="G367">
        <v>2943130</v>
      </c>
      <c r="H367">
        <v>169787</v>
      </c>
      <c r="I367">
        <v>91693</v>
      </c>
      <c r="J367">
        <v>1941783</v>
      </c>
      <c r="K367">
        <v>1917752</v>
      </c>
      <c r="L367">
        <v>85953</v>
      </c>
      <c r="M367">
        <v>42838</v>
      </c>
      <c r="N367">
        <v>5763</v>
      </c>
      <c r="O367">
        <v>37352</v>
      </c>
    </row>
    <row r="368" spans="1:15" x14ac:dyDescent="0.35">
      <c r="A368" t="s">
        <v>93</v>
      </c>
      <c r="B368" t="s">
        <v>17</v>
      </c>
      <c r="C368">
        <v>11290695</v>
      </c>
      <c r="D368">
        <v>11794544</v>
      </c>
      <c r="E368">
        <v>2270864</v>
      </c>
      <c r="F368">
        <v>383435</v>
      </c>
      <c r="G368">
        <v>3613816</v>
      </c>
      <c r="H368">
        <v>552500</v>
      </c>
      <c r="I368">
        <v>662568</v>
      </c>
      <c r="J368">
        <v>2067232</v>
      </c>
      <c r="K368">
        <v>2244130</v>
      </c>
      <c r="L368">
        <v>503849</v>
      </c>
      <c r="M368">
        <v>381917</v>
      </c>
      <c r="N368">
        <v>43939</v>
      </c>
      <c r="O368">
        <v>77993</v>
      </c>
    </row>
    <row r="369" spans="1:15" x14ac:dyDescent="0.35">
      <c r="A369" t="s">
        <v>93</v>
      </c>
      <c r="B369" t="s">
        <v>18</v>
      </c>
      <c r="C369">
        <v>25100934</v>
      </c>
      <c r="D369">
        <v>27654512</v>
      </c>
      <c r="E369">
        <v>6773960</v>
      </c>
      <c r="F369">
        <v>911715</v>
      </c>
      <c r="G369">
        <v>4798213</v>
      </c>
      <c r="H369">
        <v>5070558</v>
      </c>
      <c r="I369">
        <v>2409168</v>
      </c>
      <c r="J369">
        <v>3037268</v>
      </c>
      <c r="K369">
        <v>4653631</v>
      </c>
      <c r="L369">
        <v>2553578</v>
      </c>
      <c r="M369">
        <v>2135957</v>
      </c>
      <c r="N369">
        <v>219592</v>
      </c>
      <c r="O369">
        <v>198029</v>
      </c>
    </row>
    <row r="370" spans="1:15" x14ac:dyDescent="0.35">
      <c r="A370" t="s">
        <v>93</v>
      </c>
      <c r="B370" t="s">
        <v>19</v>
      </c>
      <c r="C370">
        <v>20453269</v>
      </c>
      <c r="D370">
        <v>26145564</v>
      </c>
      <c r="E370">
        <v>10114955</v>
      </c>
      <c r="F370">
        <v>1827603</v>
      </c>
      <c r="G370">
        <v>1785510</v>
      </c>
      <c r="H370">
        <v>4654257</v>
      </c>
      <c r="I370">
        <v>2280853</v>
      </c>
      <c r="J370">
        <v>1252188</v>
      </c>
      <c r="K370">
        <v>4230198</v>
      </c>
      <c r="L370">
        <v>5692294</v>
      </c>
      <c r="M370">
        <v>4592697</v>
      </c>
      <c r="N370">
        <v>959439</v>
      </c>
      <c r="O370">
        <v>140158</v>
      </c>
    </row>
    <row r="371" spans="1:15" x14ac:dyDescent="0.35">
      <c r="A371" t="s">
        <v>93</v>
      </c>
      <c r="B371" t="s">
        <v>20</v>
      </c>
      <c r="C371">
        <v>1089608</v>
      </c>
      <c r="D371">
        <v>6062420</v>
      </c>
      <c r="E371">
        <v>3429325</v>
      </c>
      <c r="F371">
        <v>1114423</v>
      </c>
      <c r="G371">
        <v>130014</v>
      </c>
      <c r="H371">
        <v>209024</v>
      </c>
      <c r="I371">
        <v>314563</v>
      </c>
      <c r="J371">
        <v>179969</v>
      </c>
      <c r="K371">
        <v>685102</v>
      </c>
      <c r="L371">
        <v>4972812</v>
      </c>
      <c r="M371">
        <v>3471576</v>
      </c>
      <c r="N371">
        <v>1380744</v>
      </c>
      <c r="O371">
        <v>120492</v>
      </c>
    </row>
    <row r="372" spans="1:15" x14ac:dyDescent="0.35">
      <c r="A372" t="s">
        <v>94</v>
      </c>
      <c r="B372" t="s">
        <v>16</v>
      </c>
      <c r="C372">
        <v>7624644</v>
      </c>
      <c r="D372">
        <v>7715676</v>
      </c>
      <c r="E372">
        <v>648944</v>
      </c>
      <c r="F372">
        <v>239833</v>
      </c>
      <c r="G372">
        <v>2691467</v>
      </c>
      <c r="H372">
        <v>170991</v>
      </c>
      <c r="I372">
        <v>88434</v>
      </c>
      <c r="J372">
        <v>1755814</v>
      </c>
      <c r="K372">
        <v>2120193</v>
      </c>
      <c r="L372">
        <v>91031</v>
      </c>
      <c r="M372">
        <v>45323</v>
      </c>
      <c r="N372">
        <v>6217</v>
      </c>
      <c r="O372">
        <v>39491</v>
      </c>
    </row>
    <row r="373" spans="1:15" x14ac:dyDescent="0.35">
      <c r="A373" t="s">
        <v>94</v>
      </c>
      <c r="B373" t="s">
        <v>17</v>
      </c>
      <c r="C373">
        <v>10981511</v>
      </c>
      <c r="D373">
        <v>11491949</v>
      </c>
      <c r="E373">
        <v>2200116</v>
      </c>
      <c r="F373">
        <v>375058</v>
      </c>
      <c r="G373">
        <v>3362232</v>
      </c>
      <c r="H373">
        <v>567440</v>
      </c>
      <c r="I373">
        <v>633851</v>
      </c>
      <c r="J373">
        <v>1987119</v>
      </c>
      <c r="K373">
        <v>2366132</v>
      </c>
      <c r="L373">
        <v>510438</v>
      </c>
      <c r="M373">
        <v>380976</v>
      </c>
      <c r="N373">
        <v>47146</v>
      </c>
      <c r="O373">
        <v>82316</v>
      </c>
    </row>
    <row r="374" spans="1:15" x14ac:dyDescent="0.35">
      <c r="A374" t="s">
        <v>94</v>
      </c>
      <c r="B374" t="s">
        <v>18</v>
      </c>
      <c r="C374">
        <v>24446788</v>
      </c>
      <c r="D374">
        <v>27028335</v>
      </c>
      <c r="E374">
        <v>6576899</v>
      </c>
      <c r="F374">
        <v>931930</v>
      </c>
      <c r="G374">
        <v>4429011</v>
      </c>
      <c r="H374">
        <v>5100711</v>
      </c>
      <c r="I374">
        <v>2301570</v>
      </c>
      <c r="J374">
        <v>2839677</v>
      </c>
      <c r="K374">
        <v>4848537</v>
      </c>
      <c r="L374">
        <v>2581548</v>
      </c>
      <c r="M374">
        <v>2152228</v>
      </c>
      <c r="N374">
        <v>215193</v>
      </c>
      <c r="O374">
        <v>214127</v>
      </c>
    </row>
    <row r="375" spans="1:15" x14ac:dyDescent="0.35">
      <c r="A375" t="s">
        <v>94</v>
      </c>
      <c r="B375" t="s">
        <v>19</v>
      </c>
      <c r="C375">
        <v>19952636</v>
      </c>
      <c r="D375">
        <v>25644685</v>
      </c>
      <c r="E375">
        <v>9780160</v>
      </c>
      <c r="F375">
        <v>1855850</v>
      </c>
      <c r="G375">
        <v>1648224</v>
      </c>
      <c r="H375">
        <v>4702443</v>
      </c>
      <c r="I375">
        <v>2135097</v>
      </c>
      <c r="J375">
        <v>1220523</v>
      </c>
      <c r="K375">
        <v>4302387</v>
      </c>
      <c r="L375">
        <v>5692049</v>
      </c>
      <c r="M375">
        <v>4598336</v>
      </c>
      <c r="N375">
        <v>944651</v>
      </c>
      <c r="O375">
        <v>149062</v>
      </c>
    </row>
    <row r="376" spans="1:15" x14ac:dyDescent="0.35">
      <c r="A376" t="s">
        <v>94</v>
      </c>
      <c r="B376" t="s">
        <v>20</v>
      </c>
      <c r="C376">
        <v>926167</v>
      </c>
      <c r="D376">
        <v>5971802</v>
      </c>
      <c r="E376">
        <v>3352057</v>
      </c>
      <c r="F376">
        <v>1120706</v>
      </c>
      <c r="G376">
        <v>115853</v>
      </c>
      <c r="H376">
        <v>208373</v>
      </c>
      <c r="I376">
        <v>298909</v>
      </c>
      <c r="J376">
        <v>180426</v>
      </c>
      <c r="K376">
        <v>695478</v>
      </c>
      <c r="L376">
        <v>5045636</v>
      </c>
      <c r="M376">
        <v>3519735</v>
      </c>
      <c r="N376">
        <v>1388801</v>
      </c>
      <c r="O376">
        <v>137100</v>
      </c>
    </row>
    <row r="377" spans="1:15" x14ac:dyDescent="0.35">
      <c r="A377" t="s">
        <v>95</v>
      </c>
      <c r="B377" t="s">
        <v>16</v>
      </c>
      <c r="C377">
        <v>7395134</v>
      </c>
      <c r="D377">
        <v>7487834</v>
      </c>
      <c r="E377">
        <v>646672</v>
      </c>
      <c r="F377">
        <v>229943</v>
      </c>
      <c r="G377">
        <v>2562456</v>
      </c>
      <c r="H377">
        <v>171895</v>
      </c>
      <c r="I377">
        <v>88836</v>
      </c>
      <c r="J377">
        <v>1710513</v>
      </c>
      <c r="K377">
        <v>2077519</v>
      </c>
      <c r="L377">
        <v>92700</v>
      </c>
      <c r="M377">
        <v>48986</v>
      </c>
      <c r="N377">
        <v>7283</v>
      </c>
      <c r="O377">
        <v>36431</v>
      </c>
    </row>
    <row r="378" spans="1:15" x14ac:dyDescent="0.35">
      <c r="A378" t="s">
        <v>95</v>
      </c>
      <c r="B378" t="s">
        <v>17</v>
      </c>
      <c r="C378">
        <v>10831729</v>
      </c>
      <c r="D378">
        <v>11326484</v>
      </c>
      <c r="E378">
        <v>2132571</v>
      </c>
      <c r="F378">
        <v>368388</v>
      </c>
      <c r="G378">
        <v>3243936</v>
      </c>
      <c r="H378">
        <v>583622</v>
      </c>
      <c r="I378">
        <v>632535</v>
      </c>
      <c r="J378">
        <v>1980859</v>
      </c>
      <c r="K378">
        <v>2384574</v>
      </c>
      <c r="L378">
        <v>494756</v>
      </c>
      <c r="M378">
        <v>370107</v>
      </c>
      <c r="N378">
        <v>47097</v>
      </c>
      <c r="O378">
        <v>77552</v>
      </c>
    </row>
    <row r="379" spans="1:15" x14ac:dyDescent="0.35">
      <c r="A379" t="s">
        <v>95</v>
      </c>
      <c r="B379" t="s">
        <v>18</v>
      </c>
      <c r="C379">
        <v>24108557</v>
      </c>
      <c r="D379">
        <v>26695378</v>
      </c>
      <c r="E379">
        <v>6392049</v>
      </c>
      <c r="F379">
        <v>956863</v>
      </c>
      <c r="G379">
        <v>4271241</v>
      </c>
      <c r="H379">
        <v>5143382</v>
      </c>
      <c r="I379">
        <v>2305465</v>
      </c>
      <c r="J379">
        <v>2784108</v>
      </c>
      <c r="K379">
        <v>4842270</v>
      </c>
      <c r="L379">
        <v>2586821</v>
      </c>
      <c r="M379">
        <v>2180509</v>
      </c>
      <c r="N379">
        <v>218572</v>
      </c>
      <c r="O379">
        <v>187740</v>
      </c>
    </row>
    <row r="380" spans="1:15" x14ac:dyDescent="0.35">
      <c r="A380" t="s">
        <v>95</v>
      </c>
      <c r="B380" t="s">
        <v>19</v>
      </c>
      <c r="C380">
        <v>19596857</v>
      </c>
      <c r="D380">
        <v>25271698</v>
      </c>
      <c r="E380">
        <v>9492921</v>
      </c>
      <c r="F380">
        <v>1874186</v>
      </c>
      <c r="G380">
        <v>1585215</v>
      </c>
      <c r="H380">
        <v>4759197</v>
      </c>
      <c r="I380">
        <v>2107485</v>
      </c>
      <c r="J380">
        <v>1229437</v>
      </c>
      <c r="K380">
        <v>4223257</v>
      </c>
      <c r="L380">
        <v>5674842</v>
      </c>
      <c r="M380">
        <v>4583959</v>
      </c>
      <c r="N380">
        <v>954142</v>
      </c>
      <c r="O380">
        <v>136741</v>
      </c>
    </row>
    <row r="381" spans="1:15" x14ac:dyDescent="0.35">
      <c r="A381" t="s">
        <v>95</v>
      </c>
      <c r="B381" t="s">
        <v>20</v>
      </c>
      <c r="C381">
        <v>916633</v>
      </c>
      <c r="D381">
        <v>5928816</v>
      </c>
      <c r="E381">
        <v>3335331</v>
      </c>
      <c r="F381">
        <v>1119362</v>
      </c>
      <c r="G381">
        <v>108503</v>
      </c>
      <c r="H381">
        <v>208085</v>
      </c>
      <c r="I381">
        <v>298045</v>
      </c>
      <c r="J381">
        <v>180731</v>
      </c>
      <c r="K381">
        <v>678760</v>
      </c>
      <c r="L381">
        <v>5012183</v>
      </c>
      <c r="M381">
        <v>3499310</v>
      </c>
      <c r="N381">
        <v>1393358</v>
      </c>
      <c r="O381">
        <v>119515</v>
      </c>
    </row>
    <row r="382" spans="1:15" x14ac:dyDescent="0.35">
      <c r="A382" t="s">
        <v>96</v>
      </c>
      <c r="B382" t="s">
        <v>16</v>
      </c>
      <c r="C382">
        <v>6989842</v>
      </c>
      <c r="D382">
        <v>7090413</v>
      </c>
      <c r="E382">
        <v>642733</v>
      </c>
      <c r="F382">
        <v>236671</v>
      </c>
      <c r="G382">
        <v>2203680</v>
      </c>
      <c r="H382">
        <v>172992</v>
      </c>
      <c r="I382">
        <v>84859</v>
      </c>
      <c r="J382">
        <v>1607187</v>
      </c>
      <c r="K382">
        <v>2142290</v>
      </c>
      <c r="L382">
        <v>100571</v>
      </c>
      <c r="M382">
        <v>49649</v>
      </c>
      <c r="N382">
        <v>7936</v>
      </c>
      <c r="O382">
        <v>42986</v>
      </c>
    </row>
    <row r="383" spans="1:15" x14ac:dyDescent="0.35">
      <c r="A383" t="s">
        <v>96</v>
      </c>
      <c r="B383" t="s">
        <v>17</v>
      </c>
      <c r="C383">
        <v>10424728</v>
      </c>
      <c r="D383">
        <v>10939417</v>
      </c>
      <c r="E383">
        <v>2078760</v>
      </c>
      <c r="F383">
        <v>358247</v>
      </c>
      <c r="G383">
        <v>2872495</v>
      </c>
      <c r="H383">
        <v>598637</v>
      </c>
      <c r="I383">
        <v>597823</v>
      </c>
      <c r="J383">
        <v>1940866</v>
      </c>
      <c r="K383">
        <v>2492589</v>
      </c>
      <c r="L383">
        <v>514689</v>
      </c>
      <c r="M383">
        <v>374910</v>
      </c>
      <c r="N383">
        <v>51498</v>
      </c>
      <c r="O383">
        <v>88281</v>
      </c>
    </row>
    <row r="384" spans="1:15" x14ac:dyDescent="0.35">
      <c r="A384" t="s">
        <v>96</v>
      </c>
      <c r="B384" t="s">
        <v>18</v>
      </c>
      <c r="C384">
        <v>23338625</v>
      </c>
      <c r="D384">
        <v>25935098</v>
      </c>
      <c r="E384">
        <v>6252563</v>
      </c>
      <c r="F384">
        <v>967181</v>
      </c>
      <c r="G384">
        <v>3715784</v>
      </c>
      <c r="H384">
        <v>5175236</v>
      </c>
      <c r="I384">
        <v>2182380</v>
      </c>
      <c r="J384">
        <v>2668319</v>
      </c>
      <c r="K384">
        <v>4973635</v>
      </c>
      <c r="L384">
        <v>2596473</v>
      </c>
      <c r="M384">
        <v>2151414</v>
      </c>
      <c r="N384">
        <v>217555</v>
      </c>
      <c r="O384">
        <v>227504</v>
      </c>
    </row>
    <row r="385" spans="1:15" x14ac:dyDescent="0.35">
      <c r="A385" t="s">
        <v>96</v>
      </c>
      <c r="B385" t="s">
        <v>19</v>
      </c>
      <c r="C385">
        <v>19085859</v>
      </c>
      <c r="D385">
        <v>24736025</v>
      </c>
      <c r="E385">
        <v>9213814</v>
      </c>
      <c r="F385">
        <v>1893795</v>
      </c>
      <c r="G385">
        <v>1382473</v>
      </c>
      <c r="H385">
        <v>4808306</v>
      </c>
      <c r="I385">
        <v>1941576</v>
      </c>
      <c r="J385">
        <v>1219002</v>
      </c>
      <c r="K385">
        <v>4277060</v>
      </c>
      <c r="L385">
        <v>5650167</v>
      </c>
      <c r="M385">
        <v>4539969</v>
      </c>
      <c r="N385">
        <v>949776</v>
      </c>
      <c r="O385">
        <v>160422</v>
      </c>
    </row>
    <row r="386" spans="1:15" x14ac:dyDescent="0.35">
      <c r="A386" t="s">
        <v>96</v>
      </c>
      <c r="B386" t="s">
        <v>20</v>
      </c>
      <c r="C386">
        <v>703286</v>
      </c>
      <c r="D386">
        <v>5815893</v>
      </c>
      <c r="E386">
        <v>3253541</v>
      </c>
      <c r="F386">
        <v>1121839</v>
      </c>
      <c r="G386">
        <v>88568</v>
      </c>
      <c r="H386">
        <v>207476</v>
      </c>
      <c r="I386">
        <v>278999</v>
      </c>
      <c r="J386">
        <v>180712</v>
      </c>
      <c r="K386">
        <v>684758</v>
      </c>
      <c r="L386">
        <v>5112607</v>
      </c>
      <c r="M386">
        <v>3537935</v>
      </c>
      <c r="N386">
        <v>1417048</v>
      </c>
      <c r="O386">
        <v>157624</v>
      </c>
    </row>
    <row r="387" spans="1:15" x14ac:dyDescent="0.35">
      <c r="A387" t="s">
        <v>97</v>
      </c>
      <c r="B387" t="s">
        <v>16</v>
      </c>
      <c r="C387">
        <v>6453468</v>
      </c>
      <c r="D387">
        <v>6552837</v>
      </c>
      <c r="E387">
        <v>636245</v>
      </c>
      <c r="F387">
        <v>245693</v>
      </c>
      <c r="G387">
        <v>1684935</v>
      </c>
      <c r="H387">
        <v>174446</v>
      </c>
      <c r="I387">
        <v>78939</v>
      </c>
      <c r="J387">
        <v>1453770</v>
      </c>
      <c r="K387">
        <v>2278809</v>
      </c>
      <c r="L387">
        <v>99370</v>
      </c>
      <c r="M387">
        <v>50640</v>
      </c>
      <c r="N387">
        <v>8412</v>
      </c>
      <c r="O387">
        <v>40318</v>
      </c>
    </row>
    <row r="388" spans="1:15" x14ac:dyDescent="0.35">
      <c r="A388" t="s">
        <v>97</v>
      </c>
      <c r="B388" t="s">
        <v>17</v>
      </c>
      <c r="C388">
        <v>9937531</v>
      </c>
      <c r="D388">
        <v>10447321</v>
      </c>
      <c r="E388">
        <v>2029902</v>
      </c>
      <c r="F388">
        <v>345997</v>
      </c>
      <c r="G388">
        <v>2323715</v>
      </c>
      <c r="H388">
        <v>611744</v>
      </c>
      <c r="I388">
        <v>538265</v>
      </c>
      <c r="J388">
        <v>1869790</v>
      </c>
      <c r="K388">
        <v>2727908</v>
      </c>
      <c r="L388">
        <v>509791</v>
      </c>
      <c r="M388">
        <v>375985</v>
      </c>
      <c r="N388">
        <v>54059</v>
      </c>
      <c r="O388">
        <v>79747</v>
      </c>
    </row>
    <row r="389" spans="1:15" x14ac:dyDescent="0.35">
      <c r="A389" t="s">
        <v>97</v>
      </c>
      <c r="B389" t="s">
        <v>18</v>
      </c>
      <c r="C389">
        <v>22223675</v>
      </c>
      <c r="D389">
        <v>24704180</v>
      </c>
      <c r="E389">
        <v>6125077</v>
      </c>
      <c r="F389">
        <v>963750</v>
      </c>
      <c r="G389">
        <v>2883710</v>
      </c>
      <c r="H389">
        <v>5188948</v>
      </c>
      <c r="I389">
        <v>1934055</v>
      </c>
      <c r="J389">
        <v>2499038</v>
      </c>
      <c r="K389">
        <v>5109602</v>
      </c>
      <c r="L389">
        <v>2480506</v>
      </c>
      <c r="M389">
        <v>2122797</v>
      </c>
      <c r="N389">
        <v>215900</v>
      </c>
      <c r="O389">
        <v>141809</v>
      </c>
    </row>
    <row r="390" spans="1:15" x14ac:dyDescent="0.35">
      <c r="A390" t="s">
        <v>97</v>
      </c>
      <c r="B390" t="s">
        <v>19</v>
      </c>
      <c r="C390">
        <v>18425165</v>
      </c>
      <c r="D390">
        <v>23980817</v>
      </c>
      <c r="E390">
        <v>8973325</v>
      </c>
      <c r="F390">
        <v>1895716</v>
      </c>
      <c r="G390">
        <v>1082366</v>
      </c>
      <c r="H390">
        <v>4844728</v>
      </c>
      <c r="I390">
        <v>1674578</v>
      </c>
      <c r="J390">
        <v>1190362</v>
      </c>
      <c r="K390">
        <v>4319742</v>
      </c>
      <c r="L390">
        <v>5555652</v>
      </c>
      <c r="M390">
        <v>4481986</v>
      </c>
      <c r="N390">
        <v>942516</v>
      </c>
      <c r="O390">
        <v>131150</v>
      </c>
    </row>
    <row r="391" spans="1:15" x14ac:dyDescent="0.35">
      <c r="A391" t="s">
        <v>97</v>
      </c>
      <c r="B391" t="s">
        <v>20</v>
      </c>
      <c r="C391">
        <v>572058</v>
      </c>
      <c r="D391">
        <v>5641149</v>
      </c>
      <c r="E391">
        <v>3131075</v>
      </c>
      <c r="F391">
        <v>1115091</v>
      </c>
      <c r="G391">
        <v>59966</v>
      </c>
      <c r="H391">
        <v>206330</v>
      </c>
      <c r="I391">
        <v>247322</v>
      </c>
      <c r="J391">
        <v>180117</v>
      </c>
      <c r="K391">
        <v>701248</v>
      </c>
      <c r="L391">
        <v>5069090</v>
      </c>
      <c r="M391">
        <v>3545853</v>
      </c>
      <c r="N391">
        <v>1422902</v>
      </c>
      <c r="O391">
        <v>100335</v>
      </c>
    </row>
    <row r="392" spans="1:15" x14ac:dyDescent="0.35">
      <c r="A392" t="s">
        <v>98</v>
      </c>
      <c r="B392" t="s">
        <v>16</v>
      </c>
      <c r="C392">
        <v>6091884</v>
      </c>
      <c r="D392">
        <v>6189592</v>
      </c>
      <c r="E392">
        <v>629091</v>
      </c>
      <c r="F392">
        <v>247964</v>
      </c>
      <c r="G392">
        <v>1464036</v>
      </c>
      <c r="H392">
        <v>176306</v>
      </c>
      <c r="I392">
        <v>77690</v>
      </c>
      <c r="J392">
        <v>1303093</v>
      </c>
      <c r="K392">
        <v>2291411</v>
      </c>
      <c r="L392">
        <v>97708</v>
      </c>
      <c r="M392">
        <v>51634</v>
      </c>
      <c r="N392">
        <v>7997</v>
      </c>
      <c r="O392">
        <v>38077</v>
      </c>
    </row>
    <row r="393" spans="1:15" x14ac:dyDescent="0.35">
      <c r="A393" t="s">
        <v>98</v>
      </c>
      <c r="B393" t="s">
        <v>17</v>
      </c>
      <c r="C393">
        <v>9648097</v>
      </c>
      <c r="D393">
        <v>10162391</v>
      </c>
      <c r="E393">
        <v>1977265</v>
      </c>
      <c r="F393">
        <v>335015</v>
      </c>
      <c r="G393">
        <v>2099164</v>
      </c>
      <c r="H393">
        <v>622774</v>
      </c>
      <c r="I393">
        <v>522308</v>
      </c>
      <c r="J393">
        <v>1796393</v>
      </c>
      <c r="K393">
        <v>2809472</v>
      </c>
      <c r="L393">
        <v>514294</v>
      </c>
      <c r="M393">
        <v>380103</v>
      </c>
      <c r="N393">
        <v>57747</v>
      </c>
      <c r="O393">
        <v>76444</v>
      </c>
    </row>
    <row r="394" spans="1:15" x14ac:dyDescent="0.35">
      <c r="A394" t="s">
        <v>98</v>
      </c>
      <c r="B394" t="s">
        <v>18</v>
      </c>
      <c r="C394">
        <v>21640917</v>
      </c>
      <c r="D394">
        <v>24072131</v>
      </c>
      <c r="E394">
        <v>5990323</v>
      </c>
      <c r="F394">
        <v>965957</v>
      </c>
      <c r="G394">
        <v>2564198</v>
      </c>
      <c r="H394">
        <v>5182713</v>
      </c>
      <c r="I394">
        <v>1890801</v>
      </c>
      <c r="J394">
        <v>2330248</v>
      </c>
      <c r="K394">
        <v>5147891</v>
      </c>
      <c r="L394">
        <v>2431214</v>
      </c>
      <c r="M394">
        <v>2103178</v>
      </c>
      <c r="N394">
        <v>202794</v>
      </c>
      <c r="O394">
        <v>125242</v>
      </c>
    </row>
    <row r="395" spans="1:15" x14ac:dyDescent="0.35">
      <c r="A395" t="s">
        <v>98</v>
      </c>
      <c r="B395" t="s">
        <v>19</v>
      </c>
      <c r="C395">
        <v>18022245</v>
      </c>
      <c r="D395">
        <v>23495618</v>
      </c>
      <c r="E395">
        <v>8730443</v>
      </c>
      <c r="F395">
        <v>1896651</v>
      </c>
      <c r="G395">
        <v>962391</v>
      </c>
      <c r="H395">
        <v>4867274</v>
      </c>
      <c r="I395">
        <v>1593559</v>
      </c>
      <c r="J395">
        <v>1159492</v>
      </c>
      <c r="K395">
        <v>4285808</v>
      </c>
      <c r="L395">
        <v>5473373</v>
      </c>
      <c r="M395">
        <v>4450688</v>
      </c>
      <c r="N395">
        <v>899637</v>
      </c>
      <c r="O395">
        <v>123048</v>
      </c>
    </row>
    <row r="396" spans="1:15" x14ac:dyDescent="0.35">
      <c r="A396" t="s">
        <v>98</v>
      </c>
      <c r="B396" t="s">
        <v>20</v>
      </c>
      <c r="C396">
        <v>413812</v>
      </c>
      <c r="D396">
        <v>5505590</v>
      </c>
      <c r="E396">
        <v>3040189</v>
      </c>
      <c r="F396">
        <v>1106469</v>
      </c>
      <c r="G396">
        <v>47878</v>
      </c>
      <c r="H396">
        <v>204595</v>
      </c>
      <c r="I396">
        <v>238299</v>
      </c>
      <c r="J396">
        <v>179019</v>
      </c>
      <c r="K396">
        <v>689141</v>
      </c>
      <c r="L396">
        <v>5091778</v>
      </c>
      <c r="M396">
        <v>3591425</v>
      </c>
      <c r="N396">
        <v>1409967</v>
      </c>
      <c r="O396">
        <v>90386</v>
      </c>
    </row>
    <row r="397" spans="1:15" x14ac:dyDescent="0.35">
      <c r="A397" t="s">
        <v>99</v>
      </c>
      <c r="B397" t="s">
        <v>16</v>
      </c>
      <c r="C397">
        <v>6128475</v>
      </c>
      <c r="D397">
        <v>6230379</v>
      </c>
      <c r="E397">
        <v>628614</v>
      </c>
      <c r="F397">
        <v>241505</v>
      </c>
      <c r="G397">
        <v>1786766</v>
      </c>
      <c r="H397">
        <v>177493</v>
      </c>
      <c r="I397">
        <v>82930</v>
      </c>
      <c r="J397">
        <v>1115666</v>
      </c>
      <c r="K397">
        <v>2197406</v>
      </c>
      <c r="L397">
        <v>101904</v>
      </c>
      <c r="M397">
        <v>53897</v>
      </c>
      <c r="N397">
        <v>8271</v>
      </c>
      <c r="O397">
        <v>39736</v>
      </c>
    </row>
    <row r="398" spans="1:15" x14ac:dyDescent="0.35">
      <c r="A398" t="s">
        <v>99</v>
      </c>
      <c r="B398" t="s">
        <v>17</v>
      </c>
      <c r="C398">
        <v>9836916</v>
      </c>
      <c r="D398">
        <v>10350178</v>
      </c>
      <c r="E398">
        <v>1925049</v>
      </c>
      <c r="F398">
        <v>326295</v>
      </c>
      <c r="G398">
        <v>2473572</v>
      </c>
      <c r="H398">
        <v>637278</v>
      </c>
      <c r="I398">
        <v>563991</v>
      </c>
      <c r="J398">
        <v>1695942</v>
      </c>
      <c r="K398">
        <v>2728051</v>
      </c>
      <c r="L398">
        <v>513262</v>
      </c>
      <c r="M398">
        <v>375767</v>
      </c>
      <c r="N398">
        <v>58795</v>
      </c>
      <c r="O398">
        <v>78700</v>
      </c>
    </row>
    <row r="399" spans="1:15" x14ac:dyDescent="0.35">
      <c r="A399" t="s">
        <v>99</v>
      </c>
      <c r="B399" t="s">
        <v>18</v>
      </c>
      <c r="C399">
        <v>22035917</v>
      </c>
      <c r="D399">
        <v>24469640</v>
      </c>
      <c r="E399">
        <v>5873423</v>
      </c>
      <c r="F399">
        <v>979457</v>
      </c>
      <c r="G399">
        <v>3180344</v>
      </c>
      <c r="H399">
        <v>5210453</v>
      </c>
      <c r="I399">
        <v>2097554</v>
      </c>
      <c r="J399">
        <v>2119020</v>
      </c>
      <c r="K399">
        <v>5009388</v>
      </c>
      <c r="L399">
        <v>2433723</v>
      </c>
      <c r="M399">
        <v>2104825</v>
      </c>
      <c r="N399">
        <v>198722</v>
      </c>
      <c r="O399">
        <v>130176</v>
      </c>
    </row>
    <row r="400" spans="1:15" x14ac:dyDescent="0.35">
      <c r="A400" t="s">
        <v>99</v>
      </c>
      <c r="B400" t="s">
        <v>19</v>
      </c>
      <c r="C400">
        <v>18049451</v>
      </c>
      <c r="D400">
        <v>23482578</v>
      </c>
      <c r="E400">
        <v>8490799</v>
      </c>
      <c r="F400">
        <v>1902439</v>
      </c>
      <c r="G400">
        <v>1172147</v>
      </c>
      <c r="H400">
        <v>4913610</v>
      </c>
      <c r="I400">
        <v>1745293</v>
      </c>
      <c r="J400">
        <v>1111975</v>
      </c>
      <c r="K400">
        <v>4146315</v>
      </c>
      <c r="L400">
        <v>5433127</v>
      </c>
      <c r="M400">
        <v>4420504</v>
      </c>
      <c r="N400">
        <v>884501</v>
      </c>
      <c r="O400">
        <v>128122</v>
      </c>
    </row>
    <row r="401" spans="1:15" x14ac:dyDescent="0.35">
      <c r="A401" t="s">
        <v>99</v>
      </c>
      <c r="B401" t="s">
        <v>20</v>
      </c>
      <c r="C401">
        <v>416734</v>
      </c>
      <c r="D401">
        <v>5507899</v>
      </c>
      <c r="E401">
        <v>3026900</v>
      </c>
      <c r="F401">
        <v>1098819</v>
      </c>
      <c r="G401">
        <v>65416</v>
      </c>
      <c r="H401">
        <v>203874</v>
      </c>
      <c r="I401">
        <v>259580</v>
      </c>
      <c r="J401">
        <v>176868</v>
      </c>
      <c r="K401">
        <v>676442</v>
      </c>
      <c r="L401">
        <v>5091164</v>
      </c>
      <c r="M401">
        <v>3591820</v>
      </c>
      <c r="N401">
        <v>1398584</v>
      </c>
      <c r="O401">
        <v>100760</v>
      </c>
    </row>
    <row r="402" spans="1:15" x14ac:dyDescent="0.35">
      <c r="A402" t="s">
        <v>100</v>
      </c>
      <c r="B402" t="s">
        <v>16</v>
      </c>
      <c r="C402">
        <v>6371497</v>
      </c>
      <c r="D402">
        <v>6476994</v>
      </c>
      <c r="E402">
        <v>631712</v>
      </c>
      <c r="F402">
        <v>230242</v>
      </c>
      <c r="G402">
        <v>2115744</v>
      </c>
      <c r="H402">
        <v>178637</v>
      </c>
      <c r="I402">
        <v>88445</v>
      </c>
      <c r="J402">
        <v>1066772</v>
      </c>
      <c r="K402">
        <v>2165442</v>
      </c>
      <c r="L402">
        <v>105497</v>
      </c>
      <c r="M402">
        <v>54886</v>
      </c>
      <c r="N402">
        <v>8837</v>
      </c>
      <c r="O402">
        <v>41774</v>
      </c>
    </row>
    <row r="403" spans="1:15" x14ac:dyDescent="0.35">
      <c r="A403" t="s">
        <v>100</v>
      </c>
      <c r="B403" t="s">
        <v>17</v>
      </c>
      <c r="C403">
        <v>10234301</v>
      </c>
      <c r="D403">
        <v>10756109</v>
      </c>
      <c r="E403">
        <v>1885667</v>
      </c>
      <c r="F403">
        <v>318026</v>
      </c>
      <c r="G403">
        <v>2856755</v>
      </c>
      <c r="H403">
        <v>652171</v>
      </c>
      <c r="I403">
        <v>608604</v>
      </c>
      <c r="J403">
        <v>1677144</v>
      </c>
      <c r="K403">
        <v>2757742</v>
      </c>
      <c r="L403">
        <v>521808</v>
      </c>
      <c r="M403">
        <v>377551</v>
      </c>
      <c r="N403">
        <v>62199</v>
      </c>
      <c r="O403">
        <v>82058</v>
      </c>
    </row>
    <row r="404" spans="1:15" x14ac:dyDescent="0.35">
      <c r="A404" t="s">
        <v>100</v>
      </c>
      <c r="B404" t="s">
        <v>18</v>
      </c>
      <c r="C404">
        <v>22903124</v>
      </c>
      <c r="D404">
        <v>25315826</v>
      </c>
      <c r="E404">
        <v>5782301</v>
      </c>
      <c r="F404">
        <v>993590</v>
      </c>
      <c r="G404">
        <v>3806205</v>
      </c>
      <c r="H404">
        <v>5242012</v>
      </c>
      <c r="I404">
        <v>2321362</v>
      </c>
      <c r="J404">
        <v>2055347</v>
      </c>
      <c r="K404">
        <v>5115008</v>
      </c>
      <c r="L404">
        <v>2412702</v>
      </c>
      <c r="M404">
        <v>2078717</v>
      </c>
      <c r="N404">
        <v>196474</v>
      </c>
      <c r="O404">
        <v>137511</v>
      </c>
    </row>
    <row r="405" spans="1:15" x14ac:dyDescent="0.35">
      <c r="A405" t="s">
        <v>100</v>
      </c>
      <c r="B405" t="s">
        <v>19</v>
      </c>
      <c r="C405">
        <v>18374179</v>
      </c>
      <c r="D405">
        <v>23755271</v>
      </c>
      <c r="E405">
        <v>8317851</v>
      </c>
      <c r="F405">
        <v>1902393</v>
      </c>
      <c r="G405">
        <v>1385774</v>
      </c>
      <c r="H405">
        <v>4962797</v>
      </c>
      <c r="I405">
        <v>1911002</v>
      </c>
      <c r="J405">
        <v>1110731</v>
      </c>
      <c r="K405">
        <v>4164723</v>
      </c>
      <c r="L405">
        <v>5381092</v>
      </c>
      <c r="M405">
        <v>4369602</v>
      </c>
      <c r="N405">
        <v>876747</v>
      </c>
      <c r="O405">
        <v>134743</v>
      </c>
    </row>
    <row r="406" spans="1:15" x14ac:dyDescent="0.35">
      <c r="A406" t="s">
        <v>100</v>
      </c>
      <c r="B406" t="s">
        <v>20</v>
      </c>
      <c r="C406">
        <v>382944</v>
      </c>
      <c r="D406">
        <v>5519092</v>
      </c>
      <c r="E406">
        <v>3019874</v>
      </c>
      <c r="F406">
        <v>1087016</v>
      </c>
      <c r="G406">
        <v>83137</v>
      </c>
      <c r="H406">
        <v>203276</v>
      </c>
      <c r="I406">
        <v>282496</v>
      </c>
      <c r="J406">
        <v>175969</v>
      </c>
      <c r="K406">
        <v>667324</v>
      </c>
      <c r="L406">
        <v>5136148</v>
      </c>
      <c r="M406">
        <v>3608692</v>
      </c>
      <c r="N406">
        <v>1414454</v>
      </c>
      <c r="O406">
        <v>113002</v>
      </c>
    </row>
    <row r="407" spans="1:15" x14ac:dyDescent="0.35">
      <c r="A407" t="s">
        <v>101</v>
      </c>
      <c r="B407" t="s">
        <v>16</v>
      </c>
      <c r="C407">
        <v>6342667</v>
      </c>
      <c r="D407">
        <v>6451911</v>
      </c>
      <c r="E407">
        <v>638799</v>
      </c>
      <c r="F407">
        <v>243498</v>
      </c>
      <c r="G407">
        <v>2157485</v>
      </c>
      <c r="H407">
        <v>180125</v>
      </c>
      <c r="I407">
        <v>90928</v>
      </c>
      <c r="J407">
        <v>999020</v>
      </c>
      <c r="K407">
        <v>2142056</v>
      </c>
      <c r="L407">
        <v>109244</v>
      </c>
      <c r="M407">
        <v>56925</v>
      </c>
      <c r="N407">
        <v>9430</v>
      </c>
      <c r="O407">
        <v>42889</v>
      </c>
    </row>
    <row r="408" spans="1:15" x14ac:dyDescent="0.35">
      <c r="A408" t="s">
        <v>101</v>
      </c>
      <c r="B408" t="s">
        <v>17</v>
      </c>
      <c r="C408">
        <v>10268685</v>
      </c>
      <c r="D408">
        <v>10790544</v>
      </c>
      <c r="E408">
        <v>1870246</v>
      </c>
      <c r="F408">
        <v>306325</v>
      </c>
      <c r="G408">
        <v>2922599</v>
      </c>
      <c r="H408">
        <v>665591</v>
      </c>
      <c r="I408">
        <v>626379</v>
      </c>
      <c r="J408">
        <v>1644801</v>
      </c>
      <c r="K408">
        <v>2754603</v>
      </c>
      <c r="L408">
        <v>521859</v>
      </c>
      <c r="M408">
        <v>373598</v>
      </c>
      <c r="N408">
        <v>64199</v>
      </c>
      <c r="O408">
        <v>84062</v>
      </c>
    </row>
    <row r="409" spans="1:15" x14ac:dyDescent="0.35">
      <c r="A409" t="s">
        <v>101</v>
      </c>
      <c r="B409" t="s">
        <v>18</v>
      </c>
      <c r="C409">
        <v>23076928</v>
      </c>
      <c r="D409">
        <v>25493311</v>
      </c>
      <c r="E409">
        <v>5765904</v>
      </c>
      <c r="F409">
        <v>997816</v>
      </c>
      <c r="G409">
        <v>3935520</v>
      </c>
      <c r="H409">
        <v>5259001</v>
      </c>
      <c r="I409">
        <v>2433070</v>
      </c>
      <c r="J409">
        <v>1970599</v>
      </c>
      <c r="K409">
        <v>5131400</v>
      </c>
      <c r="L409">
        <v>2416383</v>
      </c>
      <c r="M409">
        <v>2074722</v>
      </c>
      <c r="N409">
        <v>193846</v>
      </c>
      <c r="O409">
        <v>147815</v>
      </c>
    </row>
    <row r="410" spans="1:15" x14ac:dyDescent="0.35">
      <c r="A410" t="s">
        <v>101</v>
      </c>
      <c r="B410" t="s">
        <v>19</v>
      </c>
      <c r="C410">
        <v>18406580</v>
      </c>
      <c r="D410">
        <v>23747067</v>
      </c>
      <c r="E410">
        <v>8178778</v>
      </c>
      <c r="F410">
        <v>1921959</v>
      </c>
      <c r="G410">
        <v>1424679</v>
      </c>
      <c r="H410">
        <v>5002101</v>
      </c>
      <c r="I410">
        <v>1966846</v>
      </c>
      <c r="J410">
        <v>1101009</v>
      </c>
      <c r="K410">
        <v>4151695</v>
      </c>
      <c r="L410">
        <v>5340488</v>
      </c>
      <c r="M410">
        <v>4332051</v>
      </c>
      <c r="N410">
        <v>867786</v>
      </c>
      <c r="O410">
        <v>140651</v>
      </c>
    </row>
    <row r="411" spans="1:15" x14ac:dyDescent="0.35">
      <c r="A411" t="s">
        <v>101</v>
      </c>
      <c r="B411" t="s">
        <v>20</v>
      </c>
      <c r="C411">
        <v>330374</v>
      </c>
      <c r="D411">
        <v>5480621</v>
      </c>
      <c r="E411">
        <v>2963538</v>
      </c>
      <c r="F411">
        <v>1090535</v>
      </c>
      <c r="G411">
        <v>85232</v>
      </c>
      <c r="H411">
        <v>202255</v>
      </c>
      <c r="I411">
        <v>291106</v>
      </c>
      <c r="J411">
        <v>174621</v>
      </c>
      <c r="K411">
        <v>673333</v>
      </c>
      <c r="L411">
        <v>5150247</v>
      </c>
      <c r="M411">
        <v>3604005</v>
      </c>
      <c r="N411">
        <v>1419756</v>
      </c>
      <c r="O411">
        <v>126486</v>
      </c>
    </row>
    <row r="412" spans="1:15" x14ac:dyDescent="0.35">
      <c r="A412" t="s">
        <v>102</v>
      </c>
      <c r="B412" t="s">
        <v>16</v>
      </c>
      <c r="C412">
        <v>6465335</v>
      </c>
      <c r="D412">
        <v>6583211</v>
      </c>
      <c r="E412">
        <v>650129</v>
      </c>
      <c r="F412">
        <v>242811</v>
      </c>
      <c r="G412">
        <v>2271409</v>
      </c>
      <c r="H412">
        <v>179978</v>
      </c>
      <c r="I412">
        <v>94007</v>
      </c>
      <c r="J412">
        <v>1021967</v>
      </c>
      <c r="K412">
        <v>2122909</v>
      </c>
      <c r="L412">
        <v>117876</v>
      </c>
      <c r="M412">
        <v>58614</v>
      </c>
      <c r="N412">
        <v>9424</v>
      </c>
      <c r="O412">
        <v>49838</v>
      </c>
    </row>
    <row r="413" spans="1:15" x14ac:dyDescent="0.35">
      <c r="A413" t="s">
        <v>102</v>
      </c>
      <c r="B413" t="s">
        <v>17</v>
      </c>
      <c r="C413">
        <v>10480939</v>
      </c>
      <c r="D413">
        <v>11013156</v>
      </c>
      <c r="E413">
        <v>1862996</v>
      </c>
      <c r="F413">
        <v>296041</v>
      </c>
      <c r="G413">
        <v>3068931</v>
      </c>
      <c r="H413">
        <v>687730</v>
      </c>
      <c r="I413">
        <v>645582</v>
      </c>
      <c r="J413">
        <v>1670873</v>
      </c>
      <c r="K413">
        <v>2781003</v>
      </c>
      <c r="L413">
        <v>532217</v>
      </c>
      <c r="M413">
        <v>368105</v>
      </c>
      <c r="N413">
        <v>65594</v>
      </c>
      <c r="O413">
        <v>98518</v>
      </c>
    </row>
    <row r="414" spans="1:15" x14ac:dyDescent="0.35">
      <c r="A414" t="s">
        <v>102</v>
      </c>
      <c r="B414" t="s">
        <v>18</v>
      </c>
      <c r="C414">
        <v>23625991</v>
      </c>
      <c r="D414">
        <v>26032224</v>
      </c>
      <c r="E414">
        <v>5760455</v>
      </c>
      <c r="F414">
        <v>1004316</v>
      </c>
      <c r="G414">
        <v>4188833</v>
      </c>
      <c r="H414">
        <v>5360812</v>
      </c>
      <c r="I414">
        <v>2541582</v>
      </c>
      <c r="J414">
        <v>1986396</v>
      </c>
      <c r="K414">
        <v>5189830</v>
      </c>
      <c r="L414">
        <v>2406233</v>
      </c>
      <c r="M414">
        <v>2055071</v>
      </c>
      <c r="N414">
        <v>183088</v>
      </c>
      <c r="O414">
        <v>168074</v>
      </c>
    </row>
    <row r="415" spans="1:15" x14ac:dyDescent="0.35">
      <c r="A415" t="s">
        <v>102</v>
      </c>
      <c r="B415" t="s">
        <v>19</v>
      </c>
      <c r="C415">
        <v>18682738</v>
      </c>
      <c r="D415">
        <v>23944771</v>
      </c>
      <c r="E415">
        <v>8115739</v>
      </c>
      <c r="F415">
        <v>1925232</v>
      </c>
      <c r="G415">
        <v>1507467</v>
      </c>
      <c r="H415">
        <v>5100933</v>
      </c>
      <c r="I415">
        <v>2026558</v>
      </c>
      <c r="J415">
        <v>1125282</v>
      </c>
      <c r="K415">
        <v>4143559</v>
      </c>
      <c r="L415">
        <v>5262033</v>
      </c>
      <c r="M415">
        <v>4263345</v>
      </c>
      <c r="N415">
        <v>833297</v>
      </c>
      <c r="O415">
        <v>165391</v>
      </c>
    </row>
    <row r="416" spans="1:15" x14ac:dyDescent="0.35">
      <c r="A416" t="s">
        <v>102</v>
      </c>
      <c r="B416" t="s">
        <v>20</v>
      </c>
      <c r="C416">
        <v>316055</v>
      </c>
      <c r="D416">
        <v>5436404</v>
      </c>
      <c r="E416">
        <v>2925205</v>
      </c>
      <c r="F416">
        <v>1082403</v>
      </c>
      <c r="G416">
        <v>91200</v>
      </c>
      <c r="H416">
        <v>203773</v>
      </c>
      <c r="I416">
        <v>300661</v>
      </c>
      <c r="J416">
        <v>174837</v>
      </c>
      <c r="K416">
        <v>658326</v>
      </c>
      <c r="L416">
        <v>5120349</v>
      </c>
      <c r="M416">
        <v>3565482</v>
      </c>
      <c r="N416">
        <v>1401654</v>
      </c>
      <c r="O416">
        <v>153213</v>
      </c>
    </row>
    <row r="417" spans="1:15" x14ac:dyDescent="0.35">
      <c r="A417" t="s">
        <v>103</v>
      </c>
      <c r="B417" t="s">
        <v>16</v>
      </c>
      <c r="C417">
        <v>6335987</v>
      </c>
      <c r="D417">
        <v>6457835</v>
      </c>
      <c r="E417">
        <v>662913</v>
      </c>
      <c r="F417">
        <v>244250</v>
      </c>
      <c r="G417">
        <v>2036136</v>
      </c>
      <c r="H417">
        <v>179901</v>
      </c>
      <c r="I417">
        <v>92749</v>
      </c>
      <c r="J417">
        <v>1122468</v>
      </c>
      <c r="K417">
        <v>2119418</v>
      </c>
      <c r="L417">
        <v>121849</v>
      </c>
      <c r="M417">
        <v>61011</v>
      </c>
      <c r="N417">
        <v>10006</v>
      </c>
      <c r="O417">
        <v>50832</v>
      </c>
    </row>
    <row r="418" spans="1:15" x14ac:dyDescent="0.35">
      <c r="A418" t="s">
        <v>103</v>
      </c>
      <c r="B418" t="s">
        <v>17</v>
      </c>
      <c r="C418">
        <v>10317040</v>
      </c>
      <c r="D418">
        <v>10845793</v>
      </c>
      <c r="E418">
        <v>1855855</v>
      </c>
      <c r="F418">
        <v>284793</v>
      </c>
      <c r="G418">
        <v>2826324</v>
      </c>
      <c r="H418">
        <v>703556</v>
      </c>
      <c r="I418">
        <v>622448</v>
      </c>
      <c r="J418">
        <v>1748641</v>
      </c>
      <c r="K418">
        <v>2804176</v>
      </c>
      <c r="L418">
        <v>528753</v>
      </c>
      <c r="M418">
        <v>360957</v>
      </c>
      <c r="N418">
        <v>66426</v>
      </c>
      <c r="O418">
        <v>101370</v>
      </c>
    </row>
    <row r="419" spans="1:15" x14ac:dyDescent="0.35">
      <c r="A419" t="s">
        <v>103</v>
      </c>
      <c r="B419" t="s">
        <v>18</v>
      </c>
      <c r="C419">
        <v>23471063</v>
      </c>
      <c r="D419">
        <v>25882675</v>
      </c>
      <c r="E419">
        <v>5772901</v>
      </c>
      <c r="F419">
        <v>1005887</v>
      </c>
      <c r="G419">
        <v>3836986</v>
      </c>
      <c r="H419">
        <v>5461098</v>
      </c>
      <c r="I419">
        <v>2463274</v>
      </c>
      <c r="J419">
        <v>2089099</v>
      </c>
      <c r="K419">
        <v>5253431</v>
      </c>
      <c r="L419">
        <v>2411612</v>
      </c>
      <c r="M419">
        <v>2057445</v>
      </c>
      <c r="N419">
        <v>180632</v>
      </c>
      <c r="O419">
        <v>173535</v>
      </c>
    </row>
    <row r="420" spans="1:15" x14ac:dyDescent="0.35">
      <c r="A420" t="s">
        <v>103</v>
      </c>
      <c r="B420" t="s">
        <v>19</v>
      </c>
      <c r="C420">
        <v>18481283</v>
      </c>
      <c r="D420">
        <v>23699826</v>
      </c>
      <c r="E420">
        <v>8019424</v>
      </c>
      <c r="F420">
        <v>1923955</v>
      </c>
      <c r="G420">
        <v>1377102</v>
      </c>
      <c r="H420">
        <v>5168475</v>
      </c>
      <c r="I420">
        <v>1910648</v>
      </c>
      <c r="J420">
        <v>1180098</v>
      </c>
      <c r="K420">
        <v>4120124</v>
      </c>
      <c r="L420">
        <v>5218544</v>
      </c>
      <c r="M420">
        <v>4223996</v>
      </c>
      <c r="N420">
        <v>824395</v>
      </c>
      <c r="O420">
        <v>170153</v>
      </c>
    </row>
    <row r="421" spans="1:15" x14ac:dyDescent="0.35">
      <c r="A421" t="s">
        <v>103</v>
      </c>
      <c r="B421" t="s">
        <v>20</v>
      </c>
      <c r="C421">
        <v>286322</v>
      </c>
      <c r="D421">
        <v>5385665</v>
      </c>
      <c r="E421">
        <v>2923551</v>
      </c>
      <c r="F421">
        <v>1072025</v>
      </c>
      <c r="G421">
        <v>78372</v>
      </c>
      <c r="H421">
        <v>203213</v>
      </c>
      <c r="I421">
        <v>287543</v>
      </c>
      <c r="J421">
        <v>176604</v>
      </c>
      <c r="K421">
        <v>644357</v>
      </c>
      <c r="L421">
        <v>5099344</v>
      </c>
      <c r="M421">
        <v>3539664</v>
      </c>
      <c r="N421">
        <v>1396993</v>
      </c>
      <c r="O421">
        <v>162687</v>
      </c>
    </row>
    <row r="422" spans="1:15" x14ac:dyDescent="0.35">
      <c r="A422" t="s">
        <v>104</v>
      </c>
      <c r="B422" t="s">
        <v>16</v>
      </c>
      <c r="C422">
        <v>6651326</v>
      </c>
      <c r="D422">
        <v>6774528</v>
      </c>
      <c r="E422">
        <v>667592</v>
      </c>
      <c r="F422">
        <v>239914</v>
      </c>
      <c r="G422">
        <v>2291570</v>
      </c>
      <c r="H422">
        <v>179253</v>
      </c>
      <c r="I422">
        <v>97501</v>
      </c>
      <c r="J422">
        <v>1165948</v>
      </c>
      <c r="K422">
        <v>2132750</v>
      </c>
      <c r="L422">
        <v>123202</v>
      </c>
      <c r="M422">
        <v>62588</v>
      </c>
      <c r="N422">
        <v>10918</v>
      </c>
      <c r="O422">
        <v>49696</v>
      </c>
    </row>
    <row r="423" spans="1:15" x14ac:dyDescent="0.35">
      <c r="A423" t="s">
        <v>104</v>
      </c>
      <c r="B423" t="s">
        <v>17</v>
      </c>
      <c r="C423">
        <v>10715576</v>
      </c>
      <c r="D423">
        <v>11241221</v>
      </c>
      <c r="E423">
        <v>1835155</v>
      </c>
      <c r="F423">
        <v>275181</v>
      </c>
      <c r="G423">
        <v>3131730</v>
      </c>
      <c r="H423">
        <v>723010</v>
      </c>
      <c r="I423">
        <v>659814</v>
      </c>
      <c r="J423">
        <v>1789875</v>
      </c>
      <c r="K423">
        <v>2826455</v>
      </c>
      <c r="L423">
        <v>525645</v>
      </c>
      <c r="M423">
        <v>358194</v>
      </c>
      <c r="N423">
        <v>69050</v>
      </c>
      <c r="O423">
        <v>98401</v>
      </c>
    </row>
    <row r="424" spans="1:15" x14ac:dyDescent="0.35">
      <c r="A424" t="s">
        <v>104</v>
      </c>
      <c r="B424" t="s">
        <v>18</v>
      </c>
      <c r="C424">
        <v>24379542</v>
      </c>
      <c r="D424">
        <v>26773642</v>
      </c>
      <c r="E424">
        <v>5720759</v>
      </c>
      <c r="F424">
        <v>1015570</v>
      </c>
      <c r="G424">
        <v>4334741</v>
      </c>
      <c r="H424">
        <v>5596028</v>
      </c>
      <c r="I424">
        <v>2663631</v>
      </c>
      <c r="J424">
        <v>2129638</v>
      </c>
      <c r="K424">
        <v>5313275</v>
      </c>
      <c r="L424">
        <v>2394100</v>
      </c>
      <c r="M424">
        <v>2042316</v>
      </c>
      <c r="N424">
        <v>180946</v>
      </c>
      <c r="O424">
        <v>170838</v>
      </c>
    </row>
    <row r="425" spans="1:15" x14ac:dyDescent="0.35">
      <c r="A425" t="s">
        <v>104</v>
      </c>
      <c r="B425" t="s">
        <v>19</v>
      </c>
      <c r="C425">
        <v>18858106</v>
      </c>
      <c r="D425">
        <v>24023088</v>
      </c>
      <c r="E425">
        <v>7928989</v>
      </c>
      <c r="F425">
        <v>1926885</v>
      </c>
      <c r="G425">
        <v>1546345</v>
      </c>
      <c r="H425">
        <v>5260850</v>
      </c>
      <c r="I425">
        <v>2045350</v>
      </c>
      <c r="J425">
        <v>1213276</v>
      </c>
      <c r="K425">
        <v>4101393</v>
      </c>
      <c r="L425">
        <v>5164982</v>
      </c>
      <c r="M425">
        <v>4173268</v>
      </c>
      <c r="N425">
        <v>825662</v>
      </c>
      <c r="O425">
        <v>166052</v>
      </c>
    </row>
    <row r="426" spans="1:15" x14ac:dyDescent="0.35">
      <c r="A426" t="s">
        <v>104</v>
      </c>
      <c r="B426" t="s">
        <v>20</v>
      </c>
      <c r="C426">
        <v>310303</v>
      </c>
      <c r="D426">
        <v>5420719</v>
      </c>
      <c r="E426">
        <v>2938094</v>
      </c>
      <c r="F426">
        <v>1062816</v>
      </c>
      <c r="G426">
        <v>91890</v>
      </c>
      <c r="H426">
        <v>203713</v>
      </c>
      <c r="I426">
        <v>306507</v>
      </c>
      <c r="J426">
        <v>177483</v>
      </c>
      <c r="K426">
        <v>640216</v>
      </c>
      <c r="L426">
        <v>5110416</v>
      </c>
      <c r="M426">
        <v>3528323</v>
      </c>
      <c r="N426">
        <v>1417150</v>
      </c>
      <c r="O426">
        <v>164943</v>
      </c>
    </row>
    <row r="427" spans="1:15" x14ac:dyDescent="0.35">
      <c r="A427" t="s">
        <v>105</v>
      </c>
      <c r="B427" t="s">
        <v>16</v>
      </c>
      <c r="C427">
        <v>7008274</v>
      </c>
      <c r="D427">
        <v>7128480</v>
      </c>
      <c r="E427">
        <v>658765</v>
      </c>
      <c r="F427">
        <v>258576</v>
      </c>
      <c r="G427">
        <v>2529588</v>
      </c>
      <c r="H427">
        <v>166307</v>
      </c>
      <c r="I427">
        <v>98791</v>
      </c>
      <c r="J427">
        <v>1216614</v>
      </c>
      <c r="K427">
        <v>2199839</v>
      </c>
      <c r="L427">
        <v>120207</v>
      </c>
      <c r="M427">
        <v>59288</v>
      </c>
      <c r="N427">
        <v>12428</v>
      </c>
      <c r="O427">
        <v>48491</v>
      </c>
    </row>
    <row r="428" spans="1:15" x14ac:dyDescent="0.35">
      <c r="A428" t="s">
        <v>105</v>
      </c>
      <c r="B428" t="s">
        <v>17</v>
      </c>
      <c r="C428">
        <v>11068309</v>
      </c>
      <c r="D428">
        <v>11592225</v>
      </c>
      <c r="E428">
        <v>1837896</v>
      </c>
      <c r="F428">
        <v>279361</v>
      </c>
      <c r="G428">
        <v>3364335</v>
      </c>
      <c r="H428">
        <v>746332</v>
      </c>
      <c r="I428">
        <v>692181</v>
      </c>
      <c r="J428">
        <v>1784232</v>
      </c>
      <c r="K428">
        <v>2887888</v>
      </c>
      <c r="L428">
        <v>523915</v>
      </c>
      <c r="M428">
        <v>355256</v>
      </c>
      <c r="N428">
        <v>66379</v>
      </c>
      <c r="O428">
        <v>102280</v>
      </c>
    </row>
    <row r="429" spans="1:15" x14ac:dyDescent="0.35">
      <c r="A429" t="s">
        <v>105</v>
      </c>
      <c r="B429" t="s">
        <v>18</v>
      </c>
      <c r="C429">
        <v>25008860</v>
      </c>
      <c r="D429">
        <v>27410857</v>
      </c>
      <c r="E429">
        <v>5688946</v>
      </c>
      <c r="F429">
        <v>1005411</v>
      </c>
      <c r="G429">
        <v>4687642</v>
      </c>
      <c r="H429">
        <v>5716048</v>
      </c>
      <c r="I429">
        <v>2789903</v>
      </c>
      <c r="J429">
        <v>2181778</v>
      </c>
      <c r="K429">
        <v>5341129</v>
      </c>
      <c r="L429">
        <v>2401997</v>
      </c>
      <c r="M429">
        <v>2017836</v>
      </c>
      <c r="N429">
        <v>200981</v>
      </c>
      <c r="O429">
        <v>183180</v>
      </c>
    </row>
    <row r="430" spans="1:15" x14ac:dyDescent="0.35">
      <c r="A430" t="s">
        <v>105</v>
      </c>
      <c r="B430" t="s">
        <v>19</v>
      </c>
      <c r="C430">
        <v>19134371</v>
      </c>
      <c r="D430">
        <v>24321754</v>
      </c>
      <c r="E430">
        <v>7842869</v>
      </c>
      <c r="F430">
        <v>1924068</v>
      </c>
      <c r="G430">
        <v>1682078</v>
      </c>
      <c r="H430">
        <v>5366406</v>
      </c>
      <c r="I430">
        <v>2197439</v>
      </c>
      <c r="J430">
        <v>1211561</v>
      </c>
      <c r="K430">
        <v>4097333</v>
      </c>
      <c r="L430">
        <v>5187383</v>
      </c>
      <c r="M430">
        <v>4135628</v>
      </c>
      <c r="N430">
        <v>887490</v>
      </c>
      <c r="O430">
        <v>164265</v>
      </c>
    </row>
    <row r="431" spans="1:15" x14ac:dyDescent="0.35">
      <c r="A431" t="s">
        <v>105</v>
      </c>
      <c r="B431" t="s">
        <v>20</v>
      </c>
      <c r="C431">
        <v>229479</v>
      </c>
      <c r="D431">
        <v>5306552</v>
      </c>
      <c r="E431">
        <v>2792665</v>
      </c>
      <c r="F431">
        <v>1068086</v>
      </c>
      <c r="G431">
        <v>101792</v>
      </c>
      <c r="H431">
        <v>208268</v>
      </c>
      <c r="I431">
        <v>319390</v>
      </c>
      <c r="J431">
        <v>173027</v>
      </c>
      <c r="K431">
        <v>643324</v>
      </c>
      <c r="L431">
        <v>5077072</v>
      </c>
      <c r="M431">
        <v>3424272</v>
      </c>
      <c r="N431">
        <v>1479533</v>
      </c>
      <c r="O431">
        <v>173267</v>
      </c>
    </row>
    <row r="432" spans="1:15" x14ac:dyDescent="0.35">
      <c r="A432" t="s">
        <v>106</v>
      </c>
      <c r="B432" t="s">
        <v>16</v>
      </c>
      <c r="C432">
        <v>7214286</v>
      </c>
      <c r="D432">
        <v>7330374</v>
      </c>
      <c r="E432">
        <v>647247</v>
      </c>
      <c r="F432">
        <v>268920</v>
      </c>
      <c r="G432">
        <v>2736217</v>
      </c>
      <c r="H432">
        <v>154906</v>
      </c>
      <c r="I432">
        <v>100694</v>
      </c>
      <c r="J432">
        <v>1259599</v>
      </c>
      <c r="K432">
        <v>2162791</v>
      </c>
      <c r="L432">
        <v>116088</v>
      </c>
      <c r="M432">
        <v>57460</v>
      </c>
      <c r="N432">
        <v>12020</v>
      </c>
      <c r="O432">
        <v>46608</v>
      </c>
    </row>
    <row r="433" spans="1:15" x14ac:dyDescent="0.35">
      <c r="A433" t="s">
        <v>106</v>
      </c>
      <c r="B433" t="s">
        <v>17</v>
      </c>
      <c r="C433">
        <v>11307779</v>
      </c>
      <c r="D433">
        <v>11825099</v>
      </c>
      <c r="E433">
        <v>1825121</v>
      </c>
      <c r="F433">
        <v>286211</v>
      </c>
      <c r="G433">
        <v>3560083</v>
      </c>
      <c r="H433">
        <v>761982</v>
      </c>
      <c r="I433">
        <v>715966</v>
      </c>
      <c r="J433">
        <v>1772872</v>
      </c>
      <c r="K433">
        <v>2902865</v>
      </c>
      <c r="L433">
        <v>517321</v>
      </c>
      <c r="M433">
        <v>349369</v>
      </c>
      <c r="N433">
        <v>63648</v>
      </c>
      <c r="O433">
        <v>104304</v>
      </c>
    </row>
    <row r="434" spans="1:15" x14ac:dyDescent="0.35">
      <c r="A434" t="s">
        <v>106</v>
      </c>
      <c r="B434" t="s">
        <v>18</v>
      </c>
      <c r="C434">
        <v>25378016</v>
      </c>
      <c r="D434">
        <v>27810982</v>
      </c>
      <c r="E434">
        <v>5596959</v>
      </c>
      <c r="F434">
        <v>1007966</v>
      </c>
      <c r="G434">
        <v>4983733</v>
      </c>
      <c r="H434">
        <v>5759677</v>
      </c>
      <c r="I434">
        <v>2842117</v>
      </c>
      <c r="J434">
        <v>2225598</v>
      </c>
      <c r="K434">
        <v>5394932</v>
      </c>
      <c r="L434">
        <v>2432967</v>
      </c>
      <c r="M434">
        <v>2037502</v>
      </c>
      <c r="N434">
        <v>195387</v>
      </c>
      <c r="O434">
        <v>200078</v>
      </c>
    </row>
    <row r="435" spans="1:15" x14ac:dyDescent="0.35">
      <c r="A435" t="s">
        <v>106</v>
      </c>
      <c r="B435" t="s">
        <v>19</v>
      </c>
      <c r="C435">
        <v>19328661</v>
      </c>
      <c r="D435">
        <v>24518300</v>
      </c>
      <c r="E435">
        <v>7709352</v>
      </c>
      <c r="F435">
        <v>1929008</v>
      </c>
      <c r="G435">
        <v>1798164</v>
      </c>
      <c r="H435">
        <v>5419126</v>
      </c>
      <c r="I435">
        <v>2311385</v>
      </c>
      <c r="J435">
        <v>1206474</v>
      </c>
      <c r="K435">
        <v>4144791</v>
      </c>
      <c r="L435">
        <v>5189639</v>
      </c>
      <c r="M435">
        <v>4157677</v>
      </c>
      <c r="N435">
        <v>870491</v>
      </c>
      <c r="O435">
        <v>161471</v>
      </c>
    </row>
    <row r="436" spans="1:15" x14ac:dyDescent="0.35">
      <c r="A436" t="s">
        <v>106</v>
      </c>
      <c r="B436" t="s">
        <v>20</v>
      </c>
      <c r="C436">
        <v>239531</v>
      </c>
      <c r="D436">
        <v>5259661</v>
      </c>
      <c r="E436">
        <v>2711282</v>
      </c>
      <c r="F436">
        <v>1076158</v>
      </c>
      <c r="G436">
        <v>109973</v>
      </c>
      <c r="H436">
        <v>210554</v>
      </c>
      <c r="I436">
        <v>328254</v>
      </c>
      <c r="J436">
        <v>168329</v>
      </c>
      <c r="K436">
        <v>655111</v>
      </c>
      <c r="L436">
        <v>5020130</v>
      </c>
      <c r="M436">
        <v>3349755</v>
      </c>
      <c r="N436">
        <v>1486763</v>
      </c>
      <c r="O436">
        <v>183612</v>
      </c>
    </row>
    <row r="437" spans="1:15" x14ac:dyDescent="0.35">
      <c r="A437" t="s">
        <v>107</v>
      </c>
      <c r="B437" t="s">
        <v>16</v>
      </c>
      <c r="C437">
        <v>7322572</v>
      </c>
      <c r="D437">
        <v>7433194</v>
      </c>
      <c r="E437">
        <v>645621</v>
      </c>
      <c r="F437">
        <v>293358</v>
      </c>
      <c r="G437">
        <v>2751587</v>
      </c>
      <c r="H437">
        <v>143623</v>
      </c>
      <c r="I437">
        <v>99883</v>
      </c>
      <c r="J437">
        <v>1296555</v>
      </c>
      <c r="K437">
        <v>2202567</v>
      </c>
      <c r="L437">
        <v>110622</v>
      </c>
      <c r="M437">
        <v>54910</v>
      </c>
      <c r="N437">
        <v>11998</v>
      </c>
      <c r="O437">
        <v>43714</v>
      </c>
    </row>
    <row r="438" spans="1:15" x14ac:dyDescent="0.35">
      <c r="A438" t="s">
        <v>107</v>
      </c>
      <c r="B438" t="s">
        <v>17</v>
      </c>
      <c r="C438">
        <v>11385491</v>
      </c>
      <c r="D438">
        <v>11896318</v>
      </c>
      <c r="E438">
        <v>1838279</v>
      </c>
      <c r="F438">
        <v>290369</v>
      </c>
      <c r="G438">
        <v>3542654</v>
      </c>
      <c r="H438">
        <v>777253</v>
      </c>
      <c r="I438">
        <v>721153</v>
      </c>
      <c r="J438">
        <v>1756971</v>
      </c>
      <c r="K438">
        <v>2969639</v>
      </c>
      <c r="L438">
        <v>510827</v>
      </c>
      <c r="M438">
        <v>346910</v>
      </c>
      <c r="N438">
        <v>60145</v>
      </c>
      <c r="O438">
        <v>103772</v>
      </c>
    </row>
    <row r="439" spans="1:15" x14ac:dyDescent="0.35">
      <c r="A439" t="s">
        <v>107</v>
      </c>
      <c r="B439" t="s">
        <v>18</v>
      </c>
      <c r="C439">
        <v>25514731</v>
      </c>
      <c r="D439">
        <v>27953760</v>
      </c>
      <c r="E439">
        <v>5605870</v>
      </c>
      <c r="F439">
        <v>999546</v>
      </c>
      <c r="G439">
        <v>4947387</v>
      </c>
      <c r="H439">
        <v>5798161</v>
      </c>
      <c r="I439">
        <v>2832251</v>
      </c>
      <c r="J439">
        <v>2262968</v>
      </c>
      <c r="K439">
        <v>5507577</v>
      </c>
      <c r="L439">
        <v>2439029</v>
      </c>
      <c r="M439">
        <v>2039950</v>
      </c>
      <c r="N439">
        <v>199085</v>
      </c>
      <c r="O439">
        <v>199994</v>
      </c>
    </row>
    <row r="440" spans="1:15" x14ac:dyDescent="0.35">
      <c r="A440" t="s">
        <v>107</v>
      </c>
      <c r="B440" t="s">
        <v>19</v>
      </c>
      <c r="C440">
        <v>19417549</v>
      </c>
      <c r="D440">
        <v>24613506</v>
      </c>
      <c r="E440">
        <v>7626359</v>
      </c>
      <c r="F440">
        <v>1937192</v>
      </c>
      <c r="G440">
        <v>1797445</v>
      </c>
      <c r="H440">
        <v>5468785</v>
      </c>
      <c r="I440">
        <v>2350865</v>
      </c>
      <c r="J440">
        <v>1198729</v>
      </c>
      <c r="K440">
        <v>4234131</v>
      </c>
      <c r="L440">
        <v>5195957</v>
      </c>
      <c r="M440">
        <v>4164869</v>
      </c>
      <c r="N440">
        <v>879883</v>
      </c>
      <c r="O440">
        <v>151205</v>
      </c>
    </row>
    <row r="441" spans="1:15" x14ac:dyDescent="0.35">
      <c r="A441" t="s">
        <v>107</v>
      </c>
      <c r="B441" t="s">
        <v>20</v>
      </c>
      <c r="C441">
        <v>264136</v>
      </c>
      <c r="D441">
        <v>5228681</v>
      </c>
      <c r="E441">
        <v>2662935</v>
      </c>
      <c r="F441">
        <v>1088609</v>
      </c>
      <c r="G441">
        <v>107743</v>
      </c>
      <c r="H441">
        <v>212703</v>
      </c>
      <c r="I441">
        <v>326653</v>
      </c>
      <c r="J441">
        <v>163433</v>
      </c>
      <c r="K441">
        <v>666605</v>
      </c>
      <c r="L441">
        <v>4964546</v>
      </c>
      <c r="M441">
        <v>3282063</v>
      </c>
      <c r="N441">
        <v>1501966</v>
      </c>
      <c r="O441">
        <v>180517</v>
      </c>
    </row>
    <row r="442" spans="1:15" x14ac:dyDescent="0.35">
      <c r="A442" t="s">
        <v>108</v>
      </c>
      <c r="B442" t="s">
        <v>16</v>
      </c>
      <c r="C442">
        <v>6989932</v>
      </c>
      <c r="D442">
        <v>7097049</v>
      </c>
      <c r="E442">
        <v>640033</v>
      </c>
      <c r="F442">
        <v>285664</v>
      </c>
      <c r="G442">
        <v>2336336</v>
      </c>
      <c r="H442">
        <v>132939</v>
      </c>
      <c r="I442">
        <v>94277</v>
      </c>
      <c r="J442">
        <v>1349449</v>
      </c>
      <c r="K442">
        <v>2258351</v>
      </c>
      <c r="L442">
        <v>107117</v>
      </c>
      <c r="M442">
        <v>52584</v>
      </c>
      <c r="N442">
        <v>12322</v>
      </c>
      <c r="O442">
        <v>42211</v>
      </c>
    </row>
    <row r="443" spans="1:15" x14ac:dyDescent="0.35">
      <c r="A443" t="s">
        <v>108</v>
      </c>
      <c r="B443" t="s">
        <v>17</v>
      </c>
      <c r="C443">
        <v>10978138</v>
      </c>
      <c r="D443">
        <v>11485154</v>
      </c>
      <c r="E443">
        <v>1833662</v>
      </c>
      <c r="F443">
        <v>300780</v>
      </c>
      <c r="G443">
        <v>3048438</v>
      </c>
      <c r="H443">
        <v>789449</v>
      </c>
      <c r="I443">
        <v>679673</v>
      </c>
      <c r="J443">
        <v>1750141</v>
      </c>
      <c r="K443">
        <v>3083012</v>
      </c>
      <c r="L443">
        <v>507016</v>
      </c>
      <c r="M443">
        <v>343584</v>
      </c>
      <c r="N443">
        <v>57619</v>
      </c>
      <c r="O443">
        <v>105813</v>
      </c>
    </row>
    <row r="444" spans="1:15" x14ac:dyDescent="0.35">
      <c r="A444" t="s">
        <v>108</v>
      </c>
      <c r="B444" t="s">
        <v>18</v>
      </c>
      <c r="C444">
        <v>24702803</v>
      </c>
      <c r="D444">
        <v>27151571</v>
      </c>
      <c r="E444">
        <v>5532690</v>
      </c>
      <c r="F444">
        <v>1015819</v>
      </c>
      <c r="G444">
        <v>4165707</v>
      </c>
      <c r="H444">
        <v>5805125</v>
      </c>
      <c r="I444">
        <v>2606627</v>
      </c>
      <c r="J444">
        <v>2317733</v>
      </c>
      <c r="K444">
        <v>5707870</v>
      </c>
      <c r="L444">
        <v>2448768</v>
      </c>
      <c r="M444">
        <v>2047782</v>
      </c>
      <c r="N444">
        <v>203444</v>
      </c>
      <c r="O444">
        <v>197542</v>
      </c>
    </row>
    <row r="445" spans="1:15" x14ac:dyDescent="0.35">
      <c r="A445" t="s">
        <v>108</v>
      </c>
      <c r="B445" t="s">
        <v>19</v>
      </c>
      <c r="C445">
        <v>19146757</v>
      </c>
      <c r="D445">
        <v>24363031</v>
      </c>
      <c r="E445">
        <v>7620769</v>
      </c>
      <c r="F445">
        <v>1937574</v>
      </c>
      <c r="G445">
        <v>1534484</v>
      </c>
      <c r="H445">
        <v>5496878</v>
      </c>
      <c r="I445">
        <v>2187611</v>
      </c>
      <c r="J445">
        <v>1196368</v>
      </c>
      <c r="K445">
        <v>4389347</v>
      </c>
      <c r="L445">
        <v>5216274</v>
      </c>
      <c r="M445">
        <v>4177264</v>
      </c>
      <c r="N445">
        <v>893486</v>
      </c>
      <c r="O445">
        <v>145524</v>
      </c>
    </row>
    <row r="446" spans="1:15" x14ac:dyDescent="0.35">
      <c r="A446" t="s">
        <v>108</v>
      </c>
      <c r="B446" t="s">
        <v>20</v>
      </c>
      <c r="C446">
        <v>263739</v>
      </c>
      <c r="D446">
        <v>5192849</v>
      </c>
      <c r="E446">
        <v>2664281</v>
      </c>
      <c r="F446">
        <v>1090793</v>
      </c>
      <c r="G446">
        <v>82000</v>
      </c>
      <c r="H446">
        <v>213925</v>
      </c>
      <c r="I446">
        <v>300040</v>
      </c>
      <c r="J446">
        <v>158612</v>
      </c>
      <c r="K446">
        <v>683198</v>
      </c>
      <c r="L446">
        <v>4929110</v>
      </c>
      <c r="M446">
        <v>3213358</v>
      </c>
      <c r="N446">
        <v>1535303</v>
      </c>
      <c r="O446">
        <v>180449</v>
      </c>
    </row>
    <row r="447" spans="1:15" x14ac:dyDescent="0.35">
      <c r="A447" t="s">
        <v>109</v>
      </c>
      <c r="B447" t="s">
        <v>16</v>
      </c>
      <c r="C447">
        <v>7238832</v>
      </c>
      <c r="D447">
        <v>7341901</v>
      </c>
      <c r="E447">
        <v>632066</v>
      </c>
      <c r="F447">
        <v>300598</v>
      </c>
      <c r="G447">
        <v>2519826</v>
      </c>
      <c r="H447">
        <v>121349</v>
      </c>
      <c r="I447">
        <v>96119</v>
      </c>
      <c r="J447">
        <v>1419447</v>
      </c>
      <c r="K447">
        <v>2252496</v>
      </c>
      <c r="L447">
        <v>103069</v>
      </c>
      <c r="M447">
        <v>49833</v>
      </c>
      <c r="N447">
        <v>12575</v>
      </c>
      <c r="O447">
        <v>40661</v>
      </c>
    </row>
    <row r="448" spans="1:15" x14ac:dyDescent="0.35">
      <c r="A448" t="s">
        <v>109</v>
      </c>
      <c r="B448" t="s">
        <v>17</v>
      </c>
      <c r="C448">
        <v>11248723</v>
      </c>
      <c r="D448">
        <v>11754519</v>
      </c>
      <c r="E448">
        <v>1838684</v>
      </c>
      <c r="F448">
        <v>305976</v>
      </c>
      <c r="G448">
        <v>3215707</v>
      </c>
      <c r="H448">
        <v>806476</v>
      </c>
      <c r="I448">
        <v>707638</v>
      </c>
      <c r="J448">
        <v>1752530</v>
      </c>
      <c r="K448">
        <v>3127507</v>
      </c>
      <c r="L448">
        <v>505796</v>
      </c>
      <c r="M448">
        <v>342941</v>
      </c>
      <c r="N448">
        <v>54762</v>
      </c>
      <c r="O448">
        <v>108093</v>
      </c>
    </row>
    <row r="449" spans="1:15" x14ac:dyDescent="0.35">
      <c r="A449" t="s">
        <v>109</v>
      </c>
      <c r="B449" t="s">
        <v>18</v>
      </c>
      <c r="C449">
        <v>25179002</v>
      </c>
      <c r="D449">
        <v>27627798</v>
      </c>
      <c r="E449">
        <v>5499513</v>
      </c>
      <c r="F449">
        <v>1008783</v>
      </c>
      <c r="G449">
        <v>4416025</v>
      </c>
      <c r="H449">
        <v>5858102</v>
      </c>
      <c r="I449">
        <v>2696085</v>
      </c>
      <c r="J449">
        <v>2390849</v>
      </c>
      <c r="K449">
        <v>5758440</v>
      </c>
      <c r="L449">
        <v>2448796</v>
      </c>
      <c r="M449">
        <v>2048089</v>
      </c>
      <c r="N449">
        <v>210016</v>
      </c>
      <c r="O449">
        <v>190691</v>
      </c>
    </row>
    <row r="450" spans="1:15" x14ac:dyDescent="0.35">
      <c r="A450" t="s">
        <v>109</v>
      </c>
      <c r="B450" t="s">
        <v>19</v>
      </c>
      <c r="C450">
        <v>19426981</v>
      </c>
      <c r="D450">
        <v>24665863</v>
      </c>
      <c r="E450">
        <v>7568555</v>
      </c>
      <c r="F450">
        <v>1934233</v>
      </c>
      <c r="G450">
        <v>1635652</v>
      </c>
      <c r="H450">
        <v>5557552</v>
      </c>
      <c r="I450">
        <v>2327225</v>
      </c>
      <c r="J450">
        <v>1199438</v>
      </c>
      <c r="K450">
        <v>4443209</v>
      </c>
      <c r="L450">
        <v>5238883</v>
      </c>
      <c r="M450">
        <v>4187770</v>
      </c>
      <c r="N450">
        <v>912317</v>
      </c>
      <c r="O450">
        <v>138796</v>
      </c>
    </row>
    <row r="451" spans="1:15" x14ac:dyDescent="0.35">
      <c r="A451" t="s">
        <v>109</v>
      </c>
      <c r="B451" t="s">
        <v>20</v>
      </c>
      <c r="C451">
        <v>251588</v>
      </c>
      <c r="D451">
        <v>5153020</v>
      </c>
      <c r="E451">
        <v>2587147</v>
      </c>
      <c r="F451">
        <v>1095064</v>
      </c>
      <c r="G451">
        <v>88629</v>
      </c>
      <c r="H451">
        <v>216538</v>
      </c>
      <c r="I451">
        <v>310515</v>
      </c>
      <c r="J451">
        <v>153799</v>
      </c>
      <c r="K451">
        <v>701327</v>
      </c>
      <c r="L451">
        <v>4901431</v>
      </c>
      <c r="M451">
        <v>3156861</v>
      </c>
      <c r="N451">
        <v>1566556</v>
      </c>
      <c r="O451">
        <v>178014</v>
      </c>
    </row>
    <row r="452" spans="1:15" x14ac:dyDescent="0.35">
      <c r="A452" t="s">
        <v>110</v>
      </c>
      <c r="B452" t="s">
        <v>16</v>
      </c>
      <c r="C452">
        <v>7605986</v>
      </c>
      <c r="D452">
        <v>7705253</v>
      </c>
      <c r="E452">
        <v>627728</v>
      </c>
      <c r="F452">
        <v>327633</v>
      </c>
      <c r="G452">
        <v>2877208</v>
      </c>
      <c r="H452">
        <v>109476</v>
      </c>
      <c r="I452">
        <v>98704</v>
      </c>
      <c r="J452">
        <v>1449018</v>
      </c>
      <c r="K452">
        <v>2215486</v>
      </c>
      <c r="L452">
        <v>99267</v>
      </c>
      <c r="M452">
        <v>47992</v>
      </c>
      <c r="N452">
        <v>12277</v>
      </c>
      <c r="O452">
        <v>38998</v>
      </c>
    </row>
    <row r="453" spans="1:15" x14ac:dyDescent="0.35">
      <c r="A453" t="s">
        <v>110</v>
      </c>
      <c r="B453" t="s">
        <v>17</v>
      </c>
      <c r="C453">
        <v>11654072</v>
      </c>
      <c r="D453">
        <v>12151977</v>
      </c>
      <c r="E453">
        <v>1849940</v>
      </c>
      <c r="F453">
        <v>309442</v>
      </c>
      <c r="G453">
        <v>3572941</v>
      </c>
      <c r="H453">
        <v>824946</v>
      </c>
      <c r="I453">
        <v>748032</v>
      </c>
      <c r="J453">
        <v>1729255</v>
      </c>
      <c r="K453">
        <v>3117421</v>
      </c>
      <c r="L453">
        <v>497905</v>
      </c>
      <c r="M453">
        <v>336373</v>
      </c>
      <c r="N453">
        <v>51137</v>
      </c>
      <c r="O453">
        <v>110395</v>
      </c>
    </row>
    <row r="454" spans="1:15" x14ac:dyDescent="0.35">
      <c r="A454" t="s">
        <v>110</v>
      </c>
      <c r="B454" t="s">
        <v>18</v>
      </c>
      <c r="C454">
        <v>25911190</v>
      </c>
      <c r="D454">
        <v>28384212</v>
      </c>
      <c r="E454">
        <v>5496566</v>
      </c>
      <c r="F454">
        <v>996067</v>
      </c>
      <c r="G454">
        <v>4964448</v>
      </c>
      <c r="H454">
        <v>5924045</v>
      </c>
      <c r="I454">
        <v>2862590</v>
      </c>
      <c r="J454">
        <v>2420270</v>
      </c>
      <c r="K454">
        <v>5720226</v>
      </c>
      <c r="L454">
        <v>2473022</v>
      </c>
      <c r="M454">
        <v>2063235</v>
      </c>
      <c r="N454">
        <v>206132</v>
      </c>
      <c r="O454">
        <v>203655</v>
      </c>
    </row>
    <row r="455" spans="1:15" x14ac:dyDescent="0.35">
      <c r="A455" t="s">
        <v>110</v>
      </c>
      <c r="B455" t="s">
        <v>19</v>
      </c>
      <c r="C455">
        <v>19783301</v>
      </c>
      <c r="D455">
        <v>25018253</v>
      </c>
      <c r="E455">
        <v>7464067</v>
      </c>
      <c r="F455">
        <v>1939441</v>
      </c>
      <c r="G455">
        <v>1842069</v>
      </c>
      <c r="H455">
        <v>5627619</v>
      </c>
      <c r="I455">
        <v>2529378</v>
      </c>
      <c r="J455">
        <v>1187441</v>
      </c>
      <c r="K455">
        <v>4428239</v>
      </c>
      <c r="L455">
        <v>5234952</v>
      </c>
      <c r="M455">
        <v>4199252</v>
      </c>
      <c r="N455">
        <v>900308</v>
      </c>
      <c r="O455">
        <v>135392</v>
      </c>
    </row>
    <row r="456" spans="1:15" x14ac:dyDescent="0.35">
      <c r="A456" t="s">
        <v>110</v>
      </c>
      <c r="B456" t="s">
        <v>20</v>
      </c>
      <c r="C456">
        <v>277927</v>
      </c>
      <c r="D456">
        <v>5108686</v>
      </c>
      <c r="E456">
        <v>2498604</v>
      </c>
      <c r="F456">
        <v>1106333</v>
      </c>
      <c r="G456">
        <v>104759</v>
      </c>
      <c r="H456">
        <v>219549</v>
      </c>
      <c r="I456">
        <v>327241</v>
      </c>
      <c r="J456">
        <v>148407</v>
      </c>
      <c r="K456">
        <v>703793</v>
      </c>
      <c r="L456">
        <v>4830759</v>
      </c>
      <c r="M456">
        <v>3070421</v>
      </c>
      <c r="N456">
        <v>1575187</v>
      </c>
      <c r="O456">
        <v>185151</v>
      </c>
    </row>
    <row r="457" spans="1:15" x14ac:dyDescent="0.35">
      <c r="A457" t="s">
        <v>111</v>
      </c>
      <c r="B457" t="s">
        <v>16</v>
      </c>
      <c r="C457">
        <v>7607301</v>
      </c>
      <c r="D457">
        <v>7702321</v>
      </c>
      <c r="E457">
        <v>640266</v>
      </c>
      <c r="F457">
        <v>328785</v>
      </c>
      <c r="G457">
        <v>2809595</v>
      </c>
      <c r="H457">
        <v>98289</v>
      </c>
      <c r="I457">
        <v>98071</v>
      </c>
      <c r="J457">
        <v>1527391</v>
      </c>
      <c r="K457">
        <v>2199924</v>
      </c>
      <c r="L457">
        <v>95021</v>
      </c>
      <c r="M457">
        <v>45372</v>
      </c>
      <c r="N457">
        <v>12485</v>
      </c>
      <c r="O457">
        <v>37164</v>
      </c>
    </row>
    <row r="458" spans="1:15" x14ac:dyDescent="0.35">
      <c r="A458" t="s">
        <v>111</v>
      </c>
      <c r="B458" t="s">
        <v>17</v>
      </c>
      <c r="C458">
        <v>11629916</v>
      </c>
      <c r="D458">
        <v>12123977</v>
      </c>
      <c r="E458">
        <v>1874857</v>
      </c>
      <c r="F458">
        <v>317585</v>
      </c>
      <c r="G458">
        <v>3460063</v>
      </c>
      <c r="H458">
        <v>839533</v>
      </c>
      <c r="I458">
        <v>741881</v>
      </c>
      <c r="J458">
        <v>1733825</v>
      </c>
      <c r="K458">
        <v>3156234</v>
      </c>
      <c r="L458">
        <v>494061</v>
      </c>
      <c r="M458">
        <v>334252</v>
      </c>
      <c r="N458">
        <v>47478</v>
      </c>
      <c r="O458">
        <v>112331</v>
      </c>
    </row>
    <row r="459" spans="1:15" x14ac:dyDescent="0.35">
      <c r="A459" t="s">
        <v>111</v>
      </c>
      <c r="B459" t="s">
        <v>18</v>
      </c>
      <c r="C459">
        <v>25879792</v>
      </c>
      <c r="D459">
        <v>28359001</v>
      </c>
      <c r="E459">
        <v>5543257</v>
      </c>
      <c r="F459">
        <v>1000849</v>
      </c>
      <c r="G459">
        <v>4776516</v>
      </c>
      <c r="H459">
        <v>5950808</v>
      </c>
      <c r="I459">
        <v>2769416</v>
      </c>
      <c r="J459">
        <v>2501874</v>
      </c>
      <c r="K459">
        <v>5816281</v>
      </c>
      <c r="L459">
        <v>2479209</v>
      </c>
      <c r="M459">
        <v>2063803</v>
      </c>
      <c r="N459">
        <v>211969</v>
      </c>
      <c r="O459">
        <v>203437</v>
      </c>
    </row>
    <row r="460" spans="1:15" x14ac:dyDescent="0.35">
      <c r="A460" t="s">
        <v>111</v>
      </c>
      <c r="B460" t="s">
        <v>19</v>
      </c>
      <c r="C460">
        <v>19849970</v>
      </c>
      <c r="D460">
        <v>25099338</v>
      </c>
      <c r="E460">
        <v>7517232</v>
      </c>
      <c r="F460">
        <v>1934530</v>
      </c>
      <c r="G460">
        <v>1789688</v>
      </c>
      <c r="H460">
        <v>5670552</v>
      </c>
      <c r="I460">
        <v>2519450</v>
      </c>
      <c r="J460">
        <v>1191786</v>
      </c>
      <c r="K460">
        <v>4476100</v>
      </c>
      <c r="L460">
        <v>5249368</v>
      </c>
      <c r="M460">
        <v>4204389</v>
      </c>
      <c r="N460">
        <v>916509</v>
      </c>
      <c r="O460">
        <v>128470</v>
      </c>
    </row>
    <row r="461" spans="1:15" x14ac:dyDescent="0.35">
      <c r="A461" t="s">
        <v>111</v>
      </c>
      <c r="B461" t="s">
        <v>20</v>
      </c>
      <c r="C461">
        <v>348407</v>
      </c>
      <c r="D461">
        <v>5136787</v>
      </c>
      <c r="E461">
        <v>2546388</v>
      </c>
      <c r="F461">
        <v>1107216</v>
      </c>
      <c r="G461">
        <v>97512</v>
      </c>
      <c r="H461">
        <v>221399</v>
      </c>
      <c r="I461">
        <v>319781</v>
      </c>
      <c r="J461">
        <v>143263</v>
      </c>
      <c r="K461">
        <v>701229</v>
      </c>
      <c r="L461">
        <v>4788380</v>
      </c>
      <c r="M461">
        <v>3001916</v>
      </c>
      <c r="N461">
        <v>1602027</v>
      </c>
      <c r="O461">
        <v>184437</v>
      </c>
    </row>
    <row r="462" spans="1:15" x14ac:dyDescent="0.35">
      <c r="A462" t="s">
        <v>112</v>
      </c>
      <c r="B462" t="s">
        <v>16</v>
      </c>
      <c r="C462">
        <v>7966911</v>
      </c>
      <c r="D462">
        <v>8057074</v>
      </c>
      <c r="E462">
        <v>651906</v>
      </c>
      <c r="F462">
        <v>333469</v>
      </c>
      <c r="G462">
        <v>3017998</v>
      </c>
      <c r="H462">
        <v>86633</v>
      </c>
      <c r="I462">
        <v>99740</v>
      </c>
      <c r="J462">
        <v>1633577</v>
      </c>
      <c r="K462">
        <v>2233751</v>
      </c>
      <c r="L462">
        <v>90163</v>
      </c>
      <c r="M462">
        <v>42045</v>
      </c>
      <c r="N462">
        <v>12655</v>
      </c>
      <c r="O462">
        <v>35463</v>
      </c>
    </row>
    <row r="463" spans="1:15" x14ac:dyDescent="0.35">
      <c r="A463" t="s">
        <v>112</v>
      </c>
      <c r="B463" t="s">
        <v>17</v>
      </c>
      <c r="C463">
        <v>11984523</v>
      </c>
      <c r="D463">
        <v>12480873</v>
      </c>
      <c r="E463">
        <v>1911162</v>
      </c>
      <c r="F463">
        <v>325065</v>
      </c>
      <c r="G463">
        <v>3649818</v>
      </c>
      <c r="H463">
        <v>856383</v>
      </c>
      <c r="I463">
        <v>765672</v>
      </c>
      <c r="J463">
        <v>1752674</v>
      </c>
      <c r="K463">
        <v>3220099</v>
      </c>
      <c r="L463">
        <v>496350</v>
      </c>
      <c r="M463">
        <v>336592</v>
      </c>
      <c r="N463">
        <v>45474</v>
      </c>
      <c r="O463">
        <v>114284</v>
      </c>
    </row>
    <row r="464" spans="1:15" x14ac:dyDescent="0.35">
      <c r="A464" t="s">
        <v>112</v>
      </c>
      <c r="B464" t="s">
        <v>18</v>
      </c>
      <c r="C464">
        <v>26521954</v>
      </c>
      <c r="D464">
        <v>29002204</v>
      </c>
      <c r="E464">
        <v>5608294</v>
      </c>
      <c r="F464">
        <v>1002786</v>
      </c>
      <c r="G464">
        <v>5063351</v>
      </c>
      <c r="H464">
        <v>5998866</v>
      </c>
      <c r="I464">
        <v>2842229</v>
      </c>
      <c r="J464">
        <v>2612475</v>
      </c>
      <c r="K464">
        <v>5874203</v>
      </c>
      <c r="L464">
        <v>2480250</v>
      </c>
      <c r="M464">
        <v>2053780</v>
      </c>
      <c r="N464">
        <v>218021</v>
      </c>
      <c r="O464">
        <v>208449</v>
      </c>
    </row>
    <row r="465" spans="1:15" x14ac:dyDescent="0.35">
      <c r="A465" t="s">
        <v>112</v>
      </c>
      <c r="B465" t="s">
        <v>19</v>
      </c>
      <c r="C465">
        <v>20297780</v>
      </c>
      <c r="D465">
        <v>25565155</v>
      </c>
      <c r="E465">
        <v>7633226</v>
      </c>
      <c r="F465">
        <v>1930199</v>
      </c>
      <c r="G465">
        <v>1904655</v>
      </c>
      <c r="H465">
        <v>5728542</v>
      </c>
      <c r="I465">
        <v>2650955</v>
      </c>
      <c r="J465">
        <v>1204406</v>
      </c>
      <c r="K465">
        <v>4513172</v>
      </c>
      <c r="L465">
        <v>5267375</v>
      </c>
      <c r="M465">
        <v>4209820</v>
      </c>
      <c r="N465">
        <v>933947</v>
      </c>
      <c r="O465">
        <v>123608</v>
      </c>
    </row>
    <row r="466" spans="1:15" x14ac:dyDescent="0.35">
      <c r="A466" t="s">
        <v>112</v>
      </c>
      <c r="B466" t="s">
        <v>20</v>
      </c>
      <c r="C466">
        <v>380968</v>
      </c>
      <c r="D466">
        <v>5164548</v>
      </c>
      <c r="E466">
        <v>2555193</v>
      </c>
      <c r="F466">
        <v>1109087</v>
      </c>
      <c r="G466">
        <v>105385</v>
      </c>
      <c r="H466">
        <v>223893</v>
      </c>
      <c r="I466">
        <v>327801</v>
      </c>
      <c r="J466">
        <v>138026</v>
      </c>
      <c r="K466">
        <v>705162</v>
      </c>
      <c r="L466">
        <v>4783580</v>
      </c>
      <c r="M466">
        <v>2955435</v>
      </c>
      <c r="N466">
        <v>1640356</v>
      </c>
      <c r="O466">
        <v>187789</v>
      </c>
    </row>
    <row r="467" spans="1:15" x14ac:dyDescent="0.35">
      <c r="A467" t="s">
        <v>113</v>
      </c>
      <c r="B467" t="s">
        <v>16</v>
      </c>
      <c r="C467">
        <v>8102088</v>
      </c>
      <c r="D467">
        <v>8189241</v>
      </c>
      <c r="E467">
        <v>660047</v>
      </c>
      <c r="F467">
        <v>343026</v>
      </c>
      <c r="G467">
        <v>3068231</v>
      </c>
      <c r="H467">
        <v>75133</v>
      </c>
      <c r="I467">
        <v>99709</v>
      </c>
      <c r="J467">
        <v>1698196</v>
      </c>
      <c r="K467">
        <v>2244899</v>
      </c>
      <c r="L467">
        <v>87153</v>
      </c>
      <c r="M467">
        <v>40879</v>
      </c>
      <c r="N467">
        <v>13475</v>
      </c>
      <c r="O467">
        <v>32799</v>
      </c>
    </row>
    <row r="468" spans="1:15" x14ac:dyDescent="0.35">
      <c r="A468" t="s">
        <v>113</v>
      </c>
      <c r="B468" t="s">
        <v>17</v>
      </c>
      <c r="C468">
        <v>12112778</v>
      </c>
      <c r="D468">
        <v>12592654</v>
      </c>
      <c r="E468">
        <v>1945332</v>
      </c>
      <c r="F468">
        <v>332124</v>
      </c>
      <c r="G468">
        <v>3663767</v>
      </c>
      <c r="H468">
        <v>872024</v>
      </c>
      <c r="I468">
        <v>772769</v>
      </c>
      <c r="J468">
        <v>1745559</v>
      </c>
      <c r="K468">
        <v>3261080</v>
      </c>
      <c r="L468">
        <v>479876</v>
      </c>
      <c r="M468">
        <v>326839</v>
      </c>
      <c r="N468">
        <v>39285</v>
      </c>
      <c r="O468">
        <v>113752</v>
      </c>
    </row>
    <row r="469" spans="1:15" x14ac:dyDescent="0.35">
      <c r="A469" t="s">
        <v>113</v>
      </c>
      <c r="B469" t="s">
        <v>18</v>
      </c>
      <c r="C469">
        <v>26749505</v>
      </c>
      <c r="D469">
        <v>29255833</v>
      </c>
      <c r="E469">
        <v>5663717</v>
      </c>
      <c r="F469">
        <v>1004409</v>
      </c>
      <c r="G469">
        <v>5074219</v>
      </c>
      <c r="H469">
        <v>6034310</v>
      </c>
      <c r="I469">
        <v>2836894</v>
      </c>
      <c r="J469">
        <v>2678333</v>
      </c>
      <c r="K469">
        <v>5963951</v>
      </c>
      <c r="L469">
        <v>2506328</v>
      </c>
      <c r="M469">
        <v>2081049</v>
      </c>
      <c r="N469">
        <v>227880</v>
      </c>
      <c r="O469">
        <v>197399</v>
      </c>
    </row>
    <row r="470" spans="1:15" x14ac:dyDescent="0.35">
      <c r="A470" t="s">
        <v>113</v>
      </c>
      <c r="B470" t="s">
        <v>19</v>
      </c>
      <c r="C470">
        <v>20540996</v>
      </c>
      <c r="D470">
        <v>25843852</v>
      </c>
      <c r="E470">
        <v>7723105</v>
      </c>
      <c r="F470">
        <v>1932392</v>
      </c>
      <c r="G470">
        <v>1923009</v>
      </c>
      <c r="H470">
        <v>5777806</v>
      </c>
      <c r="I470">
        <v>2709125</v>
      </c>
      <c r="J470">
        <v>1201848</v>
      </c>
      <c r="K470">
        <v>4576566</v>
      </c>
      <c r="L470">
        <v>5302856</v>
      </c>
      <c r="M470">
        <v>4228297</v>
      </c>
      <c r="N470">
        <v>962145</v>
      </c>
      <c r="O470">
        <v>112414</v>
      </c>
    </row>
    <row r="471" spans="1:15" x14ac:dyDescent="0.35">
      <c r="A471" t="s">
        <v>113</v>
      </c>
      <c r="B471" t="s">
        <v>20</v>
      </c>
      <c r="C471">
        <v>459129</v>
      </c>
      <c r="D471">
        <v>5170034</v>
      </c>
      <c r="E471">
        <v>2541675</v>
      </c>
      <c r="F471">
        <v>1115488</v>
      </c>
      <c r="G471">
        <v>104426</v>
      </c>
      <c r="H471">
        <v>226016</v>
      </c>
      <c r="I471">
        <v>326818</v>
      </c>
      <c r="J471">
        <v>132270</v>
      </c>
      <c r="K471">
        <v>723341</v>
      </c>
      <c r="L471">
        <v>4710906</v>
      </c>
      <c r="M471">
        <v>2860007</v>
      </c>
      <c r="N471">
        <v>1670119</v>
      </c>
      <c r="O471">
        <v>180780</v>
      </c>
    </row>
    <row r="472" spans="1:15" x14ac:dyDescent="0.35">
      <c r="A472" t="s">
        <v>114</v>
      </c>
      <c r="B472" t="s">
        <v>16</v>
      </c>
      <c r="C472">
        <v>8527413</v>
      </c>
      <c r="D472">
        <v>8606357</v>
      </c>
      <c r="E472">
        <v>681117</v>
      </c>
      <c r="F472">
        <v>362660</v>
      </c>
      <c r="G472">
        <v>3474695</v>
      </c>
      <c r="H472">
        <v>60620</v>
      </c>
      <c r="I472">
        <v>102384</v>
      </c>
      <c r="J472">
        <v>1762711</v>
      </c>
      <c r="K472">
        <v>2162169</v>
      </c>
      <c r="L472">
        <v>78944</v>
      </c>
      <c r="M472">
        <v>35229</v>
      </c>
      <c r="N472">
        <v>12233</v>
      </c>
      <c r="O472">
        <v>31482</v>
      </c>
    </row>
    <row r="473" spans="1:15" x14ac:dyDescent="0.35">
      <c r="A473" t="s">
        <v>114</v>
      </c>
      <c r="B473" t="s">
        <v>17</v>
      </c>
      <c r="C473">
        <v>12577998</v>
      </c>
      <c r="D473">
        <v>13076773</v>
      </c>
      <c r="E473">
        <v>2011096</v>
      </c>
      <c r="F473">
        <v>336958</v>
      </c>
      <c r="G473">
        <v>4068617</v>
      </c>
      <c r="H473">
        <v>903837</v>
      </c>
      <c r="I473">
        <v>804574</v>
      </c>
      <c r="J473">
        <v>1736763</v>
      </c>
      <c r="K473">
        <v>3214928</v>
      </c>
      <c r="L473">
        <v>498776</v>
      </c>
      <c r="M473">
        <v>341443</v>
      </c>
      <c r="N473">
        <v>40893</v>
      </c>
      <c r="O473">
        <v>116440</v>
      </c>
    </row>
    <row r="474" spans="1:15" x14ac:dyDescent="0.35">
      <c r="A474" t="s">
        <v>114</v>
      </c>
      <c r="B474" t="s">
        <v>18</v>
      </c>
      <c r="C474">
        <v>27862915</v>
      </c>
      <c r="D474">
        <v>30326954</v>
      </c>
      <c r="E474">
        <v>5820514</v>
      </c>
      <c r="F474">
        <v>996280</v>
      </c>
      <c r="G474">
        <v>5700560</v>
      </c>
      <c r="H474">
        <v>6228316</v>
      </c>
      <c r="I474">
        <v>2950274</v>
      </c>
      <c r="J474">
        <v>2743610</v>
      </c>
      <c r="K474">
        <v>5887401</v>
      </c>
      <c r="L474">
        <v>2464039</v>
      </c>
      <c r="M474">
        <v>2032125</v>
      </c>
      <c r="N474">
        <v>222855</v>
      </c>
      <c r="O474">
        <v>209059</v>
      </c>
    </row>
    <row r="475" spans="1:15" x14ac:dyDescent="0.35">
      <c r="A475" t="s">
        <v>114</v>
      </c>
      <c r="B475" t="s">
        <v>19</v>
      </c>
      <c r="C475">
        <v>21280455</v>
      </c>
      <c r="D475">
        <v>26555645</v>
      </c>
      <c r="E475">
        <v>7906680</v>
      </c>
      <c r="F475">
        <v>1933838</v>
      </c>
      <c r="G475">
        <v>2157554</v>
      </c>
      <c r="H475">
        <v>5937866</v>
      </c>
      <c r="I475">
        <v>2884473</v>
      </c>
      <c r="J475">
        <v>1198301</v>
      </c>
      <c r="K475">
        <v>4536933</v>
      </c>
      <c r="L475">
        <v>5275190</v>
      </c>
      <c r="M475">
        <v>4219237</v>
      </c>
      <c r="N475">
        <v>945405</v>
      </c>
      <c r="O475">
        <v>110548</v>
      </c>
    </row>
    <row r="476" spans="1:15" x14ac:dyDescent="0.35">
      <c r="A476" t="s">
        <v>114</v>
      </c>
      <c r="B476" t="s">
        <v>20</v>
      </c>
      <c r="C476">
        <v>452357</v>
      </c>
      <c r="D476">
        <v>5194165</v>
      </c>
      <c r="E476">
        <v>2523163</v>
      </c>
      <c r="F476">
        <v>1123355</v>
      </c>
      <c r="G476">
        <v>123281</v>
      </c>
      <c r="H476">
        <v>232878</v>
      </c>
      <c r="I476">
        <v>339002</v>
      </c>
      <c r="J476">
        <v>126293</v>
      </c>
      <c r="K476">
        <v>726193</v>
      </c>
      <c r="L476">
        <v>4741808</v>
      </c>
      <c r="M476">
        <v>2860053</v>
      </c>
      <c r="N476">
        <v>1692388</v>
      </c>
      <c r="O476">
        <v>189367</v>
      </c>
    </row>
    <row r="477" spans="1:15" x14ac:dyDescent="0.35">
      <c r="A477" t="s">
        <v>115</v>
      </c>
      <c r="B477" t="s">
        <v>16</v>
      </c>
      <c r="C477">
        <v>8677093</v>
      </c>
      <c r="D477">
        <v>8752306</v>
      </c>
      <c r="E477">
        <v>709362</v>
      </c>
      <c r="F477">
        <v>366729</v>
      </c>
      <c r="G477">
        <v>3548152</v>
      </c>
      <c r="H477">
        <v>45398</v>
      </c>
      <c r="I477">
        <v>102605</v>
      </c>
      <c r="J477">
        <v>1919599</v>
      </c>
      <c r="K477">
        <v>2060461</v>
      </c>
      <c r="L477">
        <v>75213</v>
      </c>
      <c r="M477">
        <v>32633</v>
      </c>
      <c r="N477">
        <v>12374</v>
      </c>
      <c r="O477">
        <v>30206</v>
      </c>
    </row>
    <row r="478" spans="1:15" x14ac:dyDescent="0.35">
      <c r="A478" t="s">
        <v>115</v>
      </c>
      <c r="B478" t="s">
        <v>17</v>
      </c>
      <c r="C478">
        <v>12658532</v>
      </c>
      <c r="D478">
        <v>13154408</v>
      </c>
      <c r="E478">
        <v>2070544</v>
      </c>
      <c r="F478">
        <v>344293</v>
      </c>
      <c r="G478">
        <v>4104875</v>
      </c>
      <c r="H478">
        <v>924509</v>
      </c>
      <c r="I478">
        <v>811197</v>
      </c>
      <c r="J478">
        <v>1777528</v>
      </c>
      <c r="K478">
        <v>3121462</v>
      </c>
      <c r="L478">
        <v>495876</v>
      </c>
      <c r="M478">
        <v>340027</v>
      </c>
      <c r="N478">
        <v>36437</v>
      </c>
      <c r="O478">
        <v>119412</v>
      </c>
    </row>
    <row r="479" spans="1:15" x14ac:dyDescent="0.35">
      <c r="A479" t="s">
        <v>115</v>
      </c>
      <c r="B479" t="s">
        <v>18</v>
      </c>
      <c r="C479">
        <v>28242128</v>
      </c>
      <c r="D479">
        <v>30727659</v>
      </c>
      <c r="E479">
        <v>5973027</v>
      </c>
      <c r="F479">
        <v>996668</v>
      </c>
      <c r="G479">
        <v>5747484</v>
      </c>
      <c r="H479">
        <v>6416780</v>
      </c>
      <c r="I479">
        <v>2940347</v>
      </c>
      <c r="J479">
        <v>2904885</v>
      </c>
      <c r="K479">
        <v>5748469</v>
      </c>
      <c r="L479">
        <v>2485532</v>
      </c>
      <c r="M479">
        <v>2038045</v>
      </c>
      <c r="N479">
        <v>230042</v>
      </c>
      <c r="O479">
        <v>217445</v>
      </c>
    </row>
    <row r="480" spans="1:15" x14ac:dyDescent="0.35">
      <c r="A480" t="s">
        <v>115</v>
      </c>
      <c r="B480" t="s">
        <v>19</v>
      </c>
      <c r="C480">
        <v>21611371</v>
      </c>
      <c r="D480">
        <v>26919912</v>
      </c>
      <c r="E480">
        <v>8102459</v>
      </c>
      <c r="F480">
        <v>1925944</v>
      </c>
      <c r="G480">
        <v>2189072</v>
      </c>
      <c r="H480">
        <v>6080151</v>
      </c>
      <c r="I480">
        <v>2945578</v>
      </c>
      <c r="J480">
        <v>1223312</v>
      </c>
      <c r="K480">
        <v>4453395</v>
      </c>
      <c r="L480">
        <v>5308541</v>
      </c>
      <c r="M480">
        <v>4236122</v>
      </c>
      <c r="N480">
        <v>964039</v>
      </c>
      <c r="O480">
        <v>108380</v>
      </c>
    </row>
    <row r="481" spans="1:15" x14ac:dyDescent="0.35">
      <c r="A481" t="s">
        <v>115</v>
      </c>
      <c r="B481" t="s">
        <v>20</v>
      </c>
      <c r="C481">
        <v>540717</v>
      </c>
      <c r="D481">
        <v>5258477</v>
      </c>
      <c r="E481">
        <v>2584282</v>
      </c>
      <c r="F481">
        <v>1123186</v>
      </c>
      <c r="G481">
        <v>123519</v>
      </c>
      <c r="H481">
        <v>241229</v>
      </c>
      <c r="I481">
        <v>337711</v>
      </c>
      <c r="J481">
        <v>120299</v>
      </c>
      <c r="K481">
        <v>728251</v>
      </c>
      <c r="L481">
        <v>4717760</v>
      </c>
      <c r="M481">
        <v>2803094</v>
      </c>
      <c r="N481">
        <v>1717300</v>
      </c>
      <c r="O481">
        <v>197366</v>
      </c>
    </row>
    <row r="482" spans="1:15" x14ac:dyDescent="0.35">
      <c r="A482" t="s">
        <v>116</v>
      </c>
      <c r="B482" t="s">
        <v>16</v>
      </c>
      <c r="C482">
        <v>9029918</v>
      </c>
      <c r="D482">
        <v>9100874</v>
      </c>
      <c r="E482">
        <v>730436</v>
      </c>
      <c r="F482">
        <v>361208</v>
      </c>
      <c r="G482">
        <v>3764096</v>
      </c>
      <c r="H482">
        <v>29755</v>
      </c>
      <c r="I482">
        <v>104789</v>
      </c>
      <c r="J482">
        <v>2068140</v>
      </c>
      <c r="K482">
        <v>2042450</v>
      </c>
      <c r="L482">
        <v>70955</v>
      </c>
      <c r="M482">
        <v>30248</v>
      </c>
      <c r="N482">
        <v>12802</v>
      </c>
      <c r="O482">
        <v>27905</v>
      </c>
    </row>
    <row r="483" spans="1:15" x14ac:dyDescent="0.35">
      <c r="A483" t="s">
        <v>116</v>
      </c>
      <c r="B483" t="s">
        <v>17</v>
      </c>
      <c r="C483">
        <v>13028992</v>
      </c>
      <c r="D483">
        <v>13521659</v>
      </c>
      <c r="E483">
        <v>2139425</v>
      </c>
      <c r="F483">
        <v>353905</v>
      </c>
      <c r="G483">
        <v>4296634</v>
      </c>
      <c r="H483">
        <v>946573</v>
      </c>
      <c r="I483">
        <v>838529</v>
      </c>
      <c r="J483">
        <v>1810686</v>
      </c>
      <c r="K483">
        <v>3135907</v>
      </c>
      <c r="L483">
        <v>492666</v>
      </c>
      <c r="M483">
        <v>339170</v>
      </c>
      <c r="N483">
        <v>33744</v>
      </c>
      <c r="O483">
        <v>119752</v>
      </c>
    </row>
    <row r="484" spans="1:15" x14ac:dyDescent="0.35">
      <c r="A484" t="s">
        <v>116</v>
      </c>
      <c r="B484" t="s">
        <v>18</v>
      </c>
      <c r="C484">
        <v>29096343</v>
      </c>
      <c r="D484">
        <v>31603082</v>
      </c>
      <c r="E484">
        <v>6079598</v>
      </c>
      <c r="F484">
        <v>1007716</v>
      </c>
      <c r="G484">
        <v>6039863</v>
      </c>
      <c r="H484">
        <v>6619814</v>
      </c>
      <c r="I484">
        <v>3039723</v>
      </c>
      <c r="J484">
        <v>3055835</v>
      </c>
      <c r="K484">
        <v>5760533</v>
      </c>
      <c r="L484">
        <v>2506739</v>
      </c>
      <c r="M484">
        <v>2053516</v>
      </c>
      <c r="N484">
        <v>237472</v>
      </c>
      <c r="O484">
        <v>215751</v>
      </c>
    </row>
    <row r="485" spans="1:15" x14ac:dyDescent="0.35">
      <c r="A485" t="s">
        <v>116</v>
      </c>
      <c r="B485" t="s">
        <v>19</v>
      </c>
      <c r="C485">
        <v>22281577</v>
      </c>
      <c r="D485">
        <v>27637373</v>
      </c>
      <c r="E485">
        <v>8349907</v>
      </c>
      <c r="F485">
        <v>1920845</v>
      </c>
      <c r="G485">
        <v>2306807</v>
      </c>
      <c r="H485">
        <v>6232225</v>
      </c>
      <c r="I485">
        <v>3108115</v>
      </c>
      <c r="J485">
        <v>1243705</v>
      </c>
      <c r="K485">
        <v>4475769</v>
      </c>
      <c r="L485">
        <v>5355796</v>
      </c>
      <c r="M485">
        <v>4270683</v>
      </c>
      <c r="N485">
        <v>985693</v>
      </c>
      <c r="O485">
        <v>99420</v>
      </c>
    </row>
    <row r="486" spans="1:15" x14ac:dyDescent="0.35">
      <c r="A486" t="s">
        <v>116</v>
      </c>
      <c r="B486" t="s">
        <v>20</v>
      </c>
      <c r="C486">
        <v>640871</v>
      </c>
      <c r="D486">
        <v>5357721</v>
      </c>
      <c r="E486">
        <v>2653697</v>
      </c>
      <c r="F486">
        <v>1122788</v>
      </c>
      <c r="G486">
        <v>131695</v>
      </c>
      <c r="H486">
        <v>250027</v>
      </c>
      <c r="I486">
        <v>347333</v>
      </c>
      <c r="J486">
        <v>113863</v>
      </c>
      <c r="K486">
        <v>738318</v>
      </c>
      <c r="L486">
        <v>4716850</v>
      </c>
      <c r="M486">
        <v>2762660</v>
      </c>
      <c r="N486">
        <v>1760587</v>
      </c>
      <c r="O486">
        <v>193603</v>
      </c>
    </row>
    <row r="487" spans="1:15" x14ac:dyDescent="0.35">
      <c r="A487" t="s">
        <v>117</v>
      </c>
      <c r="B487" t="s">
        <v>16</v>
      </c>
      <c r="C487">
        <v>9313453</v>
      </c>
      <c r="D487">
        <v>9389193</v>
      </c>
      <c r="E487">
        <v>745172</v>
      </c>
      <c r="F487">
        <v>368273</v>
      </c>
      <c r="G487">
        <v>3988541</v>
      </c>
      <c r="H487">
        <v>31630</v>
      </c>
      <c r="I487">
        <v>115288</v>
      </c>
      <c r="J487">
        <v>2107328</v>
      </c>
      <c r="K487">
        <v>2032961</v>
      </c>
      <c r="L487">
        <v>75740</v>
      </c>
      <c r="M487">
        <v>31345</v>
      </c>
      <c r="N487">
        <v>13265</v>
      </c>
      <c r="O487">
        <v>31130</v>
      </c>
    </row>
    <row r="488" spans="1:15" x14ac:dyDescent="0.35">
      <c r="A488" t="s">
        <v>117</v>
      </c>
      <c r="B488" t="s">
        <v>17</v>
      </c>
      <c r="C488">
        <v>13437237</v>
      </c>
      <c r="D488">
        <v>13948235</v>
      </c>
      <c r="E488">
        <v>2175884</v>
      </c>
      <c r="F488">
        <v>352816</v>
      </c>
      <c r="G488">
        <v>4576908</v>
      </c>
      <c r="H488">
        <v>932708</v>
      </c>
      <c r="I488">
        <v>867780</v>
      </c>
      <c r="J488">
        <v>1898106</v>
      </c>
      <c r="K488">
        <v>3144033</v>
      </c>
      <c r="L488">
        <v>510998</v>
      </c>
      <c r="M488">
        <v>348476</v>
      </c>
      <c r="N488">
        <v>37226</v>
      </c>
      <c r="O488">
        <v>125296</v>
      </c>
    </row>
    <row r="489" spans="1:15" x14ac:dyDescent="0.35">
      <c r="A489" t="s">
        <v>117</v>
      </c>
      <c r="B489" t="s">
        <v>18</v>
      </c>
      <c r="C489">
        <v>29936322</v>
      </c>
      <c r="D489">
        <v>32488280</v>
      </c>
      <c r="E489">
        <v>6188304</v>
      </c>
      <c r="F489">
        <v>1001708</v>
      </c>
      <c r="G489">
        <v>6375250</v>
      </c>
      <c r="H489">
        <v>6877036</v>
      </c>
      <c r="I489">
        <v>3242388</v>
      </c>
      <c r="J489">
        <v>3037630</v>
      </c>
      <c r="K489">
        <v>5765964</v>
      </c>
      <c r="L489">
        <v>2551958</v>
      </c>
      <c r="M489">
        <v>2037680</v>
      </c>
      <c r="N489">
        <v>244053</v>
      </c>
      <c r="O489">
        <v>270225</v>
      </c>
    </row>
    <row r="490" spans="1:15" x14ac:dyDescent="0.35">
      <c r="A490" t="s">
        <v>117</v>
      </c>
      <c r="B490" t="s">
        <v>19</v>
      </c>
      <c r="C490">
        <v>22755598</v>
      </c>
      <c r="D490">
        <v>28197847</v>
      </c>
      <c r="E490">
        <v>8535210</v>
      </c>
      <c r="F490">
        <v>1932559</v>
      </c>
      <c r="G490">
        <v>2402409</v>
      </c>
      <c r="H490">
        <v>6361304</v>
      </c>
      <c r="I490">
        <v>3233739</v>
      </c>
      <c r="J490">
        <v>1254500</v>
      </c>
      <c r="K490">
        <v>4478126</v>
      </c>
      <c r="L490">
        <v>5442250</v>
      </c>
      <c r="M490">
        <v>4296513</v>
      </c>
      <c r="N490">
        <v>1018188</v>
      </c>
      <c r="O490">
        <v>127549</v>
      </c>
    </row>
    <row r="491" spans="1:15" x14ac:dyDescent="0.35">
      <c r="A491" t="s">
        <v>117</v>
      </c>
      <c r="B491" t="s">
        <v>20</v>
      </c>
      <c r="C491">
        <v>638717</v>
      </c>
      <c r="D491">
        <v>5378363</v>
      </c>
      <c r="E491">
        <v>2643212</v>
      </c>
      <c r="F491">
        <v>1121978</v>
      </c>
      <c r="G491">
        <v>139681</v>
      </c>
      <c r="H491">
        <v>252007</v>
      </c>
      <c r="I491">
        <v>361437</v>
      </c>
      <c r="J491">
        <v>115299</v>
      </c>
      <c r="K491">
        <v>744749</v>
      </c>
      <c r="L491">
        <v>4739646</v>
      </c>
      <c r="M491">
        <v>2723035</v>
      </c>
      <c r="N491">
        <v>1777735</v>
      </c>
      <c r="O491">
        <v>238876</v>
      </c>
    </row>
    <row r="492" spans="1:15" x14ac:dyDescent="0.35">
      <c r="A492" t="s">
        <v>118</v>
      </c>
      <c r="B492" t="s">
        <v>16</v>
      </c>
      <c r="C492">
        <v>9600578</v>
      </c>
      <c r="D492">
        <v>9678508</v>
      </c>
      <c r="E492">
        <v>758127</v>
      </c>
      <c r="F492">
        <v>384782</v>
      </c>
      <c r="G492">
        <v>4210632</v>
      </c>
      <c r="H492">
        <v>36136</v>
      </c>
      <c r="I492">
        <v>123102</v>
      </c>
      <c r="J492">
        <v>2099160</v>
      </c>
      <c r="K492">
        <v>2066569</v>
      </c>
      <c r="L492">
        <v>77930</v>
      </c>
      <c r="M492">
        <v>32966</v>
      </c>
      <c r="N492">
        <v>13214</v>
      </c>
      <c r="O492">
        <v>31750</v>
      </c>
    </row>
    <row r="493" spans="1:15" x14ac:dyDescent="0.35">
      <c r="A493" t="s">
        <v>118</v>
      </c>
      <c r="B493" t="s">
        <v>17</v>
      </c>
      <c r="C493">
        <v>13845456</v>
      </c>
      <c r="D493">
        <v>14366804</v>
      </c>
      <c r="E493">
        <v>2228447</v>
      </c>
      <c r="F493">
        <v>349279</v>
      </c>
      <c r="G493">
        <v>4853533</v>
      </c>
      <c r="H493">
        <v>903804</v>
      </c>
      <c r="I493">
        <v>871446</v>
      </c>
      <c r="J493">
        <v>1957268</v>
      </c>
      <c r="K493">
        <v>3203026</v>
      </c>
      <c r="L493">
        <v>521348</v>
      </c>
      <c r="M493">
        <v>354154</v>
      </c>
      <c r="N493">
        <v>41383</v>
      </c>
      <c r="O493">
        <v>125811</v>
      </c>
    </row>
    <row r="494" spans="1:15" x14ac:dyDescent="0.35">
      <c r="A494" t="s">
        <v>118</v>
      </c>
      <c r="B494" t="s">
        <v>18</v>
      </c>
      <c r="C494">
        <v>30625953</v>
      </c>
      <c r="D494">
        <v>33172546</v>
      </c>
      <c r="E494">
        <v>6311425</v>
      </c>
      <c r="F494">
        <v>984321</v>
      </c>
      <c r="G494">
        <v>6706788</v>
      </c>
      <c r="H494">
        <v>6989803</v>
      </c>
      <c r="I494">
        <v>3319722</v>
      </c>
      <c r="J494">
        <v>2971877</v>
      </c>
      <c r="K494">
        <v>5888610</v>
      </c>
      <c r="L494">
        <v>2546593</v>
      </c>
      <c r="M494">
        <v>2027236</v>
      </c>
      <c r="N494">
        <v>240050</v>
      </c>
      <c r="O494">
        <v>279307</v>
      </c>
    </row>
    <row r="495" spans="1:15" x14ac:dyDescent="0.35">
      <c r="A495" t="s">
        <v>118</v>
      </c>
      <c r="B495" t="s">
        <v>19</v>
      </c>
      <c r="C495">
        <v>23071449</v>
      </c>
      <c r="D495">
        <v>28542951</v>
      </c>
      <c r="E495">
        <v>8661248</v>
      </c>
      <c r="F495">
        <v>1940104</v>
      </c>
      <c r="G495">
        <v>2497528</v>
      </c>
      <c r="H495">
        <v>6388687</v>
      </c>
      <c r="I495">
        <v>3240334</v>
      </c>
      <c r="J495">
        <v>1250345</v>
      </c>
      <c r="K495">
        <v>4564705</v>
      </c>
      <c r="L495">
        <v>5471502</v>
      </c>
      <c r="M495">
        <v>4316845</v>
      </c>
      <c r="N495">
        <v>1020660</v>
      </c>
      <c r="O495">
        <v>133997</v>
      </c>
    </row>
    <row r="496" spans="1:15" x14ac:dyDescent="0.35">
      <c r="A496" t="s">
        <v>118</v>
      </c>
      <c r="B496" t="s">
        <v>20</v>
      </c>
      <c r="C496">
        <v>683275</v>
      </c>
      <c r="D496">
        <v>5373607</v>
      </c>
      <c r="E496">
        <v>2621805</v>
      </c>
      <c r="F496">
        <v>1120582</v>
      </c>
      <c r="G496">
        <v>147516</v>
      </c>
      <c r="H496">
        <v>249629</v>
      </c>
      <c r="I496">
        <v>362053</v>
      </c>
      <c r="J496">
        <v>116626</v>
      </c>
      <c r="K496">
        <v>755397</v>
      </c>
      <c r="L496">
        <v>4690332</v>
      </c>
      <c r="M496">
        <v>2663215</v>
      </c>
      <c r="N496">
        <v>1781536</v>
      </c>
      <c r="O496">
        <v>245581</v>
      </c>
    </row>
    <row r="497" spans="1:15" x14ac:dyDescent="0.35">
      <c r="A497" t="s">
        <v>119</v>
      </c>
      <c r="B497" t="s">
        <v>16</v>
      </c>
      <c r="C497">
        <v>9957574</v>
      </c>
      <c r="D497">
        <v>10038523</v>
      </c>
      <c r="E497">
        <v>778326</v>
      </c>
      <c r="F497">
        <v>392675</v>
      </c>
      <c r="G497">
        <v>4445448</v>
      </c>
      <c r="H497">
        <v>40522</v>
      </c>
      <c r="I497">
        <v>131937</v>
      </c>
      <c r="J497">
        <v>2187843</v>
      </c>
      <c r="K497">
        <v>2061772</v>
      </c>
      <c r="L497">
        <v>80949</v>
      </c>
      <c r="M497">
        <v>34859</v>
      </c>
      <c r="N497">
        <v>13961</v>
      </c>
      <c r="O497">
        <v>32129</v>
      </c>
    </row>
    <row r="498" spans="1:15" x14ac:dyDescent="0.35">
      <c r="A498" t="s">
        <v>119</v>
      </c>
      <c r="B498" t="s">
        <v>17</v>
      </c>
      <c r="C498">
        <v>14301890</v>
      </c>
      <c r="D498">
        <v>14831100</v>
      </c>
      <c r="E498">
        <v>2281175</v>
      </c>
      <c r="F498">
        <v>348187</v>
      </c>
      <c r="G498">
        <v>5143282</v>
      </c>
      <c r="H498">
        <v>875316</v>
      </c>
      <c r="I498">
        <v>884414</v>
      </c>
      <c r="J498">
        <v>2069159</v>
      </c>
      <c r="K498">
        <v>3229566</v>
      </c>
      <c r="L498">
        <v>529209</v>
      </c>
      <c r="M498">
        <v>359337</v>
      </c>
      <c r="N498">
        <v>43619</v>
      </c>
      <c r="O498">
        <v>126253</v>
      </c>
    </row>
    <row r="499" spans="1:15" x14ac:dyDescent="0.35">
      <c r="A499" t="s">
        <v>119</v>
      </c>
      <c r="B499" t="s">
        <v>18</v>
      </c>
      <c r="C499">
        <v>31411719</v>
      </c>
      <c r="D499">
        <v>33966833</v>
      </c>
      <c r="E499">
        <v>6442132</v>
      </c>
      <c r="F499">
        <v>979673</v>
      </c>
      <c r="G499">
        <v>7060484</v>
      </c>
      <c r="H499">
        <v>7109562</v>
      </c>
      <c r="I499">
        <v>3441297</v>
      </c>
      <c r="J499">
        <v>3008180</v>
      </c>
      <c r="K499">
        <v>5925505</v>
      </c>
      <c r="L499">
        <v>2555114</v>
      </c>
      <c r="M499">
        <v>2024725</v>
      </c>
      <c r="N499">
        <v>248475</v>
      </c>
      <c r="O499">
        <v>281914</v>
      </c>
    </row>
    <row r="500" spans="1:15" x14ac:dyDescent="0.35">
      <c r="A500" t="s">
        <v>119</v>
      </c>
      <c r="B500" t="s">
        <v>19</v>
      </c>
      <c r="C500">
        <v>23427641</v>
      </c>
      <c r="D500">
        <v>28973248</v>
      </c>
      <c r="E500">
        <v>8837782</v>
      </c>
      <c r="F500">
        <v>1955232</v>
      </c>
      <c r="G500">
        <v>2601149</v>
      </c>
      <c r="H500">
        <v>6420347</v>
      </c>
      <c r="I500">
        <v>3291898</v>
      </c>
      <c r="J500">
        <v>1277158</v>
      </c>
      <c r="K500">
        <v>4589682</v>
      </c>
      <c r="L500">
        <v>5545607</v>
      </c>
      <c r="M500">
        <v>4348046</v>
      </c>
      <c r="N500">
        <v>1058548</v>
      </c>
      <c r="O500">
        <v>139013</v>
      </c>
    </row>
    <row r="501" spans="1:15" x14ac:dyDescent="0.35">
      <c r="A501" t="s">
        <v>119</v>
      </c>
      <c r="B501" t="s">
        <v>20</v>
      </c>
      <c r="C501">
        <v>777248</v>
      </c>
      <c r="D501">
        <v>5436425</v>
      </c>
      <c r="E501">
        <v>2666900</v>
      </c>
      <c r="F501">
        <v>1121777</v>
      </c>
      <c r="G501">
        <v>156036</v>
      </c>
      <c r="H501">
        <v>247417</v>
      </c>
      <c r="I501">
        <v>367856</v>
      </c>
      <c r="J501">
        <v>118146</v>
      </c>
      <c r="K501">
        <v>758293</v>
      </c>
      <c r="L501">
        <v>4659177</v>
      </c>
      <c r="M501">
        <v>2610392</v>
      </c>
      <c r="N501">
        <v>1799415</v>
      </c>
      <c r="O501">
        <v>249370</v>
      </c>
    </row>
    <row r="502" spans="1:15" x14ac:dyDescent="0.35">
      <c r="A502" t="s">
        <v>120</v>
      </c>
      <c r="B502" t="s">
        <v>16</v>
      </c>
      <c r="C502">
        <v>10045962</v>
      </c>
      <c r="D502">
        <v>10127218</v>
      </c>
      <c r="E502">
        <v>793036</v>
      </c>
      <c r="F502">
        <v>409045</v>
      </c>
      <c r="G502">
        <v>4381127</v>
      </c>
      <c r="H502">
        <v>45176</v>
      </c>
      <c r="I502">
        <v>138447</v>
      </c>
      <c r="J502">
        <v>2279316</v>
      </c>
      <c r="K502">
        <v>2081070</v>
      </c>
      <c r="L502">
        <v>81256</v>
      </c>
      <c r="M502">
        <v>36638</v>
      </c>
      <c r="N502">
        <v>14792</v>
      </c>
      <c r="O502">
        <v>29826</v>
      </c>
    </row>
    <row r="503" spans="1:15" x14ac:dyDescent="0.35">
      <c r="A503" t="s">
        <v>120</v>
      </c>
      <c r="B503" t="s">
        <v>17</v>
      </c>
      <c r="C503">
        <v>14421614</v>
      </c>
      <c r="D503">
        <v>14955640</v>
      </c>
      <c r="E503">
        <v>2338575</v>
      </c>
      <c r="F503">
        <v>345905</v>
      </c>
      <c r="G503">
        <v>5101316</v>
      </c>
      <c r="H503">
        <v>845088</v>
      </c>
      <c r="I503">
        <v>874593</v>
      </c>
      <c r="J503">
        <v>2181834</v>
      </c>
      <c r="K503">
        <v>3268329</v>
      </c>
      <c r="L503">
        <v>534026</v>
      </c>
      <c r="M503">
        <v>365939</v>
      </c>
      <c r="N503">
        <v>47887</v>
      </c>
      <c r="O503">
        <v>120200</v>
      </c>
    </row>
    <row r="504" spans="1:15" x14ac:dyDescent="0.35">
      <c r="A504" t="s">
        <v>120</v>
      </c>
      <c r="B504" t="s">
        <v>18</v>
      </c>
      <c r="C504">
        <v>31640801</v>
      </c>
      <c r="D504">
        <v>34157723</v>
      </c>
      <c r="E504">
        <v>6572750</v>
      </c>
      <c r="F504">
        <v>971964</v>
      </c>
      <c r="G504">
        <v>6895971</v>
      </c>
      <c r="H504">
        <v>7215032</v>
      </c>
      <c r="I504">
        <v>3447550</v>
      </c>
      <c r="J504">
        <v>3048632</v>
      </c>
      <c r="K504">
        <v>6005824</v>
      </c>
      <c r="L504">
        <v>2516922</v>
      </c>
      <c r="M504">
        <v>2022939</v>
      </c>
      <c r="N504">
        <v>255146</v>
      </c>
      <c r="O504">
        <v>238837</v>
      </c>
    </row>
    <row r="505" spans="1:15" x14ac:dyDescent="0.35">
      <c r="A505" t="s">
        <v>120</v>
      </c>
      <c r="B505" t="s">
        <v>19</v>
      </c>
      <c r="C505">
        <v>23541391</v>
      </c>
      <c r="D505">
        <v>29144355</v>
      </c>
      <c r="E505">
        <v>9027802</v>
      </c>
      <c r="F505">
        <v>1977885</v>
      </c>
      <c r="G505">
        <v>2523027</v>
      </c>
      <c r="H505">
        <v>6441456</v>
      </c>
      <c r="I505">
        <v>3238146</v>
      </c>
      <c r="J505">
        <v>1305156</v>
      </c>
      <c r="K505">
        <v>4630884</v>
      </c>
      <c r="L505">
        <v>5602964</v>
      </c>
      <c r="M505">
        <v>4386150</v>
      </c>
      <c r="N505">
        <v>1093313</v>
      </c>
      <c r="O505">
        <v>123501</v>
      </c>
    </row>
    <row r="506" spans="1:15" x14ac:dyDescent="0.35">
      <c r="A506" t="s">
        <v>120</v>
      </c>
      <c r="B506" t="s">
        <v>20</v>
      </c>
      <c r="C506">
        <v>809506</v>
      </c>
      <c r="D506">
        <v>5428852</v>
      </c>
      <c r="E506">
        <v>2663535</v>
      </c>
      <c r="F506">
        <v>1128729</v>
      </c>
      <c r="G506">
        <v>148087</v>
      </c>
      <c r="H506">
        <v>244740</v>
      </c>
      <c r="I506">
        <v>361847</v>
      </c>
      <c r="J506">
        <v>119709</v>
      </c>
      <c r="K506">
        <v>762205</v>
      </c>
      <c r="L506">
        <v>4619347</v>
      </c>
      <c r="M506">
        <v>2569427</v>
      </c>
      <c r="N506">
        <v>1831843</v>
      </c>
      <c r="O506">
        <v>218077</v>
      </c>
    </row>
    <row r="507" spans="1:15" x14ac:dyDescent="0.35">
      <c r="A507" t="s">
        <v>121</v>
      </c>
      <c r="B507" t="s">
        <v>16</v>
      </c>
      <c r="C507">
        <v>10307750</v>
      </c>
      <c r="D507">
        <v>10391119</v>
      </c>
      <c r="E507">
        <v>801282</v>
      </c>
      <c r="F507">
        <v>427233</v>
      </c>
      <c r="G507">
        <v>4541749</v>
      </c>
      <c r="H507">
        <v>49639</v>
      </c>
      <c r="I507">
        <v>146310</v>
      </c>
      <c r="J507">
        <v>2350794</v>
      </c>
      <c r="K507">
        <v>2074113</v>
      </c>
      <c r="L507">
        <v>83370</v>
      </c>
      <c r="M507">
        <v>38366</v>
      </c>
      <c r="N507">
        <v>15433</v>
      </c>
      <c r="O507">
        <v>29571</v>
      </c>
    </row>
    <row r="508" spans="1:15" x14ac:dyDescent="0.35">
      <c r="A508" t="s">
        <v>121</v>
      </c>
      <c r="B508" t="s">
        <v>17</v>
      </c>
      <c r="C508">
        <v>14766568</v>
      </c>
      <c r="D508">
        <v>15309562</v>
      </c>
      <c r="E508">
        <v>2385304</v>
      </c>
      <c r="F508">
        <v>342503</v>
      </c>
      <c r="G508">
        <v>5307221</v>
      </c>
      <c r="H508">
        <v>815738</v>
      </c>
      <c r="I508">
        <v>880758</v>
      </c>
      <c r="J508">
        <v>2282247</v>
      </c>
      <c r="K508">
        <v>3295791</v>
      </c>
      <c r="L508">
        <v>542994</v>
      </c>
      <c r="M508">
        <v>372905</v>
      </c>
      <c r="N508">
        <v>50699</v>
      </c>
      <c r="O508">
        <v>119390</v>
      </c>
    </row>
    <row r="509" spans="1:15" x14ac:dyDescent="0.35">
      <c r="A509" t="s">
        <v>121</v>
      </c>
      <c r="B509" t="s">
        <v>18</v>
      </c>
      <c r="C509">
        <v>32227177</v>
      </c>
      <c r="D509">
        <v>34742590</v>
      </c>
      <c r="E509">
        <v>6673730</v>
      </c>
      <c r="F509">
        <v>957618</v>
      </c>
      <c r="G509">
        <v>7121738</v>
      </c>
      <c r="H509">
        <v>7331356</v>
      </c>
      <c r="I509">
        <v>3541146</v>
      </c>
      <c r="J509">
        <v>3069556</v>
      </c>
      <c r="K509">
        <v>6047445</v>
      </c>
      <c r="L509">
        <v>2515413</v>
      </c>
      <c r="M509">
        <v>2020509</v>
      </c>
      <c r="N509">
        <v>263098</v>
      </c>
      <c r="O509">
        <v>231806</v>
      </c>
    </row>
    <row r="510" spans="1:15" x14ac:dyDescent="0.35">
      <c r="A510" t="s">
        <v>121</v>
      </c>
      <c r="B510" t="s">
        <v>19</v>
      </c>
      <c r="C510">
        <v>23766572</v>
      </c>
      <c r="D510">
        <v>29445810</v>
      </c>
      <c r="E510">
        <v>9159673</v>
      </c>
      <c r="F510">
        <v>1992737</v>
      </c>
      <c r="G510">
        <v>2582662</v>
      </c>
      <c r="H510">
        <v>6469714</v>
      </c>
      <c r="I510">
        <v>3261784</v>
      </c>
      <c r="J510">
        <v>1326987</v>
      </c>
      <c r="K510">
        <v>4652253</v>
      </c>
      <c r="L510">
        <v>5679238</v>
      </c>
      <c r="M510">
        <v>4424792</v>
      </c>
      <c r="N510">
        <v>1129629</v>
      </c>
      <c r="O510">
        <v>124817</v>
      </c>
    </row>
    <row r="511" spans="1:15" x14ac:dyDescent="0.35">
      <c r="A511" t="s">
        <v>121</v>
      </c>
      <c r="B511" t="s">
        <v>20</v>
      </c>
      <c r="C511">
        <v>808179</v>
      </c>
      <c r="D511">
        <v>5404340</v>
      </c>
      <c r="E511">
        <v>2625723</v>
      </c>
      <c r="F511">
        <v>1131670</v>
      </c>
      <c r="G511">
        <v>152580</v>
      </c>
      <c r="H511">
        <v>242355</v>
      </c>
      <c r="I511">
        <v>364342</v>
      </c>
      <c r="J511">
        <v>121244</v>
      </c>
      <c r="K511">
        <v>766426</v>
      </c>
      <c r="L511">
        <v>4596161</v>
      </c>
      <c r="M511">
        <v>2530685</v>
      </c>
      <c r="N511">
        <v>1850682</v>
      </c>
      <c r="O511">
        <v>214794</v>
      </c>
    </row>
    <row r="512" spans="1:15" x14ac:dyDescent="0.35">
      <c r="A512" t="s">
        <v>122</v>
      </c>
      <c r="B512" t="s">
        <v>16</v>
      </c>
      <c r="C512">
        <v>10550350</v>
      </c>
      <c r="D512">
        <v>10634976</v>
      </c>
      <c r="E512">
        <v>817266</v>
      </c>
      <c r="F512">
        <v>442234</v>
      </c>
      <c r="G512">
        <v>4656919</v>
      </c>
      <c r="H512">
        <v>54238</v>
      </c>
      <c r="I512">
        <v>154405</v>
      </c>
      <c r="J512">
        <v>2411036</v>
      </c>
      <c r="K512">
        <v>2098879</v>
      </c>
      <c r="L512">
        <v>84627</v>
      </c>
      <c r="M512">
        <v>39604</v>
      </c>
      <c r="N512">
        <v>15140</v>
      </c>
      <c r="O512">
        <v>29883</v>
      </c>
    </row>
    <row r="513" spans="1:15" x14ac:dyDescent="0.35">
      <c r="A513" t="s">
        <v>122</v>
      </c>
      <c r="B513" t="s">
        <v>17</v>
      </c>
      <c r="C513">
        <v>15081607</v>
      </c>
      <c r="D513">
        <v>15638329</v>
      </c>
      <c r="E513">
        <v>2436884</v>
      </c>
      <c r="F513">
        <v>339846</v>
      </c>
      <c r="G513">
        <v>5462076</v>
      </c>
      <c r="H513">
        <v>785452</v>
      </c>
      <c r="I513">
        <v>885928</v>
      </c>
      <c r="J513">
        <v>2375255</v>
      </c>
      <c r="K513">
        <v>3352888</v>
      </c>
      <c r="L513">
        <v>556722</v>
      </c>
      <c r="M513">
        <v>380895</v>
      </c>
      <c r="N513">
        <v>55179</v>
      </c>
      <c r="O513">
        <v>120648</v>
      </c>
    </row>
    <row r="514" spans="1:15" x14ac:dyDescent="0.35">
      <c r="A514" t="s">
        <v>122</v>
      </c>
      <c r="B514" t="s">
        <v>18</v>
      </c>
      <c r="C514">
        <v>32841022</v>
      </c>
      <c r="D514">
        <v>35335867</v>
      </c>
      <c r="E514">
        <v>6798895</v>
      </c>
      <c r="F514">
        <v>946918</v>
      </c>
      <c r="G514">
        <v>7269092</v>
      </c>
      <c r="H514">
        <v>7440681</v>
      </c>
      <c r="I514">
        <v>3620581</v>
      </c>
      <c r="J514">
        <v>3079999</v>
      </c>
      <c r="K514">
        <v>6179701</v>
      </c>
      <c r="L514">
        <v>2494845</v>
      </c>
      <c r="M514">
        <v>2003968</v>
      </c>
      <c r="N514">
        <v>257704</v>
      </c>
      <c r="O514">
        <v>233173</v>
      </c>
    </row>
    <row r="515" spans="1:15" x14ac:dyDescent="0.35">
      <c r="A515" t="s">
        <v>122</v>
      </c>
      <c r="B515" t="s">
        <v>19</v>
      </c>
      <c r="C515">
        <v>24117294</v>
      </c>
      <c r="D515">
        <v>29819396</v>
      </c>
      <c r="E515">
        <v>9310006</v>
      </c>
      <c r="F515">
        <v>2008697</v>
      </c>
      <c r="G515">
        <v>2615156</v>
      </c>
      <c r="H515">
        <v>6492676</v>
      </c>
      <c r="I515">
        <v>3280749</v>
      </c>
      <c r="J515">
        <v>1345402</v>
      </c>
      <c r="K515">
        <v>4766710</v>
      </c>
      <c r="L515">
        <v>5702102</v>
      </c>
      <c r="M515">
        <v>4445060</v>
      </c>
      <c r="N515">
        <v>1126533</v>
      </c>
      <c r="O515">
        <v>130509</v>
      </c>
    </row>
    <row r="516" spans="1:15" x14ac:dyDescent="0.35">
      <c r="A516" t="s">
        <v>122</v>
      </c>
      <c r="B516" t="s">
        <v>20</v>
      </c>
      <c r="C516">
        <v>859619</v>
      </c>
      <c r="D516">
        <v>5411613</v>
      </c>
      <c r="E516">
        <v>2609607</v>
      </c>
      <c r="F516">
        <v>1134645</v>
      </c>
      <c r="G516">
        <v>154608</v>
      </c>
      <c r="H516">
        <v>239730</v>
      </c>
      <c r="I516">
        <v>366653</v>
      </c>
      <c r="J516">
        <v>122761</v>
      </c>
      <c r="K516">
        <v>783610</v>
      </c>
      <c r="L516">
        <v>4551994</v>
      </c>
      <c r="M516">
        <v>2481934</v>
      </c>
      <c r="N516">
        <v>1852555</v>
      </c>
      <c r="O516">
        <v>217505</v>
      </c>
    </row>
    <row r="517" spans="1:15" x14ac:dyDescent="0.35">
      <c r="A517" t="s">
        <v>123</v>
      </c>
      <c r="B517" t="s">
        <v>16</v>
      </c>
      <c r="C517">
        <v>10676433</v>
      </c>
      <c r="D517">
        <v>10763617</v>
      </c>
      <c r="E517">
        <v>839322</v>
      </c>
      <c r="F517">
        <v>460968</v>
      </c>
      <c r="G517">
        <v>4686531</v>
      </c>
      <c r="H517">
        <v>59008</v>
      </c>
      <c r="I517">
        <v>160610</v>
      </c>
      <c r="J517">
        <v>2506596</v>
      </c>
      <c r="K517">
        <v>2050583</v>
      </c>
      <c r="L517">
        <v>87184</v>
      </c>
      <c r="M517">
        <v>41171</v>
      </c>
      <c r="N517">
        <v>15712</v>
      </c>
      <c r="O517">
        <v>30301</v>
      </c>
    </row>
    <row r="518" spans="1:15" x14ac:dyDescent="0.35">
      <c r="A518" t="s">
        <v>123</v>
      </c>
      <c r="B518" t="s">
        <v>17</v>
      </c>
      <c r="C518">
        <v>15239358</v>
      </c>
      <c r="D518">
        <v>15810792</v>
      </c>
      <c r="E518">
        <v>2498489</v>
      </c>
      <c r="F518">
        <v>338035</v>
      </c>
      <c r="G518">
        <v>5521465</v>
      </c>
      <c r="H518">
        <v>754060</v>
      </c>
      <c r="I518">
        <v>879203</v>
      </c>
      <c r="J518">
        <v>2488243</v>
      </c>
      <c r="K518">
        <v>3331297</v>
      </c>
      <c r="L518">
        <v>571434</v>
      </c>
      <c r="M518">
        <v>390129</v>
      </c>
      <c r="N518">
        <v>58383</v>
      </c>
      <c r="O518">
        <v>122922</v>
      </c>
    </row>
    <row r="519" spans="1:15" x14ac:dyDescent="0.35">
      <c r="A519" t="s">
        <v>123</v>
      </c>
      <c r="B519" t="s">
        <v>18</v>
      </c>
      <c r="C519">
        <v>33136131</v>
      </c>
      <c r="D519">
        <v>35641723</v>
      </c>
      <c r="E519">
        <v>6955535</v>
      </c>
      <c r="F519">
        <v>944488</v>
      </c>
      <c r="G519">
        <v>7269147</v>
      </c>
      <c r="H519">
        <v>7541223</v>
      </c>
      <c r="I519">
        <v>3655961</v>
      </c>
      <c r="J519">
        <v>3127742</v>
      </c>
      <c r="K519">
        <v>6147628</v>
      </c>
      <c r="L519">
        <v>2505592</v>
      </c>
      <c r="M519">
        <v>2002186</v>
      </c>
      <c r="N519">
        <v>266192</v>
      </c>
      <c r="O519">
        <v>237214</v>
      </c>
    </row>
    <row r="520" spans="1:15" x14ac:dyDescent="0.35">
      <c r="A520" t="s">
        <v>123</v>
      </c>
      <c r="B520" t="s">
        <v>19</v>
      </c>
      <c r="C520">
        <v>24213722</v>
      </c>
      <c r="D520">
        <v>30009991</v>
      </c>
      <c r="E520">
        <v>9490485</v>
      </c>
      <c r="F520">
        <v>2042986</v>
      </c>
      <c r="G520">
        <v>2596214</v>
      </c>
      <c r="H520">
        <v>6509153</v>
      </c>
      <c r="I520">
        <v>3248521</v>
      </c>
      <c r="J520">
        <v>1375442</v>
      </c>
      <c r="K520">
        <v>4747190</v>
      </c>
      <c r="L520">
        <v>5796269</v>
      </c>
      <c r="M520">
        <v>4494184</v>
      </c>
      <c r="N520">
        <v>1163939</v>
      </c>
      <c r="O520">
        <v>138146</v>
      </c>
    </row>
    <row r="521" spans="1:15" x14ac:dyDescent="0.35">
      <c r="A521" t="s">
        <v>123</v>
      </c>
      <c r="B521" t="s">
        <v>20</v>
      </c>
      <c r="C521">
        <v>884977</v>
      </c>
      <c r="D521">
        <v>5440734</v>
      </c>
      <c r="E521">
        <v>2632717</v>
      </c>
      <c r="F521">
        <v>1148610</v>
      </c>
      <c r="G521">
        <v>152036</v>
      </c>
      <c r="H521">
        <v>236813</v>
      </c>
      <c r="I521">
        <v>362671</v>
      </c>
      <c r="J521">
        <v>124424</v>
      </c>
      <c r="K521">
        <v>783463</v>
      </c>
      <c r="L521">
        <v>4555757</v>
      </c>
      <c r="M521">
        <v>2460180</v>
      </c>
      <c r="N521">
        <v>1873559</v>
      </c>
      <c r="O521">
        <v>222018</v>
      </c>
    </row>
    <row r="522" spans="1:15" x14ac:dyDescent="0.35">
      <c r="A522" t="s">
        <v>124</v>
      </c>
      <c r="B522" t="s">
        <v>16</v>
      </c>
      <c r="C522">
        <v>10446005</v>
      </c>
      <c r="D522">
        <v>10535329</v>
      </c>
      <c r="E522">
        <v>854743</v>
      </c>
      <c r="F522">
        <v>456146</v>
      </c>
      <c r="G522">
        <v>4338270</v>
      </c>
      <c r="H522">
        <v>64143</v>
      </c>
      <c r="I522">
        <v>162955</v>
      </c>
      <c r="J522">
        <v>2560166</v>
      </c>
      <c r="K522">
        <v>2098907</v>
      </c>
      <c r="L522">
        <v>89324</v>
      </c>
      <c r="M522">
        <v>42860</v>
      </c>
      <c r="N522">
        <v>16487</v>
      </c>
      <c r="O522">
        <v>29977</v>
      </c>
    </row>
    <row r="523" spans="1:15" x14ac:dyDescent="0.35">
      <c r="A523" t="s">
        <v>124</v>
      </c>
      <c r="B523" t="s">
        <v>17</v>
      </c>
      <c r="C523">
        <v>15032047</v>
      </c>
      <c r="D523">
        <v>15617436</v>
      </c>
      <c r="E523">
        <v>2545450</v>
      </c>
      <c r="F523">
        <v>339941</v>
      </c>
      <c r="G523">
        <v>5161166</v>
      </c>
      <c r="H523">
        <v>720490</v>
      </c>
      <c r="I523">
        <v>840110</v>
      </c>
      <c r="J523">
        <v>2575831</v>
      </c>
      <c r="K523">
        <v>3434449</v>
      </c>
      <c r="L523">
        <v>585389</v>
      </c>
      <c r="M523">
        <v>398927</v>
      </c>
      <c r="N523">
        <v>62870</v>
      </c>
      <c r="O523">
        <v>123592</v>
      </c>
    </row>
    <row r="524" spans="1:15" x14ac:dyDescent="0.35">
      <c r="A524" t="s">
        <v>124</v>
      </c>
      <c r="B524" t="s">
        <v>18</v>
      </c>
      <c r="C524">
        <v>32739320</v>
      </c>
      <c r="D524">
        <v>35245202</v>
      </c>
      <c r="E524">
        <v>7041150</v>
      </c>
      <c r="F524">
        <v>954624</v>
      </c>
      <c r="G524">
        <v>6619492</v>
      </c>
      <c r="H524">
        <v>7622605</v>
      </c>
      <c r="I524">
        <v>3535708</v>
      </c>
      <c r="J524">
        <v>3133284</v>
      </c>
      <c r="K524">
        <v>6338340</v>
      </c>
      <c r="L524">
        <v>2505883</v>
      </c>
      <c r="M524">
        <v>2002985</v>
      </c>
      <c r="N524">
        <v>273809</v>
      </c>
      <c r="O524">
        <v>229089</v>
      </c>
    </row>
    <row r="525" spans="1:15" x14ac:dyDescent="0.35">
      <c r="A525" t="s">
        <v>124</v>
      </c>
      <c r="B525" t="s">
        <v>19</v>
      </c>
      <c r="C525">
        <v>24077798</v>
      </c>
      <c r="D525">
        <v>29964673</v>
      </c>
      <c r="E525">
        <v>9732927</v>
      </c>
      <c r="F525">
        <v>2062800</v>
      </c>
      <c r="G525">
        <v>2348942</v>
      </c>
      <c r="H525">
        <v>6511909</v>
      </c>
      <c r="I525">
        <v>3071315</v>
      </c>
      <c r="J525">
        <v>1392096</v>
      </c>
      <c r="K525">
        <v>4844683</v>
      </c>
      <c r="L525">
        <v>5886875</v>
      </c>
      <c r="M525">
        <v>4545891</v>
      </c>
      <c r="N525">
        <v>1200699</v>
      </c>
      <c r="O525">
        <v>140285</v>
      </c>
    </row>
    <row r="526" spans="1:15" x14ac:dyDescent="0.35">
      <c r="A526" t="s">
        <v>124</v>
      </c>
      <c r="B526" t="s">
        <v>20</v>
      </c>
      <c r="C526">
        <v>884220</v>
      </c>
      <c r="D526">
        <v>5448659</v>
      </c>
      <c r="E526">
        <v>2680216</v>
      </c>
      <c r="F526">
        <v>1150186</v>
      </c>
      <c r="G526">
        <v>129234</v>
      </c>
      <c r="H526">
        <v>233293</v>
      </c>
      <c r="I526">
        <v>342127</v>
      </c>
      <c r="J526">
        <v>125953</v>
      </c>
      <c r="K526">
        <v>787651</v>
      </c>
      <c r="L526">
        <v>4564439</v>
      </c>
      <c r="M526">
        <v>2438594</v>
      </c>
      <c r="N526">
        <v>1909273</v>
      </c>
      <c r="O526">
        <v>216572</v>
      </c>
    </row>
    <row r="527" spans="1:15" x14ac:dyDescent="0.35">
      <c r="A527" t="s">
        <v>125</v>
      </c>
      <c r="B527" t="s">
        <v>16</v>
      </c>
      <c r="C527">
        <v>10634094</v>
      </c>
      <c r="D527">
        <v>10724248</v>
      </c>
      <c r="E527">
        <v>863713</v>
      </c>
      <c r="F527">
        <v>458018</v>
      </c>
      <c r="G527">
        <v>4516012</v>
      </c>
      <c r="H527">
        <v>68712</v>
      </c>
      <c r="I527">
        <v>171074</v>
      </c>
      <c r="J527">
        <v>2573398</v>
      </c>
      <c r="K527">
        <v>2073321</v>
      </c>
      <c r="L527">
        <v>90154</v>
      </c>
      <c r="M527">
        <v>44995</v>
      </c>
      <c r="N527">
        <v>15438</v>
      </c>
      <c r="O527">
        <v>29721</v>
      </c>
    </row>
    <row r="528" spans="1:15" x14ac:dyDescent="0.35">
      <c r="A528" t="s">
        <v>125</v>
      </c>
      <c r="B528" t="s">
        <v>17</v>
      </c>
      <c r="C528">
        <v>15317821</v>
      </c>
      <c r="D528">
        <v>15917269</v>
      </c>
      <c r="E528">
        <v>2586717</v>
      </c>
      <c r="F528">
        <v>340322</v>
      </c>
      <c r="G528">
        <v>5383325</v>
      </c>
      <c r="H528">
        <v>690016</v>
      </c>
      <c r="I528">
        <v>852445</v>
      </c>
      <c r="J528">
        <v>2638325</v>
      </c>
      <c r="K528">
        <v>3426118</v>
      </c>
      <c r="L528">
        <v>599449</v>
      </c>
      <c r="M528">
        <v>406073</v>
      </c>
      <c r="N528">
        <v>65542</v>
      </c>
      <c r="O528">
        <v>127834</v>
      </c>
    </row>
    <row r="529" spans="1:15" x14ac:dyDescent="0.35">
      <c r="A529" t="s">
        <v>125</v>
      </c>
      <c r="B529" t="s">
        <v>18</v>
      </c>
      <c r="C529">
        <v>33282890</v>
      </c>
      <c r="D529">
        <v>35785232</v>
      </c>
      <c r="E529">
        <v>7112087</v>
      </c>
      <c r="F529">
        <v>958009</v>
      </c>
      <c r="G529">
        <v>6876648</v>
      </c>
      <c r="H529">
        <v>7735204</v>
      </c>
      <c r="I529">
        <v>3668287</v>
      </c>
      <c r="J529">
        <v>3098586</v>
      </c>
      <c r="K529">
        <v>6336411</v>
      </c>
      <c r="L529">
        <v>2502342</v>
      </c>
      <c r="M529">
        <v>2014466</v>
      </c>
      <c r="N529">
        <v>263066</v>
      </c>
      <c r="O529">
        <v>224810</v>
      </c>
    </row>
    <row r="530" spans="1:15" x14ac:dyDescent="0.35">
      <c r="A530" t="s">
        <v>125</v>
      </c>
      <c r="B530" t="s">
        <v>19</v>
      </c>
      <c r="C530">
        <v>24445481</v>
      </c>
      <c r="D530">
        <v>30379859</v>
      </c>
      <c r="E530">
        <v>9928457</v>
      </c>
      <c r="F530">
        <v>2081752</v>
      </c>
      <c r="G530">
        <v>2421387</v>
      </c>
      <c r="H530">
        <v>6536415</v>
      </c>
      <c r="I530">
        <v>3129939</v>
      </c>
      <c r="J530">
        <v>1395767</v>
      </c>
      <c r="K530">
        <v>4886142</v>
      </c>
      <c r="L530">
        <v>5934378</v>
      </c>
      <c r="M530">
        <v>4608180</v>
      </c>
      <c r="N530">
        <v>1177722</v>
      </c>
      <c r="O530">
        <v>148476</v>
      </c>
    </row>
    <row r="531" spans="1:15" x14ac:dyDescent="0.35">
      <c r="A531" t="s">
        <v>125</v>
      </c>
      <c r="B531" t="s">
        <v>20</v>
      </c>
      <c r="C531">
        <v>971263</v>
      </c>
      <c r="D531">
        <v>5484148</v>
      </c>
      <c r="E531">
        <v>2689330</v>
      </c>
      <c r="F531">
        <v>1152524</v>
      </c>
      <c r="G531">
        <v>134845</v>
      </c>
      <c r="H531">
        <v>230695</v>
      </c>
      <c r="I531">
        <v>348369</v>
      </c>
      <c r="J531">
        <v>127311</v>
      </c>
      <c r="K531">
        <v>801074</v>
      </c>
      <c r="L531">
        <v>4512885</v>
      </c>
      <c r="M531">
        <v>2419133</v>
      </c>
      <c r="N531">
        <v>1878455</v>
      </c>
      <c r="O531">
        <v>215297</v>
      </c>
    </row>
    <row r="532" spans="1:15" x14ac:dyDescent="0.35">
      <c r="A532" t="s">
        <v>126</v>
      </c>
      <c r="B532" t="s">
        <v>16</v>
      </c>
      <c r="C532">
        <v>10776216</v>
      </c>
      <c r="D532">
        <v>10867474</v>
      </c>
      <c r="E532">
        <v>876493</v>
      </c>
      <c r="F532">
        <v>475242</v>
      </c>
      <c r="G532">
        <v>4592323</v>
      </c>
      <c r="H532">
        <v>73442</v>
      </c>
      <c r="I532">
        <v>178385</v>
      </c>
      <c r="J532">
        <v>2548777</v>
      </c>
      <c r="K532">
        <v>2122812</v>
      </c>
      <c r="L532">
        <v>91259</v>
      </c>
      <c r="M532">
        <v>46263</v>
      </c>
      <c r="N532">
        <v>15295</v>
      </c>
      <c r="O532">
        <v>29701</v>
      </c>
    </row>
    <row r="533" spans="1:15" x14ac:dyDescent="0.35">
      <c r="A533" t="s">
        <v>126</v>
      </c>
      <c r="B533" t="s">
        <v>17</v>
      </c>
      <c r="C533">
        <v>15530785</v>
      </c>
      <c r="D533">
        <v>16147101</v>
      </c>
      <c r="E533">
        <v>2633623</v>
      </c>
      <c r="F533">
        <v>338187</v>
      </c>
      <c r="G533">
        <v>5492542</v>
      </c>
      <c r="H533">
        <v>658560</v>
      </c>
      <c r="I533">
        <v>855053</v>
      </c>
      <c r="J533">
        <v>2676365</v>
      </c>
      <c r="K533">
        <v>3492771</v>
      </c>
      <c r="L533">
        <v>616315</v>
      </c>
      <c r="M533">
        <v>415218</v>
      </c>
      <c r="N533">
        <v>69925</v>
      </c>
      <c r="O533">
        <v>131172</v>
      </c>
    </row>
    <row r="534" spans="1:15" x14ac:dyDescent="0.35">
      <c r="A534" t="s">
        <v>126</v>
      </c>
      <c r="B534" t="s">
        <v>18</v>
      </c>
      <c r="C534">
        <v>33753275</v>
      </c>
      <c r="D534">
        <v>36236020</v>
      </c>
      <c r="E534">
        <v>7217147</v>
      </c>
      <c r="F534">
        <v>952492</v>
      </c>
      <c r="G534">
        <v>6959726</v>
      </c>
      <c r="H534">
        <v>7839798</v>
      </c>
      <c r="I534">
        <v>3744911</v>
      </c>
      <c r="J534">
        <v>3026396</v>
      </c>
      <c r="K534">
        <v>6495551</v>
      </c>
      <c r="L534">
        <v>2482745</v>
      </c>
      <c r="M534">
        <v>2000918</v>
      </c>
      <c r="N534">
        <v>259814</v>
      </c>
      <c r="O534">
        <v>222013</v>
      </c>
    </row>
    <row r="535" spans="1:15" x14ac:dyDescent="0.35">
      <c r="A535" t="s">
        <v>126</v>
      </c>
      <c r="B535" t="s">
        <v>19</v>
      </c>
      <c r="C535">
        <v>24732592</v>
      </c>
      <c r="D535">
        <v>30705292</v>
      </c>
      <c r="E535">
        <v>10069121</v>
      </c>
      <c r="F535">
        <v>2108978</v>
      </c>
      <c r="G535">
        <v>2432960</v>
      </c>
      <c r="H535">
        <v>6555169</v>
      </c>
      <c r="I535">
        <v>3144257</v>
      </c>
      <c r="J535">
        <v>1387042</v>
      </c>
      <c r="K535">
        <v>5007765</v>
      </c>
      <c r="L535">
        <v>5972700</v>
      </c>
      <c r="M535">
        <v>4638674</v>
      </c>
      <c r="N535">
        <v>1179939</v>
      </c>
      <c r="O535">
        <v>154087</v>
      </c>
    </row>
    <row r="536" spans="1:15" x14ac:dyDescent="0.35">
      <c r="A536" t="s">
        <v>126</v>
      </c>
      <c r="B536" t="s">
        <v>20</v>
      </c>
      <c r="C536">
        <v>1003854</v>
      </c>
      <c r="D536">
        <v>5484745</v>
      </c>
      <c r="E536">
        <v>2665007</v>
      </c>
      <c r="F536">
        <v>1162345</v>
      </c>
      <c r="G536">
        <v>135054</v>
      </c>
      <c r="H536">
        <v>227835</v>
      </c>
      <c r="I536">
        <v>349877</v>
      </c>
      <c r="J536">
        <v>128450</v>
      </c>
      <c r="K536">
        <v>816177</v>
      </c>
      <c r="L536">
        <v>4480891</v>
      </c>
      <c r="M536">
        <v>2382008</v>
      </c>
      <c r="N536">
        <v>1887292</v>
      </c>
      <c r="O536">
        <v>211591</v>
      </c>
    </row>
    <row r="537" spans="1:15" x14ac:dyDescent="0.35">
      <c r="A537" t="s">
        <v>127</v>
      </c>
      <c r="B537" t="s">
        <v>16</v>
      </c>
      <c r="C537">
        <v>11037412</v>
      </c>
      <c r="D537">
        <v>11130986</v>
      </c>
      <c r="E537">
        <v>898886</v>
      </c>
      <c r="F537">
        <v>503292</v>
      </c>
      <c r="G537">
        <v>4730368</v>
      </c>
      <c r="H537">
        <v>79355</v>
      </c>
      <c r="I537">
        <v>185449</v>
      </c>
      <c r="J537">
        <v>2632263</v>
      </c>
      <c r="K537">
        <v>2101373</v>
      </c>
      <c r="L537">
        <v>93573</v>
      </c>
      <c r="M537">
        <v>47758</v>
      </c>
      <c r="N537">
        <v>15718</v>
      </c>
      <c r="O537">
        <v>30097</v>
      </c>
    </row>
    <row r="538" spans="1:15" x14ac:dyDescent="0.35">
      <c r="A538" t="s">
        <v>127</v>
      </c>
      <c r="B538" t="s">
        <v>17</v>
      </c>
      <c r="C538">
        <v>15863809</v>
      </c>
      <c r="D538">
        <v>16497521</v>
      </c>
      <c r="E538">
        <v>2710855</v>
      </c>
      <c r="F538">
        <v>334044</v>
      </c>
      <c r="G538">
        <v>5670031</v>
      </c>
      <c r="H538">
        <v>640746</v>
      </c>
      <c r="I538">
        <v>859841</v>
      </c>
      <c r="J538">
        <v>2779751</v>
      </c>
      <c r="K538">
        <v>3502253</v>
      </c>
      <c r="L538">
        <v>633711</v>
      </c>
      <c r="M538">
        <v>425884</v>
      </c>
      <c r="N538">
        <v>73281</v>
      </c>
      <c r="O538">
        <v>134546</v>
      </c>
    </row>
    <row r="539" spans="1:15" x14ac:dyDescent="0.35">
      <c r="A539" t="s">
        <v>127</v>
      </c>
      <c r="B539" t="s">
        <v>18</v>
      </c>
      <c r="C539">
        <v>34395987</v>
      </c>
      <c r="D539">
        <v>36887310</v>
      </c>
      <c r="E539">
        <v>7429107</v>
      </c>
      <c r="F539">
        <v>939012</v>
      </c>
      <c r="G539">
        <v>7148918</v>
      </c>
      <c r="H539">
        <v>7924203</v>
      </c>
      <c r="I539">
        <v>3844756</v>
      </c>
      <c r="J539">
        <v>3065386</v>
      </c>
      <c r="K539">
        <v>6535928</v>
      </c>
      <c r="L539">
        <v>2491323</v>
      </c>
      <c r="M539">
        <v>1998737</v>
      </c>
      <c r="N539">
        <v>267123</v>
      </c>
      <c r="O539">
        <v>225463</v>
      </c>
    </row>
    <row r="540" spans="1:15" x14ac:dyDescent="0.35">
      <c r="A540" t="s">
        <v>127</v>
      </c>
      <c r="B540" t="s">
        <v>19</v>
      </c>
      <c r="C540">
        <v>25064524</v>
      </c>
      <c r="D540">
        <v>31132226</v>
      </c>
      <c r="E540">
        <v>10302019</v>
      </c>
      <c r="F540">
        <v>2139413</v>
      </c>
      <c r="G540">
        <v>2482261</v>
      </c>
      <c r="H540">
        <v>6587450</v>
      </c>
      <c r="I540">
        <v>3171195</v>
      </c>
      <c r="J540">
        <v>1414004</v>
      </c>
      <c r="K540">
        <v>5035884</v>
      </c>
      <c r="L540">
        <v>6067702</v>
      </c>
      <c r="M540">
        <v>4693849</v>
      </c>
      <c r="N540">
        <v>1213226</v>
      </c>
      <c r="O540">
        <v>160627</v>
      </c>
    </row>
    <row r="541" spans="1:15" x14ac:dyDescent="0.35">
      <c r="A541" t="s">
        <v>127</v>
      </c>
      <c r="B541" t="s">
        <v>20</v>
      </c>
      <c r="C541">
        <v>1007223</v>
      </c>
      <c r="D541">
        <v>5494531</v>
      </c>
      <c r="E541">
        <v>2655148</v>
      </c>
      <c r="F541">
        <v>1175964</v>
      </c>
      <c r="G541">
        <v>138562</v>
      </c>
      <c r="H541">
        <v>225083</v>
      </c>
      <c r="I541">
        <v>352396</v>
      </c>
      <c r="J541">
        <v>130142</v>
      </c>
      <c r="K541">
        <v>817237</v>
      </c>
      <c r="L541">
        <v>4487308</v>
      </c>
      <c r="M541">
        <v>2368864</v>
      </c>
      <c r="N541">
        <v>1907497</v>
      </c>
      <c r="O541">
        <v>210947</v>
      </c>
    </row>
    <row r="542" spans="1:15" x14ac:dyDescent="0.35">
      <c r="A542" t="s">
        <v>128</v>
      </c>
      <c r="B542" t="s">
        <v>16</v>
      </c>
      <c r="C542">
        <v>11236234</v>
      </c>
      <c r="D542">
        <v>11332725</v>
      </c>
      <c r="E542">
        <v>912595</v>
      </c>
      <c r="F542">
        <v>487484</v>
      </c>
      <c r="G542">
        <v>4871361</v>
      </c>
      <c r="H542">
        <v>85197</v>
      </c>
      <c r="I542">
        <v>193818</v>
      </c>
      <c r="J542">
        <v>2692987</v>
      </c>
      <c r="K542">
        <v>2089283</v>
      </c>
      <c r="L542">
        <v>96490</v>
      </c>
      <c r="M542">
        <v>49676</v>
      </c>
      <c r="N542">
        <v>16450</v>
      </c>
      <c r="O542">
        <v>30364</v>
      </c>
    </row>
    <row r="543" spans="1:15" x14ac:dyDescent="0.35">
      <c r="A543" t="s">
        <v>128</v>
      </c>
      <c r="B543" t="s">
        <v>17</v>
      </c>
      <c r="C543">
        <v>16157233</v>
      </c>
      <c r="D543">
        <v>16808071</v>
      </c>
      <c r="E543">
        <v>2749647</v>
      </c>
      <c r="F543">
        <v>337941</v>
      </c>
      <c r="G543">
        <v>5850667</v>
      </c>
      <c r="H543">
        <v>623375</v>
      </c>
      <c r="I543">
        <v>873245</v>
      </c>
      <c r="J543">
        <v>2868780</v>
      </c>
      <c r="K543">
        <v>3504415</v>
      </c>
      <c r="L543">
        <v>650838</v>
      </c>
      <c r="M543">
        <v>434987</v>
      </c>
      <c r="N543">
        <v>77616</v>
      </c>
      <c r="O543">
        <v>138235</v>
      </c>
    </row>
    <row r="544" spans="1:15" x14ac:dyDescent="0.35">
      <c r="A544" t="s">
        <v>128</v>
      </c>
      <c r="B544" t="s">
        <v>18</v>
      </c>
      <c r="C544">
        <v>34880265</v>
      </c>
      <c r="D544">
        <v>37390224</v>
      </c>
      <c r="E544">
        <v>7478936</v>
      </c>
      <c r="F544">
        <v>956836</v>
      </c>
      <c r="G544">
        <v>7343222</v>
      </c>
      <c r="H544">
        <v>8013308</v>
      </c>
      <c r="I544">
        <v>3979592</v>
      </c>
      <c r="J544">
        <v>3081922</v>
      </c>
      <c r="K544">
        <v>6536408</v>
      </c>
      <c r="L544">
        <v>2509959</v>
      </c>
      <c r="M544">
        <v>2006836</v>
      </c>
      <c r="N544">
        <v>274573</v>
      </c>
      <c r="O544">
        <v>228550</v>
      </c>
    </row>
    <row r="545" spans="1:15" x14ac:dyDescent="0.35">
      <c r="A545" t="s">
        <v>128</v>
      </c>
      <c r="B545" t="s">
        <v>19</v>
      </c>
      <c r="C545">
        <v>25469100</v>
      </c>
      <c r="D545">
        <v>31644995</v>
      </c>
      <c r="E545">
        <v>10588248</v>
      </c>
      <c r="F545">
        <v>2155412</v>
      </c>
      <c r="G545">
        <v>2533720</v>
      </c>
      <c r="H545">
        <v>6623165</v>
      </c>
      <c r="I545">
        <v>3236282</v>
      </c>
      <c r="J545">
        <v>1433683</v>
      </c>
      <c r="K545">
        <v>5074485</v>
      </c>
      <c r="L545">
        <v>6175894</v>
      </c>
      <c r="M545">
        <v>4759319</v>
      </c>
      <c r="N545">
        <v>1249006</v>
      </c>
      <c r="O545">
        <v>167569</v>
      </c>
    </row>
    <row r="546" spans="1:15" x14ac:dyDescent="0.35">
      <c r="A546" t="s">
        <v>128</v>
      </c>
      <c r="B546" t="s">
        <v>20</v>
      </c>
      <c r="C546">
        <v>1120980</v>
      </c>
      <c r="D546">
        <v>5632663</v>
      </c>
      <c r="E546">
        <v>2773209</v>
      </c>
      <c r="F546">
        <v>1173518</v>
      </c>
      <c r="G546">
        <v>142229</v>
      </c>
      <c r="H546">
        <v>222465</v>
      </c>
      <c r="I546">
        <v>359507</v>
      </c>
      <c r="J546">
        <v>131735</v>
      </c>
      <c r="K546">
        <v>830001</v>
      </c>
      <c r="L546">
        <v>4511683</v>
      </c>
      <c r="M546">
        <v>2357977</v>
      </c>
      <c r="N546">
        <v>1943991</v>
      </c>
      <c r="O546">
        <v>209715</v>
      </c>
    </row>
    <row r="547" spans="1:15" x14ac:dyDescent="0.35">
      <c r="A547" t="s">
        <v>129</v>
      </c>
      <c r="B547" t="s">
        <v>16</v>
      </c>
      <c r="C547">
        <v>11187114</v>
      </c>
      <c r="D547">
        <v>11285352</v>
      </c>
      <c r="E547">
        <v>929765</v>
      </c>
      <c r="F547">
        <v>474887</v>
      </c>
      <c r="G547">
        <v>4889384</v>
      </c>
      <c r="H547">
        <v>82202</v>
      </c>
      <c r="I547">
        <v>187817</v>
      </c>
      <c r="J547">
        <v>2699193</v>
      </c>
      <c r="K547">
        <v>2022104</v>
      </c>
      <c r="L547">
        <v>98237</v>
      </c>
      <c r="M547">
        <v>49415</v>
      </c>
      <c r="N547">
        <v>16981</v>
      </c>
      <c r="O547">
        <v>31841</v>
      </c>
    </row>
    <row r="548" spans="1:15" x14ac:dyDescent="0.35">
      <c r="A548" t="s">
        <v>129</v>
      </c>
      <c r="B548" t="s">
        <v>17</v>
      </c>
      <c r="C548">
        <v>16210577</v>
      </c>
      <c r="D548">
        <v>16863866</v>
      </c>
      <c r="E548">
        <v>2793488</v>
      </c>
      <c r="F548">
        <v>338055</v>
      </c>
      <c r="G548">
        <v>5976067</v>
      </c>
      <c r="H548">
        <v>629681</v>
      </c>
      <c r="I548">
        <v>861667</v>
      </c>
      <c r="J548">
        <v>2841695</v>
      </c>
      <c r="K548">
        <v>3423214</v>
      </c>
      <c r="L548">
        <v>653289</v>
      </c>
      <c r="M548">
        <v>443719</v>
      </c>
      <c r="N548">
        <v>74882</v>
      </c>
      <c r="O548">
        <v>134688</v>
      </c>
    </row>
    <row r="549" spans="1:15" x14ac:dyDescent="0.35">
      <c r="A549" t="s">
        <v>129</v>
      </c>
      <c r="B549" t="s">
        <v>18</v>
      </c>
      <c r="C549">
        <v>35047698</v>
      </c>
      <c r="D549">
        <v>37569394</v>
      </c>
      <c r="E549">
        <v>7595173</v>
      </c>
      <c r="F549">
        <v>978222</v>
      </c>
      <c r="G549">
        <v>7428435</v>
      </c>
      <c r="H549">
        <v>8045496</v>
      </c>
      <c r="I549">
        <v>4008167</v>
      </c>
      <c r="J549">
        <v>3101504</v>
      </c>
      <c r="K549">
        <v>6412397</v>
      </c>
      <c r="L549">
        <v>2521696</v>
      </c>
      <c r="M549">
        <v>2033949</v>
      </c>
      <c r="N549">
        <v>279022</v>
      </c>
      <c r="O549">
        <v>208725</v>
      </c>
    </row>
    <row r="550" spans="1:15" x14ac:dyDescent="0.35">
      <c r="A550" t="s">
        <v>129</v>
      </c>
      <c r="B550" t="s">
        <v>19</v>
      </c>
      <c r="C550">
        <v>25696088</v>
      </c>
      <c r="D550">
        <v>31924379</v>
      </c>
      <c r="E550">
        <v>10808754</v>
      </c>
      <c r="F550">
        <v>2165285</v>
      </c>
      <c r="G550">
        <v>2532704</v>
      </c>
      <c r="H550">
        <v>6667718</v>
      </c>
      <c r="I550">
        <v>3243927</v>
      </c>
      <c r="J550">
        <v>1428180</v>
      </c>
      <c r="K550">
        <v>5077811</v>
      </c>
      <c r="L550">
        <v>6228291</v>
      </c>
      <c r="M550">
        <v>4782546</v>
      </c>
      <c r="N550">
        <v>1278423</v>
      </c>
      <c r="O550">
        <v>167322</v>
      </c>
    </row>
    <row r="551" spans="1:15" x14ac:dyDescent="0.35">
      <c r="A551" t="s">
        <v>129</v>
      </c>
      <c r="B551" t="s">
        <v>20</v>
      </c>
      <c r="C551">
        <v>1122924</v>
      </c>
      <c r="D551">
        <v>5664698</v>
      </c>
      <c r="E551">
        <v>2775771</v>
      </c>
      <c r="F551">
        <v>1180279</v>
      </c>
      <c r="G551">
        <v>139924</v>
      </c>
      <c r="H551">
        <v>224914</v>
      </c>
      <c r="I551">
        <v>366376</v>
      </c>
      <c r="J551">
        <v>136040</v>
      </c>
      <c r="K551">
        <v>841394</v>
      </c>
      <c r="L551">
        <v>4541774</v>
      </c>
      <c r="M551">
        <v>2349194</v>
      </c>
      <c r="N551">
        <v>1987128</v>
      </c>
      <c r="O551">
        <v>205452</v>
      </c>
    </row>
    <row r="552" spans="1:15" x14ac:dyDescent="0.35">
      <c r="A552" t="s">
        <v>130</v>
      </c>
      <c r="B552" t="s">
        <v>16</v>
      </c>
      <c r="C552">
        <v>11462210</v>
      </c>
      <c r="D552">
        <v>11562714</v>
      </c>
      <c r="E552">
        <v>949071</v>
      </c>
      <c r="F552">
        <v>474448</v>
      </c>
      <c r="G552">
        <v>5126543</v>
      </c>
      <c r="H552">
        <v>78822</v>
      </c>
      <c r="I552">
        <v>183935</v>
      </c>
      <c r="J552">
        <v>2712750</v>
      </c>
      <c r="K552">
        <v>2037145</v>
      </c>
      <c r="L552">
        <v>100504</v>
      </c>
      <c r="M552">
        <v>49352</v>
      </c>
      <c r="N552">
        <v>16568</v>
      </c>
      <c r="O552">
        <v>34584</v>
      </c>
    </row>
    <row r="553" spans="1:15" x14ac:dyDescent="0.35">
      <c r="A553" t="s">
        <v>130</v>
      </c>
      <c r="B553" t="s">
        <v>17</v>
      </c>
      <c r="C553">
        <v>16631431</v>
      </c>
      <c r="D553">
        <v>17289011</v>
      </c>
      <c r="E553">
        <v>2842023</v>
      </c>
      <c r="F553">
        <v>336470</v>
      </c>
      <c r="G553">
        <v>6348434</v>
      </c>
      <c r="H553">
        <v>638106</v>
      </c>
      <c r="I553">
        <v>876012</v>
      </c>
      <c r="J553">
        <v>2818888</v>
      </c>
      <c r="K553">
        <v>3429077</v>
      </c>
      <c r="L553">
        <v>657580</v>
      </c>
      <c r="M553">
        <v>451017</v>
      </c>
      <c r="N553">
        <v>72934</v>
      </c>
      <c r="O553">
        <v>133629</v>
      </c>
    </row>
    <row r="554" spans="1:15" x14ac:dyDescent="0.35">
      <c r="A554" t="s">
        <v>130</v>
      </c>
      <c r="B554" t="s">
        <v>18</v>
      </c>
      <c r="C554">
        <v>35993730</v>
      </c>
      <c r="D554">
        <v>38534235</v>
      </c>
      <c r="E554">
        <v>7740376</v>
      </c>
      <c r="F554">
        <v>994603</v>
      </c>
      <c r="G554">
        <v>7891901</v>
      </c>
      <c r="H554">
        <v>8097441</v>
      </c>
      <c r="I554">
        <v>4187153</v>
      </c>
      <c r="J554">
        <v>3128684</v>
      </c>
      <c r="K554">
        <v>6494078</v>
      </c>
      <c r="L554">
        <v>2540505</v>
      </c>
      <c r="M554">
        <v>2064197</v>
      </c>
      <c r="N554">
        <v>269276</v>
      </c>
      <c r="O554">
        <v>207032</v>
      </c>
    </row>
    <row r="555" spans="1:15" x14ac:dyDescent="0.35">
      <c r="A555" t="s">
        <v>130</v>
      </c>
      <c r="B555" t="s">
        <v>19</v>
      </c>
      <c r="C555">
        <v>26303261</v>
      </c>
      <c r="D555">
        <v>32546597</v>
      </c>
      <c r="E555">
        <v>10987037</v>
      </c>
      <c r="F555">
        <v>2184906</v>
      </c>
      <c r="G555">
        <v>2663742</v>
      </c>
      <c r="H555">
        <v>6726482</v>
      </c>
      <c r="I555">
        <v>3372979</v>
      </c>
      <c r="J555">
        <v>1425045</v>
      </c>
      <c r="K555">
        <v>5186405</v>
      </c>
      <c r="L555">
        <v>6243336</v>
      </c>
      <c r="M555">
        <v>4805696</v>
      </c>
      <c r="N555">
        <v>1264369</v>
      </c>
      <c r="O555">
        <v>173271</v>
      </c>
    </row>
    <row r="556" spans="1:15" x14ac:dyDescent="0.35">
      <c r="A556" t="s">
        <v>130</v>
      </c>
      <c r="B556" t="s">
        <v>20</v>
      </c>
      <c r="C556">
        <v>1202454</v>
      </c>
      <c r="D556">
        <v>5758821</v>
      </c>
      <c r="E556">
        <v>2800460</v>
      </c>
      <c r="F556">
        <v>1194775</v>
      </c>
      <c r="G556">
        <v>149230</v>
      </c>
      <c r="H556">
        <v>227975</v>
      </c>
      <c r="I556">
        <v>386487</v>
      </c>
      <c r="J556">
        <v>140436</v>
      </c>
      <c r="K556">
        <v>859458</v>
      </c>
      <c r="L556">
        <v>4556367</v>
      </c>
      <c r="M556">
        <v>2336066</v>
      </c>
      <c r="N556">
        <v>2007302</v>
      </c>
      <c r="O556">
        <v>212999</v>
      </c>
    </row>
    <row r="557" spans="1:15" x14ac:dyDescent="0.35">
      <c r="A557" t="s">
        <v>131</v>
      </c>
      <c r="B557" t="s">
        <v>16</v>
      </c>
      <c r="C557">
        <v>11718911</v>
      </c>
      <c r="D557">
        <v>11822078</v>
      </c>
      <c r="E557">
        <v>971862</v>
      </c>
      <c r="F557">
        <v>464669</v>
      </c>
      <c r="G557">
        <v>5239533</v>
      </c>
      <c r="H557">
        <v>75526</v>
      </c>
      <c r="I557">
        <v>178754</v>
      </c>
      <c r="J557">
        <v>2888843</v>
      </c>
      <c r="K557">
        <v>2002891</v>
      </c>
      <c r="L557">
        <v>103167</v>
      </c>
      <c r="M557">
        <v>49378</v>
      </c>
      <c r="N557">
        <v>16850</v>
      </c>
      <c r="O557">
        <v>36939</v>
      </c>
    </row>
    <row r="558" spans="1:15" x14ac:dyDescent="0.35">
      <c r="A558" t="s">
        <v>131</v>
      </c>
      <c r="B558" t="s">
        <v>17</v>
      </c>
      <c r="C558">
        <v>16981738</v>
      </c>
      <c r="D558">
        <v>17646841</v>
      </c>
      <c r="E558">
        <v>2892672</v>
      </c>
      <c r="F558">
        <v>335717</v>
      </c>
      <c r="G558">
        <v>6585977</v>
      </c>
      <c r="H558">
        <v>646003</v>
      </c>
      <c r="I558">
        <v>879711</v>
      </c>
      <c r="J558">
        <v>2894567</v>
      </c>
      <c r="K558">
        <v>3412193</v>
      </c>
      <c r="L558">
        <v>665103</v>
      </c>
      <c r="M558">
        <v>458672</v>
      </c>
      <c r="N558">
        <v>69889</v>
      </c>
      <c r="O558">
        <v>136542</v>
      </c>
    </row>
    <row r="559" spans="1:15" x14ac:dyDescent="0.35">
      <c r="A559" t="s">
        <v>131</v>
      </c>
      <c r="B559" t="s">
        <v>18</v>
      </c>
      <c r="C559">
        <v>36766976</v>
      </c>
      <c r="D559">
        <v>39342854</v>
      </c>
      <c r="E559">
        <v>7894983</v>
      </c>
      <c r="F559">
        <v>1012000</v>
      </c>
      <c r="G559">
        <v>8145425</v>
      </c>
      <c r="H559">
        <v>8144070</v>
      </c>
      <c r="I559">
        <v>4313638</v>
      </c>
      <c r="J559">
        <v>3320574</v>
      </c>
      <c r="K559">
        <v>6512164</v>
      </c>
      <c r="L559">
        <v>2575878</v>
      </c>
      <c r="M559">
        <v>2098176</v>
      </c>
      <c r="N559">
        <v>270556</v>
      </c>
      <c r="O559">
        <v>207146</v>
      </c>
    </row>
    <row r="560" spans="1:15" x14ac:dyDescent="0.35">
      <c r="A560" t="s">
        <v>131</v>
      </c>
      <c r="B560" t="s">
        <v>19</v>
      </c>
      <c r="C560">
        <v>26713763</v>
      </c>
      <c r="D560">
        <v>33021082</v>
      </c>
      <c r="E560">
        <v>11192269</v>
      </c>
      <c r="F560">
        <v>2192750</v>
      </c>
      <c r="G560">
        <v>2720118</v>
      </c>
      <c r="H560">
        <v>6781744</v>
      </c>
      <c r="I560">
        <v>3455967</v>
      </c>
      <c r="J560">
        <v>1474574</v>
      </c>
      <c r="K560">
        <v>5203661</v>
      </c>
      <c r="L560">
        <v>6307319</v>
      </c>
      <c r="M560">
        <v>4836995</v>
      </c>
      <c r="N560">
        <v>1284066</v>
      </c>
      <c r="O560">
        <v>186258</v>
      </c>
    </row>
    <row r="561" spans="1:15" x14ac:dyDescent="0.35">
      <c r="A561" t="s">
        <v>131</v>
      </c>
      <c r="B561" t="s">
        <v>20</v>
      </c>
      <c r="C561">
        <v>1280596</v>
      </c>
      <c r="D561">
        <v>5876362</v>
      </c>
      <c r="E561">
        <v>2887577</v>
      </c>
      <c r="F561">
        <v>1200933</v>
      </c>
      <c r="G561">
        <v>151975</v>
      </c>
      <c r="H561">
        <v>230886</v>
      </c>
      <c r="I561">
        <v>401551</v>
      </c>
      <c r="J561">
        <v>145825</v>
      </c>
      <c r="K561">
        <v>857614</v>
      </c>
      <c r="L561">
        <v>4595765</v>
      </c>
      <c r="M561">
        <v>2330752</v>
      </c>
      <c r="N561">
        <v>2041397</v>
      </c>
      <c r="O561">
        <v>223616</v>
      </c>
    </row>
    <row r="562" spans="1:15" x14ac:dyDescent="0.35">
      <c r="A562" t="s">
        <v>132</v>
      </c>
      <c r="B562" t="s">
        <v>16</v>
      </c>
      <c r="C562">
        <v>11877264</v>
      </c>
      <c r="D562">
        <v>11983268</v>
      </c>
      <c r="E562">
        <v>991703</v>
      </c>
      <c r="F562">
        <v>450385</v>
      </c>
      <c r="G562">
        <v>5376007</v>
      </c>
      <c r="H562">
        <v>72219</v>
      </c>
      <c r="I562">
        <v>174079</v>
      </c>
      <c r="J562">
        <v>2931189</v>
      </c>
      <c r="K562">
        <v>1987685</v>
      </c>
      <c r="L562">
        <v>106004</v>
      </c>
      <c r="M562">
        <v>49380</v>
      </c>
      <c r="N562">
        <v>17270</v>
      </c>
      <c r="O562">
        <v>39354</v>
      </c>
    </row>
    <row r="563" spans="1:15" x14ac:dyDescent="0.35">
      <c r="A563" t="s">
        <v>132</v>
      </c>
      <c r="B563" t="s">
        <v>17</v>
      </c>
      <c r="C563">
        <v>17284895</v>
      </c>
      <c r="D563">
        <v>17955188</v>
      </c>
      <c r="E563">
        <v>2943722</v>
      </c>
      <c r="F563">
        <v>335450</v>
      </c>
      <c r="G563">
        <v>6852669</v>
      </c>
      <c r="H563">
        <v>653904</v>
      </c>
      <c r="I563">
        <v>887693</v>
      </c>
      <c r="J563">
        <v>2887741</v>
      </c>
      <c r="K563">
        <v>3394010</v>
      </c>
      <c r="L563">
        <v>670293</v>
      </c>
      <c r="M563">
        <v>467111</v>
      </c>
      <c r="N563">
        <v>68257</v>
      </c>
      <c r="O563">
        <v>134925</v>
      </c>
    </row>
    <row r="564" spans="1:15" x14ac:dyDescent="0.35">
      <c r="A564" t="s">
        <v>132</v>
      </c>
      <c r="B564" t="s">
        <v>18</v>
      </c>
      <c r="C564">
        <v>37448359</v>
      </c>
      <c r="D564">
        <v>40051620</v>
      </c>
      <c r="E564">
        <v>8026602</v>
      </c>
      <c r="F564">
        <v>1030595</v>
      </c>
      <c r="G564">
        <v>8442070</v>
      </c>
      <c r="H564">
        <v>8190467</v>
      </c>
      <c r="I564">
        <v>4459797</v>
      </c>
      <c r="J564">
        <v>3377260</v>
      </c>
      <c r="K564">
        <v>6524829</v>
      </c>
      <c r="L564">
        <v>2603261</v>
      </c>
      <c r="M564">
        <v>2133070</v>
      </c>
      <c r="N564">
        <v>271016</v>
      </c>
      <c r="O564">
        <v>199175</v>
      </c>
    </row>
    <row r="565" spans="1:15" x14ac:dyDescent="0.35">
      <c r="A565" t="s">
        <v>132</v>
      </c>
      <c r="B565" t="s">
        <v>19</v>
      </c>
      <c r="C565">
        <v>27172737</v>
      </c>
      <c r="D565">
        <v>33538971</v>
      </c>
      <c r="E565">
        <v>11430641</v>
      </c>
      <c r="F565">
        <v>2196011</v>
      </c>
      <c r="G565">
        <v>2790813</v>
      </c>
      <c r="H565">
        <v>6837050</v>
      </c>
      <c r="I565">
        <v>3560138</v>
      </c>
      <c r="J565">
        <v>1480340</v>
      </c>
      <c r="K565">
        <v>5243978</v>
      </c>
      <c r="L565">
        <v>6366234</v>
      </c>
      <c r="M565">
        <v>4873482</v>
      </c>
      <c r="N565">
        <v>1302667</v>
      </c>
      <c r="O565">
        <v>190085</v>
      </c>
    </row>
    <row r="566" spans="1:15" x14ac:dyDescent="0.35">
      <c r="A566" t="s">
        <v>132</v>
      </c>
      <c r="B566" t="s">
        <v>20</v>
      </c>
      <c r="C566">
        <v>1337126</v>
      </c>
      <c r="D566">
        <v>5986102</v>
      </c>
      <c r="E566">
        <v>2953516</v>
      </c>
      <c r="F566">
        <v>1203713</v>
      </c>
      <c r="G566">
        <v>155998</v>
      </c>
      <c r="H566">
        <v>233799</v>
      </c>
      <c r="I566">
        <v>419306</v>
      </c>
      <c r="J566">
        <v>150505</v>
      </c>
      <c r="K566">
        <v>869265</v>
      </c>
      <c r="L566">
        <v>4648976</v>
      </c>
      <c r="M566">
        <v>2332164</v>
      </c>
      <c r="N566">
        <v>2089993</v>
      </c>
      <c r="O566">
        <v>226819</v>
      </c>
    </row>
    <row r="567" spans="1:15" x14ac:dyDescent="0.35">
      <c r="A567" t="s">
        <v>133</v>
      </c>
      <c r="B567" t="s">
        <v>16</v>
      </c>
      <c r="C567">
        <v>12184946</v>
      </c>
      <c r="D567">
        <v>12294276</v>
      </c>
      <c r="E567">
        <v>1005677</v>
      </c>
      <c r="F567">
        <v>436341</v>
      </c>
      <c r="G567">
        <v>5623588</v>
      </c>
      <c r="H567">
        <v>68864</v>
      </c>
      <c r="I567">
        <v>169540</v>
      </c>
      <c r="J567">
        <v>2999790</v>
      </c>
      <c r="K567">
        <v>1990477</v>
      </c>
      <c r="L567">
        <v>109330</v>
      </c>
      <c r="M567">
        <v>49295</v>
      </c>
      <c r="N567">
        <v>17871</v>
      </c>
      <c r="O567">
        <v>42164</v>
      </c>
    </row>
    <row r="568" spans="1:15" x14ac:dyDescent="0.35">
      <c r="A568" t="s">
        <v>133</v>
      </c>
      <c r="B568" t="s">
        <v>17</v>
      </c>
      <c r="C568">
        <v>17763779</v>
      </c>
      <c r="D568">
        <v>18441594</v>
      </c>
      <c r="E568">
        <v>2982320</v>
      </c>
      <c r="F568">
        <v>336875</v>
      </c>
      <c r="G568">
        <v>7245103</v>
      </c>
      <c r="H568">
        <v>662034</v>
      </c>
      <c r="I568">
        <v>898882</v>
      </c>
      <c r="J568">
        <v>2895927</v>
      </c>
      <c r="K568">
        <v>3420454</v>
      </c>
      <c r="L568">
        <v>677816</v>
      </c>
      <c r="M568">
        <v>475719</v>
      </c>
      <c r="N568">
        <v>65531</v>
      </c>
      <c r="O568">
        <v>136566</v>
      </c>
    </row>
    <row r="569" spans="1:15" x14ac:dyDescent="0.35">
      <c r="A569" t="s">
        <v>133</v>
      </c>
      <c r="B569" t="s">
        <v>18</v>
      </c>
      <c r="C569">
        <v>38396212</v>
      </c>
      <c r="D569">
        <v>41042221</v>
      </c>
      <c r="E569">
        <v>8123866</v>
      </c>
      <c r="F569">
        <v>1060503</v>
      </c>
      <c r="G569">
        <v>8932939</v>
      </c>
      <c r="H569">
        <v>8238787</v>
      </c>
      <c r="I569">
        <v>4626270</v>
      </c>
      <c r="J569">
        <v>3460670</v>
      </c>
      <c r="K569">
        <v>6599186</v>
      </c>
      <c r="L569">
        <v>2646009</v>
      </c>
      <c r="M569">
        <v>2165205</v>
      </c>
      <c r="N569">
        <v>275801</v>
      </c>
      <c r="O569">
        <v>205003</v>
      </c>
    </row>
    <row r="570" spans="1:15" x14ac:dyDescent="0.35">
      <c r="A570" t="s">
        <v>133</v>
      </c>
      <c r="B570" t="s">
        <v>19</v>
      </c>
      <c r="C570">
        <v>27729839</v>
      </c>
      <c r="D570">
        <v>34172617</v>
      </c>
      <c r="E570">
        <v>11627965</v>
      </c>
      <c r="F570">
        <v>2217218</v>
      </c>
      <c r="G570">
        <v>2929108</v>
      </c>
      <c r="H570">
        <v>6893874</v>
      </c>
      <c r="I570">
        <v>3681712</v>
      </c>
      <c r="J570">
        <v>1494315</v>
      </c>
      <c r="K570">
        <v>5328425</v>
      </c>
      <c r="L570">
        <v>6442778</v>
      </c>
      <c r="M570">
        <v>4906726</v>
      </c>
      <c r="N570">
        <v>1334083</v>
      </c>
      <c r="O570">
        <v>201969</v>
      </c>
    </row>
    <row r="571" spans="1:15" x14ac:dyDescent="0.35">
      <c r="A571" t="s">
        <v>133</v>
      </c>
      <c r="B571" t="s">
        <v>20</v>
      </c>
      <c r="C571">
        <v>1394818</v>
      </c>
      <c r="D571">
        <v>6104521</v>
      </c>
      <c r="E571">
        <v>3007091</v>
      </c>
      <c r="F571">
        <v>1216700</v>
      </c>
      <c r="G571">
        <v>166088</v>
      </c>
      <c r="H571">
        <v>236778</v>
      </c>
      <c r="I571">
        <v>439120</v>
      </c>
      <c r="J571">
        <v>155379</v>
      </c>
      <c r="K571">
        <v>883365</v>
      </c>
      <c r="L571">
        <v>4709703</v>
      </c>
      <c r="M571">
        <v>2331849</v>
      </c>
      <c r="N571">
        <v>2137466</v>
      </c>
      <c r="O571">
        <v>240388</v>
      </c>
    </row>
    <row r="572" spans="1:15" x14ac:dyDescent="0.35">
      <c r="A572" t="s">
        <v>134</v>
      </c>
      <c r="B572" t="s">
        <v>16</v>
      </c>
      <c r="C572">
        <v>12204069</v>
      </c>
      <c r="D572">
        <v>12315602</v>
      </c>
      <c r="E572">
        <v>1030706</v>
      </c>
      <c r="F572">
        <v>433435</v>
      </c>
      <c r="G572">
        <v>5571130</v>
      </c>
      <c r="H572">
        <v>65698</v>
      </c>
      <c r="I572">
        <v>161018</v>
      </c>
      <c r="J572">
        <v>3041555</v>
      </c>
      <c r="K572">
        <v>2012060</v>
      </c>
      <c r="L572">
        <v>111533</v>
      </c>
      <c r="M572">
        <v>49290</v>
      </c>
      <c r="N572">
        <v>17425</v>
      </c>
      <c r="O572">
        <v>44818</v>
      </c>
    </row>
    <row r="573" spans="1:15" x14ac:dyDescent="0.35">
      <c r="A573" t="s">
        <v>134</v>
      </c>
      <c r="B573" t="s">
        <v>17</v>
      </c>
      <c r="C573">
        <v>17897116</v>
      </c>
      <c r="D573">
        <v>18581396</v>
      </c>
      <c r="E573">
        <v>3052469</v>
      </c>
      <c r="F573">
        <v>336287</v>
      </c>
      <c r="G573">
        <v>7308959</v>
      </c>
      <c r="H573">
        <v>669028</v>
      </c>
      <c r="I573">
        <v>876180</v>
      </c>
      <c r="J573">
        <v>2887486</v>
      </c>
      <c r="K573">
        <v>3450987</v>
      </c>
      <c r="L573">
        <v>684281</v>
      </c>
      <c r="M573">
        <v>482000</v>
      </c>
      <c r="N573">
        <v>63412</v>
      </c>
      <c r="O573">
        <v>138869</v>
      </c>
    </row>
    <row r="574" spans="1:15" x14ac:dyDescent="0.35">
      <c r="A574" t="s">
        <v>134</v>
      </c>
      <c r="B574" t="s">
        <v>18</v>
      </c>
      <c r="C574">
        <v>38787692</v>
      </c>
      <c r="D574">
        <v>41451621</v>
      </c>
      <c r="E574">
        <v>8321903</v>
      </c>
      <c r="F574">
        <v>1082693</v>
      </c>
      <c r="G574">
        <v>8909239</v>
      </c>
      <c r="H574">
        <v>8276122</v>
      </c>
      <c r="I574">
        <v>4627775</v>
      </c>
      <c r="J574">
        <v>3517166</v>
      </c>
      <c r="K574">
        <v>6716723</v>
      </c>
      <c r="L574">
        <v>2663930</v>
      </c>
      <c r="M574">
        <v>2194037</v>
      </c>
      <c r="N574">
        <v>265480</v>
      </c>
      <c r="O574">
        <v>204413</v>
      </c>
    </row>
    <row r="575" spans="1:15" x14ac:dyDescent="0.35">
      <c r="A575" t="s">
        <v>134</v>
      </c>
      <c r="B575" t="s">
        <v>19</v>
      </c>
      <c r="C575">
        <v>28131184</v>
      </c>
      <c r="D575">
        <v>34588478</v>
      </c>
      <c r="E575">
        <v>11898834</v>
      </c>
      <c r="F575">
        <v>2242471</v>
      </c>
      <c r="G575">
        <v>2885298</v>
      </c>
      <c r="H575">
        <v>6943075</v>
      </c>
      <c r="I575">
        <v>3648340</v>
      </c>
      <c r="J575">
        <v>1499530</v>
      </c>
      <c r="K575">
        <v>5470930</v>
      </c>
      <c r="L575">
        <v>6457294</v>
      </c>
      <c r="M575">
        <v>4926298</v>
      </c>
      <c r="N575">
        <v>1318360</v>
      </c>
      <c r="O575">
        <v>212636</v>
      </c>
    </row>
    <row r="576" spans="1:15" x14ac:dyDescent="0.35">
      <c r="A576" t="s">
        <v>134</v>
      </c>
      <c r="B576" t="s">
        <v>20</v>
      </c>
      <c r="C576">
        <v>1488492</v>
      </c>
      <c r="D576">
        <v>6207540</v>
      </c>
      <c r="E576">
        <v>3065953</v>
      </c>
      <c r="F576">
        <v>1233994</v>
      </c>
      <c r="G576">
        <v>159862</v>
      </c>
      <c r="H576">
        <v>239430</v>
      </c>
      <c r="I576">
        <v>441099</v>
      </c>
      <c r="J576">
        <v>160164</v>
      </c>
      <c r="K576">
        <v>907038</v>
      </c>
      <c r="L576">
        <v>4719048</v>
      </c>
      <c r="M576">
        <v>2314300</v>
      </c>
      <c r="N576">
        <v>2155234</v>
      </c>
      <c r="O576">
        <v>249514</v>
      </c>
    </row>
    <row r="577" spans="1:15" x14ac:dyDescent="0.35">
      <c r="A577" t="s">
        <v>135</v>
      </c>
      <c r="B577" t="s">
        <v>16</v>
      </c>
      <c r="C577">
        <v>12321576</v>
      </c>
      <c r="D577">
        <v>12435053</v>
      </c>
      <c r="E577">
        <v>1045793</v>
      </c>
      <c r="F577">
        <v>426205</v>
      </c>
      <c r="G577">
        <v>5629136</v>
      </c>
      <c r="H577">
        <v>62384</v>
      </c>
      <c r="I577">
        <v>154333</v>
      </c>
      <c r="J577">
        <v>3118383</v>
      </c>
      <c r="K577">
        <v>1998819</v>
      </c>
      <c r="L577">
        <v>113477</v>
      </c>
      <c r="M577">
        <v>49530</v>
      </c>
      <c r="N577">
        <v>17550</v>
      </c>
      <c r="O577">
        <v>46397</v>
      </c>
    </row>
    <row r="578" spans="1:15" x14ac:dyDescent="0.35">
      <c r="A578" t="s">
        <v>135</v>
      </c>
      <c r="B578" t="s">
        <v>17</v>
      </c>
      <c r="C578">
        <v>18142356</v>
      </c>
      <c r="D578">
        <v>18832924</v>
      </c>
      <c r="E578">
        <v>3093216</v>
      </c>
      <c r="F578">
        <v>336228</v>
      </c>
      <c r="G578">
        <v>7498072</v>
      </c>
      <c r="H578">
        <v>676812</v>
      </c>
      <c r="I578">
        <v>870100</v>
      </c>
      <c r="J578">
        <v>2898938</v>
      </c>
      <c r="K578">
        <v>3459558</v>
      </c>
      <c r="L578">
        <v>690568</v>
      </c>
      <c r="M578">
        <v>488860</v>
      </c>
      <c r="N578">
        <v>60121</v>
      </c>
      <c r="O578">
        <v>141587</v>
      </c>
    </row>
    <row r="579" spans="1:15" x14ac:dyDescent="0.35">
      <c r="A579" t="s">
        <v>135</v>
      </c>
      <c r="B579" t="s">
        <v>18</v>
      </c>
      <c r="C579">
        <v>39366088</v>
      </c>
      <c r="D579">
        <v>42056766</v>
      </c>
      <c r="E579">
        <v>8445237</v>
      </c>
      <c r="F579">
        <v>1106352</v>
      </c>
      <c r="G579">
        <v>9078368</v>
      </c>
      <c r="H579">
        <v>8320792</v>
      </c>
      <c r="I579">
        <v>4712125</v>
      </c>
      <c r="J579">
        <v>3609285</v>
      </c>
      <c r="K579">
        <v>6784607</v>
      </c>
      <c r="L579">
        <v>2690678</v>
      </c>
      <c r="M579">
        <v>2232540</v>
      </c>
      <c r="N579">
        <v>264523</v>
      </c>
      <c r="O579">
        <v>193615</v>
      </c>
    </row>
    <row r="580" spans="1:15" x14ac:dyDescent="0.35">
      <c r="A580" t="s">
        <v>135</v>
      </c>
      <c r="B580" t="s">
        <v>19</v>
      </c>
      <c r="C580">
        <v>28411557</v>
      </c>
      <c r="D580">
        <v>34931816</v>
      </c>
      <c r="E580">
        <v>12035878</v>
      </c>
      <c r="F580">
        <v>2263806</v>
      </c>
      <c r="G580">
        <v>2908505</v>
      </c>
      <c r="H580">
        <v>6997525</v>
      </c>
      <c r="I580">
        <v>3693026</v>
      </c>
      <c r="J580">
        <v>1515624</v>
      </c>
      <c r="K580">
        <v>5517451</v>
      </c>
      <c r="L580">
        <v>6520258</v>
      </c>
      <c r="M580">
        <v>4964182</v>
      </c>
      <c r="N580">
        <v>1331596</v>
      </c>
      <c r="O580">
        <v>224480</v>
      </c>
    </row>
    <row r="581" spans="1:15" x14ac:dyDescent="0.35">
      <c r="A581" t="s">
        <v>135</v>
      </c>
      <c r="B581" t="s">
        <v>20</v>
      </c>
      <c r="C581">
        <v>1566077</v>
      </c>
      <c r="D581">
        <v>6317192</v>
      </c>
      <c r="E581">
        <v>3142619</v>
      </c>
      <c r="F581">
        <v>1248308</v>
      </c>
      <c r="G581">
        <v>159618</v>
      </c>
      <c r="H581">
        <v>242311</v>
      </c>
      <c r="I581">
        <v>452234</v>
      </c>
      <c r="J581">
        <v>165183</v>
      </c>
      <c r="K581">
        <v>906919</v>
      </c>
      <c r="L581">
        <v>4751116</v>
      </c>
      <c r="M581">
        <v>2312681</v>
      </c>
      <c r="N581">
        <v>2184398</v>
      </c>
      <c r="O581">
        <v>254037</v>
      </c>
    </row>
    <row r="582" spans="1:15" x14ac:dyDescent="0.35">
      <c r="A582" t="s">
        <v>136</v>
      </c>
      <c r="B582" t="s">
        <v>16</v>
      </c>
      <c r="C582">
        <v>12554920</v>
      </c>
      <c r="D582">
        <v>12671720</v>
      </c>
      <c r="E582">
        <v>1056699</v>
      </c>
      <c r="F582">
        <v>417499</v>
      </c>
      <c r="G582">
        <v>5848894</v>
      </c>
      <c r="H582">
        <v>58893</v>
      </c>
      <c r="I582">
        <v>149593</v>
      </c>
      <c r="J582">
        <v>3163181</v>
      </c>
      <c r="K582">
        <v>1976962</v>
      </c>
      <c r="L582">
        <v>116801</v>
      </c>
      <c r="M582">
        <v>49748</v>
      </c>
      <c r="N582">
        <v>18114</v>
      </c>
      <c r="O582">
        <v>48939</v>
      </c>
    </row>
    <row r="583" spans="1:15" x14ac:dyDescent="0.35">
      <c r="A583" t="s">
        <v>136</v>
      </c>
      <c r="B583" t="s">
        <v>17</v>
      </c>
      <c r="C583">
        <v>18561519</v>
      </c>
      <c r="D583">
        <v>19257337</v>
      </c>
      <c r="E583">
        <v>3129131</v>
      </c>
      <c r="F583">
        <v>335804</v>
      </c>
      <c r="G583">
        <v>7867711</v>
      </c>
      <c r="H583">
        <v>685553</v>
      </c>
      <c r="I583">
        <v>877425</v>
      </c>
      <c r="J583">
        <v>2890966</v>
      </c>
      <c r="K583">
        <v>3470747</v>
      </c>
      <c r="L583">
        <v>695817</v>
      </c>
      <c r="M583">
        <v>496522</v>
      </c>
      <c r="N583">
        <v>58181</v>
      </c>
      <c r="O583">
        <v>141114</v>
      </c>
    </row>
    <row r="584" spans="1:15" x14ac:dyDescent="0.35">
      <c r="A584" t="s">
        <v>136</v>
      </c>
      <c r="B584" t="s">
        <v>18</v>
      </c>
      <c r="C584">
        <v>40233831</v>
      </c>
      <c r="D584">
        <v>42957795</v>
      </c>
      <c r="E584">
        <v>8540024</v>
      </c>
      <c r="F584">
        <v>1127164</v>
      </c>
      <c r="G584">
        <v>9529218</v>
      </c>
      <c r="H584">
        <v>8374443</v>
      </c>
      <c r="I584">
        <v>4850629</v>
      </c>
      <c r="J584">
        <v>3669293</v>
      </c>
      <c r="K584">
        <v>6867025</v>
      </c>
      <c r="L584">
        <v>2723965</v>
      </c>
      <c r="M584">
        <v>2272154</v>
      </c>
      <c r="N584">
        <v>266506</v>
      </c>
      <c r="O584">
        <v>185305</v>
      </c>
    </row>
    <row r="585" spans="1:15" x14ac:dyDescent="0.35">
      <c r="A585" t="s">
        <v>136</v>
      </c>
      <c r="B585" t="s">
        <v>19</v>
      </c>
      <c r="C585">
        <v>28866682</v>
      </c>
      <c r="D585">
        <v>35458885</v>
      </c>
      <c r="E585">
        <v>12201679</v>
      </c>
      <c r="F585">
        <v>2278574</v>
      </c>
      <c r="G585">
        <v>3030421</v>
      </c>
      <c r="H585">
        <v>7058343</v>
      </c>
      <c r="I585">
        <v>3799916</v>
      </c>
      <c r="J585">
        <v>1521406</v>
      </c>
      <c r="K585">
        <v>5568546</v>
      </c>
      <c r="L585">
        <v>6592203</v>
      </c>
      <c r="M585">
        <v>5007338</v>
      </c>
      <c r="N585">
        <v>1355488</v>
      </c>
      <c r="O585">
        <v>229377</v>
      </c>
    </row>
    <row r="586" spans="1:15" x14ac:dyDescent="0.35">
      <c r="A586" t="s">
        <v>136</v>
      </c>
      <c r="B586" t="s">
        <v>20</v>
      </c>
      <c r="C586">
        <v>1599179</v>
      </c>
      <c r="D586">
        <v>6410275</v>
      </c>
      <c r="E586">
        <v>3192010</v>
      </c>
      <c r="F586">
        <v>1258676</v>
      </c>
      <c r="G586">
        <v>168300</v>
      </c>
      <c r="H586">
        <v>245469</v>
      </c>
      <c r="I586">
        <v>471213</v>
      </c>
      <c r="J586">
        <v>170090</v>
      </c>
      <c r="K586">
        <v>904517</v>
      </c>
      <c r="L586">
        <v>4811096</v>
      </c>
      <c r="M586">
        <v>2317647</v>
      </c>
      <c r="N586">
        <v>2236279</v>
      </c>
      <c r="O586">
        <v>257170</v>
      </c>
    </row>
    <row r="587" spans="1:15" x14ac:dyDescent="0.35">
      <c r="A587" t="s">
        <v>137</v>
      </c>
      <c r="B587" t="s">
        <v>16</v>
      </c>
      <c r="C587">
        <v>11716745</v>
      </c>
      <c r="D587">
        <v>11834946</v>
      </c>
      <c r="E587">
        <v>1059484</v>
      </c>
      <c r="F587">
        <v>400020</v>
      </c>
      <c r="G587">
        <v>4997230</v>
      </c>
      <c r="H587">
        <v>56132</v>
      </c>
      <c r="I587">
        <v>132864</v>
      </c>
      <c r="J587">
        <v>3163413</v>
      </c>
      <c r="K587">
        <v>2025803</v>
      </c>
      <c r="L587">
        <v>118201</v>
      </c>
      <c r="M587">
        <v>49736</v>
      </c>
      <c r="N587">
        <v>18645</v>
      </c>
      <c r="O587">
        <v>49820</v>
      </c>
    </row>
    <row r="588" spans="1:15" x14ac:dyDescent="0.35">
      <c r="A588" t="s">
        <v>137</v>
      </c>
      <c r="B588" t="s">
        <v>17</v>
      </c>
      <c r="C588">
        <v>17744242</v>
      </c>
      <c r="D588">
        <v>18446836</v>
      </c>
      <c r="E588">
        <v>3146170</v>
      </c>
      <c r="F588">
        <v>338040</v>
      </c>
      <c r="G588">
        <v>7069609</v>
      </c>
      <c r="H588">
        <v>690079</v>
      </c>
      <c r="I588">
        <v>785432</v>
      </c>
      <c r="J588">
        <v>2856773</v>
      </c>
      <c r="K588">
        <v>3560733</v>
      </c>
      <c r="L588">
        <v>702593</v>
      </c>
      <c r="M588">
        <v>503944</v>
      </c>
      <c r="N588">
        <v>54821</v>
      </c>
      <c r="O588">
        <v>143828</v>
      </c>
    </row>
    <row r="589" spans="1:15" x14ac:dyDescent="0.35">
      <c r="A589" t="s">
        <v>137</v>
      </c>
      <c r="B589" t="s">
        <v>18</v>
      </c>
      <c r="C589">
        <v>38779556</v>
      </c>
      <c r="D589">
        <v>41519020</v>
      </c>
      <c r="E589">
        <v>8564455</v>
      </c>
      <c r="F589">
        <v>1160931</v>
      </c>
      <c r="G589">
        <v>8132175</v>
      </c>
      <c r="H589">
        <v>8387945</v>
      </c>
      <c r="I589">
        <v>4519240</v>
      </c>
      <c r="J589">
        <v>3684568</v>
      </c>
      <c r="K589">
        <v>7069706</v>
      </c>
      <c r="L589">
        <v>2739465</v>
      </c>
      <c r="M589">
        <v>2303109</v>
      </c>
      <c r="N589">
        <v>270231</v>
      </c>
      <c r="O589">
        <v>166125</v>
      </c>
    </row>
    <row r="590" spans="1:15" x14ac:dyDescent="0.35">
      <c r="A590" t="s">
        <v>137</v>
      </c>
      <c r="B590" t="s">
        <v>19</v>
      </c>
      <c r="C590">
        <v>28282881</v>
      </c>
      <c r="D590">
        <v>34944876</v>
      </c>
      <c r="E590">
        <v>12366816</v>
      </c>
      <c r="F590">
        <v>2300898</v>
      </c>
      <c r="G590">
        <v>2496756</v>
      </c>
      <c r="H590">
        <v>7090825</v>
      </c>
      <c r="I590">
        <v>3445485</v>
      </c>
      <c r="J590">
        <v>1513113</v>
      </c>
      <c r="K590">
        <v>5730983</v>
      </c>
      <c r="L590">
        <v>6661995</v>
      </c>
      <c r="M590">
        <v>5036152</v>
      </c>
      <c r="N590">
        <v>1384195</v>
      </c>
      <c r="O590">
        <v>241648</v>
      </c>
    </row>
    <row r="591" spans="1:15" x14ac:dyDescent="0.35">
      <c r="A591" t="s">
        <v>137</v>
      </c>
      <c r="B591" t="s">
        <v>20</v>
      </c>
      <c r="C591">
        <v>1571338</v>
      </c>
      <c r="D591">
        <v>6419573</v>
      </c>
      <c r="E591">
        <v>3250300</v>
      </c>
      <c r="F591">
        <v>1271715</v>
      </c>
      <c r="G591">
        <v>117287</v>
      </c>
      <c r="H591">
        <v>247410</v>
      </c>
      <c r="I591">
        <v>435664</v>
      </c>
      <c r="J591">
        <v>174821</v>
      </c>
      <c r="K591">
        <v>922376</v>
      </c>
      <c r="L591">
        <v>4848235</v>
      </c>
      <c r="M591">
        <v>2311478</v>
      </c>
      <c r="N591">
        <v>2279150</v>
      </c>
      <c r="O591">
        <v>257607</v>
      </c>
    </row>
    <row r="592" spans="1:15" x14ac:dyDescent="0.35">
      <c r="A592" t="s">
        <v>138</v>
      </c>
      <c r="B592" t="s">
        <v>16</v>
      </c>
      <c r="C592">
        <v>12669278</v>
      </c>
      <c r="D592">
        <v>12790197</v>
      </c>
      <c r="E592">
        <v>1077238</v>
      </c>
      <c r="F592">
        <v>418324</v>
      </c>
      <c r="G592">
        <v>5779043</v>
      </c>
      <c r="H592">
        <v>51974</v>
      </c>
      <c r="I592">
        <v>131581</v>
      </c>
      <c r="J592">
        <v>3250436</v>
      </c>
      <c r="K592">
        <v>2081601</v>
      </c>
      <c r="L592">
        <v>120919</v>
      </c>
      <c r="M592">
        <v>49483</v>
      </c>
      <c r="N592">
        <v>18125</v>
      </c>
      <c r="O592">
        <v>53311</v>
      </c>
    </row>
    <row r="593" spans="1:15" x14ac:dyDescent="0.35">
      <c r="A593" t="s">
        <v>138</v>
      </c>
      <c r="B593" t="s">
        <v>17</v>
      </c>
      <c r="C593">
        <v>18956270</v>
      </c>
      <c r="D593">
        <v>19659760</v>
      </c>
      <c r="E593">
        <v>3217578</v>
      </c>
      <c r="F593">
        <v>333079</v>
      </c>
      <c r="G593">
        <v>8057870</v>
      </c>
      <c r="H593">
        <v>702523</v>
      </c>
      <c r="I593">
        <v>831482</v>
      </c>
      <c r="J593">
        <v>2871917</v>
      </c>
      <c r="K593">
        <v>3645311</v>
      </c>
      <c r="L593">
        <v>703490</v>
      </c>
      <c r="M593">
        <v>511167</v>
      </c>
      <c r="N593">
        <v>52746</v>
      </c>
      <c r="O593">
        <v>139577</v>
      </c>
    </row>
    <row r="594" spans="1:15" x14ac:dyDescent="0.35">
      <c r="A594" t="s">
        <v>138</v>
      </c>
      <c r="B594" t="s">
        <v>18</v>
      </c>
      <c r="C594">
        <v>41183358</v>
      </c>
      <c r="D594">
        <v>43919999</v>
      </c>
      <c r="E594">
        <v>8783854</v>
      </c>
      <c r="F594">
        <v>1165326</v>
      </c>
      <c r="G594">
        <v>9559053</v>
      </c>
      <c r="H594">
        <v>8476657</v>
      </c>
      <c r="I594">
        <v>4871439</v>
      </c>
      <c r="J594">
        <v>3787712</v>
      </c>
      <c r="K594">
        <v>7275958</v>
      </c>
      <c r="L594">
        <v>2736642</v>
      </c>
      <c r="M594">
        <v>2325184</v>
      </c>
      <c r="N594">
        <v>259941</v>
      </c>
      <c r="O594">
        <v>151517</v>
      </c>
    </row>
    <row r="595" spans="1:15" x14ac:dyDescent="0.35">
      <c r="A595" t="s">
        <v>138</v>
      </c>
      <c r="B595" t="s">
        <v>19</v>
      </c>
      <c r="C595">
        <v>29559455</v>
      </c>
      <c r="D595">
        <v>36214083</v>
      </c>
      <c r="E595">
        <v>12570024</v>
      </c>
      <c r="F595">
        <v>2328906</v>
      </c>
      <c r="G595">
        <v>2963029</v>
      </c>
      <c r="H595">
        <v>7176315</v>
      </c>
      <c r="I595">
        <v>3739124</v>
      </c>
      <c r="J595">
        <v>1531709</v>
      </c>
      <c r="K595">
        <v>5904976</v>
      </c>
      <c r="L595">
        <v>6654628</v>
      </c>
      <c r="M595">
        <v>5050417</v>
      </c>
      <c r="N595">
        <v>1368151</v>
      </c>
      <c r="O595">
        <v>236060</v>
      </c>
    </row>
    <row r="596" spans="1:15" x14ac:dyDescent="0.35">
      <c r="A596" t="s">
        <v>138</v>
      </c>
      <c r="B596" t="s">
        <v>20</v>
      </c>
      <c r="C596">
        <v>1689941</v>
      </c>
      <c r="D596">
        <v>6533010</v>
      </c>
      <c r="E596">
        <v>3231444</v>
      </c>
      <c r="F596">
        <v>1294477</v>
      </c>
      <c r="G596">
        <v>157391</v>
      </c>
      <c r="H596">
        <v>251636</v>
      </c>
      <c r="I596">
        <v>476058</v>
      </c>
      <c r="J596">
        <v>180049</v>
      </c>
      <c r="K596">
        <v>941955</v>
      </c>
      <c r="L596">
        <v>4843069</v>
      </c>
      <c r="M596">
        <v>2294356</v>
      </c>
      <c r="N596">
        <v>2295526</v>
      </c>
      <c r="O596">
        <v>253187</v>
      </c>
    </row>
    <row r="597" spans="1:15" x14ac:dyDescent="0.35">
      <c r="A597" t="s">
        <v>139</v>
      </c>
      <c r="B597" t="s">
        <v>16</v>
      </c>
      <c r="C597">
        <v>12919273</v>
      </c>
      <c r="D597">
        <v>13042350</v>
      </c>
      <c r="E597">
        <v>1089251</v>
      </c>
      <c r="F597">
        <v>417501</v>
      </c>
      <c r="G597">
        <v>5921848</v>
      </c>
      <c r="H597">
        <v>48289</v>
      </c>
      <c r="I597">
        <v>125086</v>
      </c>
      <c r="J597">
        <v>3394372</v>
      </c>
      <c r="K597">
        <v>2046004</v>
      </c>
      <c r="L597">
        <v>123077</v>
      </c>
      <c r="M597">
        <v>49174</v>
      </c>
      <c r="N597">
        <v>18322</v>
      </c>
      <c r="O597">
        <v>55581</v>
      </c>
    </row>
    <row r="598" spans="1:15" x14ac:dyDescent="0.35">
      <c r="A598" t="s">
        <v>139</v>
      </c>
      <c r="B598" t="s">
        <v>17</v>
      </c>
      <c r="C598">
        <v>19348875</v>
      </c>
      <c r="D598">
        <v>20061571</v>
      </c>
      <c r="E598">
        <v>3263073</v>
      </c>
      <c r="F598">
        <v>331392</v>
      </c>
      <c r="G598">
        <v>8351377</v>
      </c>
      <c r="H598">
        <v>715338</v>
      </c>
      <c r="I598">
        <v>836150</v>
      </c>
      <c r="J598">
        <v>2918228</v>
      </c>
      <c r="K598">
        <v>3646013</v>
      </c>
      <c r="L598">
        <v>712697</v>
      </c>
      <c r="M598">
        <v>521731</v>
      </c>
      <c r="N598">
        <v>50021</v>
      </c>
      <c r="O598">
        <v>140945</v>
      </c>
    </row>
    <row r="599" spans="1:15" x14ac:dyDescent="0.35">
      <c r="A599" t="s">
        <v>139</v>
      </c>
      <c r="B599" t="s">
        <v>18</v>
      </c>
      <c r="C599">
        <v>42064825</v>
      </c>
      <c r="D599">
        <v>44827633</v>
      </c>
      <c r="E599">
        <v>8918547</v>
      </c>
      <c r="F599">
        <v>1182065</v>
      </c>
      <c r="G599">
        <v>9884649</v>
      </c>
      <c r="H599">
        <v>8503457</v>
      </c>
      <c r="I599">
        <v>5032395</v>
      </c>
      <c r="J599">
        <v>3948448</v>
      </c>
      <c r="K599">
        <v>7358071</v>
      </c>
      <c r="L599">
        <v>2762807</v>
      </c>
      <c r="M599">
        <v>2353859</v>
      </c>
      <c r="N599">
        <v>261439</v>
      </c>
      <c r="O599">
        <v>147509</v>
      </c>
    </row>
    <row r="600" spans="1:15" x14ac:dyDescent="0.35">
      <c r="A600" t="s">
        <v>139</v>
      </c>
      <c r="B600" t="s">
        <v>19</v>
      </c>
      <c r="C600">
        <v>30018895</v>
      </c>
      <c r="D600">
        <v>36741749</v>
      </c>
      <c r="E600">
        <v>12700396</v>
      </c>
      <c r="F600">
        <v>2348564</v>
      </c>
      <c r="G600">
        <v>3038064</v>
      </c>
      <c r="H600">
        <v>7285087</v>
      </c>
      <c r="I600">
        <v>3842364</v>
      </c>
      <c r="J600">
        <v>1567477</v>
      </c>
      <c r="K600">
        <v>5959796</v>
      </c>
      <c r="L600">
        <v>6722854</v>
      </c>
      <c r="M600">
        <v>5087495</v>
      </c>
      <c r="N600">
        <v>1388828</v>
      </c>
      <c r="O600">
        <v>246531</v>
      </c>
    </row>
    <row r="601" spans="1:15" x14ac:dyDescent="0.35">
      <c r="A601" t="s">
        <v>139</v>
      </c>
      <c r="B601" t="s">
        <v>20</v>
      </c>
      <c r="C601">
        <v>1739075</v>
      </c>
      <c r="D601">
        <v>6637710</v>
      </c>
      <c r="E601">
        <v>3289122</v>
      </c>
      <c r="F601">
        <v>1309094</v>
      </c>
      <c r="G601">
        <v>161825</v>
      </c>
      <c r="H601">
        <v>261230</v>
      </c>
      <c r="I601">
        <v>493837</v>
      </c>
      <c r="J601">
        <v>185580</v>
      </c>
      <c r="K601">
        <v>937021</v>
      </c>
      <c r="L601">
        <v>4898635</v>
      </c>
      <c r="M601">
        <v>2304015</v>
      </c>
      <c r="N601">
        <v>2333481</v>
      </c>
      <c r="O601">
        <v>261139</v>
      </c>
    </row>
    <row r="602" spans="1:15" x14ac:dyDescent="0.35">
      <c r="A602" t="s">
        <v>140</v>
      </c>
      <c r="B602" t="s">
        <v>16</v>
      </c>
      <c r="C602">
        <v>12889154</v>
      </c>
      <c r="D602">
        <v>13015751</v>
      </c>
      <c r="E602">
        <v>1089852</v>
      </c>
      <c r="F602">
        <v>388389</v>
      </c>
      <c r="G602">
        <v>5843295</v>
      </c>
      <c r="H602">
        <v>44664</v>
      </c>
      <c r="I602">
        <v>116410</v>
      </c>
      <c r="J602">
        <v>3442913</v>
      </c>
      <c r="K602">
        <v>2090228</v>
      </c>
      <c r="L602">
        <v>126597</v>
      </c>
      <c r="M602">
        <v>49140</v>
      </c>
      <c r="N602">
        <v>18768</v>
      </c>
      <c r="O602">
        <v>58689</v>
      </c>
    </row>
    <row r="603" spans="1:15" x14ac:dyDescent="0.35">
      <c r="A603" t="s">
        <v>140</v>
      </c>
      <c r="B603" t="s">
        <v>17</v>
      </c>
      <c r="C603">
        <v>19443099</v>
      </c>
      <c r="D603">
        <v>20161988</v>
      </c>
      <c r="E603">
        <v>3260879</v>
      </c>
      <c r="F603">
        <v>335619</v>
      </c>
      <c r="G603">
        <v>8408142</v>
      </c>
      <c r="H603">
        <v>727676</v>
      </c>
      <c r="I603">
        <v>822923</v>
      </c>
      <c r="J603">
        <v>2909636</v>
      </c>
      <c r="K603">
        <v>3697114</v>
      </c>
      <c r="L603">
        <v>718889</v>
      </c>
      <c r="M603">
        <v>530716</v>
      </c>
      <c r="N603">
        <v>48415</v>
      </c>
      <c r="O603">
        <v>139758</v>
      </c>
    </row>
    <row r="604" spans="1:15" x14ac:dyDescent="0.35">
      <c r="A604" t="s">
        <v>140</v>
      </c>
      <c r="B604" t="s">
        <v>18</v>
      </c>
      <c r="C604">
        <v>42303469</v>
      </c>
      <c r="D604">
        <v>45092536</v>
      </c>
      <c r="E604">
        <v>8921575</v>
      </c>
      <c r="F604">
        <v>1223507</v>
      </c>
      <c r="G604">
        <v>9830668</v>
      </c>
      <c r="H604">
        <v>8524940</v>
      </c>
      <c r="I604">
        <v>5109504</v>
      </c>
      <c r="J604">
        <v>4013310</v>
      </c>
      <c r="K604">
        <v>7469033</v>
      </c>
      <c r="L604">
        <v>2789067</v>
      </c>
      <c r="M604">
        <v>2387799</v>
      </c>
      <c r="N604">
        <v>262498</v>
      </c>
      <c r="O604">
        <v>138770</v>
      </c>
    </row>
    <row r="605" spans="1:15" x14ac:dyDescent="0.35">
      <c r="A605" t="s">
        <v>140</v>
      </c>
      <c r="B605" t="s">
        <v>19</v>
      </c>
      <c r="C605">
        <v>30234243</v>
      </c>
      <c r="D605">
        <v>37019587</v>
      </c>
      <c r="E605">
        <v>12825399</v>
      </c>
      <c r="F605">
        <v>2365970</v>
      </c>
      <c r="G605">
        <v>2976996</v>
      </c>
      <c r="H605">
        <v>7390606</v>
      </c>
      <c r="I605">
        <v>3862818</v>
      </c>
      <c r="J605">
        <v>1573542</v>
      </c>
      <c r="K605">
        <v>6024256</v>
      </c>
      <c r="L605">
        <v>6785344</v>
      </c>
      <c r="M605">
        <v>5127436</v>
      </c>
      <c r="N605">
        <v>1409586</v>
      </c>
      <c r="O605">
        <v>248322</v>
      </c>
    </row>
    <row r="606" spans="1:15" x14ac:dyDescent="0.35">
      <c r="A606" t="s">
        <v>140</v>
      </c>
      <c r="B606" t="s">
        <v>20</v>
      </c>
      <c r="C606">
        <v>1862867</v>
      </c>
      <c r="D606">
        <v>6821225</v>
      </c>
      <c r="E606">
        <v>3446098</v>
      </c>
      <c r="F606">
        <v>1317307</v>
      </c>
      <c r="G606">
        <v>153746</v>
      </c>
      <c r="H606">
        <v>270733</v>
      </c>
      <c r="I606">
        <v>501904</v>
      </c>
      <c r="J606">
        <v>190707</v>
      </c>
      <c r="K606">
        <v>940729</v>
      </c>
      <c r="L606">
        <v>4958357</v>
      </c>
      <c r="M606">
        <v>2311245</v>
      </c>
      <c r="N606">
        <v>2384868</v>
      </c>
      <c r="O606">
        <v>262244</v>
      </c>
    </row>
    <row r="607" spans="1:15" x14ac:dyDescent="0.35">
      <c r="A607" t="s">
        <v>141</v>
      </c>
      <c r="B607" t="s">
        <v>16</v>
      </c>
      <c r="C607">
        <v>13496203</v>
      </c>
      <c r="D607">
        <v>13626982</v>
      </c>
      <c r="E607">
        <v>1112480</v>
      </c>
      <c r="F607">
        <v>384846</v>
      </c>
      <c r="G607">
        <v>6222920</v>
      </c>
      <c r="H607">
        <v>65970</v>
      </c>
      <c r="I607">
        <v>125798</v>
      </c>
      <c r="J607">
        <v>3447829</v>
      </c>
      <c r="K607">
        <v>2267139</v>
      </c>
      <c r="L607">
        <v>130779</v>
      </c>
      <c r="M607">
        <v>50043</v>
      </c>
      <c r="N607">
        <v>21230</v>
      </c>
      <c r="O607">
        <v>59506</v>
      </c>
    </row>
    <row r="608" spans="1:15" x14ac:dyDescent="0.35">
      <c r="A608" t="s">
        <v>141</v>
      </c>
      <c r="B608" t="s">
        <v>17</v>
      </c>
      <c r="C608">
        <v>19922938</v>
      </c>
      <c r="D608">
        <v>20645945</v>
      </c>
      <c r="E608">
        <v>3265888</v>
      </c>
      <c r="F608">
        <v>336066</v>
      </c>
      <c r="G608">
        <v>8714002</v>
      </c>
      <c r="H608">
        <v>758641</v>
      </c>
      <c r="I608">
        <v>903568</v>
      </c>
      <c r="J608">
        <v>2931514</v>
      </c>
      <c r="K608">
        <v>3736265</v>
      </c>
      <c r="L608">
        <v>723006</v>
      </c>
      <c r="M608">
        <v>518744</v>
      </c>
      <c r="N608">
        <v>52654</v>
      </c>
      <c r="O608">
        <v>151608</v>
      </c>
    </row>
    <row r="609" spans="1:15" x14ac:dyDescent="0.35">
      <c r="A609" t="s">
        <v>141</v>
      </c>
      <c r="B609" t="s">
        <v>18</v>
      </c>
      <c r="C609">
        <v>43341967</v>
      </c>
      <c r="D609">
        <v>46165689</v>
      </c>
      <c r="E609">
        <v>8993714</v>
      </c>
      <c r="F609">
        <v>1241564</v>
      </c>
      <c r="G609">
        <v>10701616</v>
      </c>
      <c r="H609">
        <v>8433253</v>
      </c>
      <c r="I609">
        <v>5251900</v>
      </c>
      <c r="J609">
        <v>4015362</v>
      </c>
      <c r="K609">
        <v>7528280</v>
      </c>
      <c r="L609">
        <v>2823722</v>
      </c>
      <c r="M609">
        <v>2400805</v>
      </c>
      <c r="N609">
        <v>281729</v>
      </c>
      <c r="O609">
        <v>141188</v>
      </c>
    </row>
    <row r="610" spans="1:15" x14ac:dyDescent="0.35">
      <c r="A610" t="s">
        <v>141</v>
      </c>
      <c r="B610" t="s">
        <v>19</v>
      </c>
      <c r="C610">
        <v>31371180</v>
      </c>
      <c r="D610">
        <v>38231554</v>
      </c>
      <c r="E610">
        <v>13065905</v>
      </c>
      <c r="F610">
        <v>2384768</v>
      </c>
      <c r="G610">
        <v>3390436</v>
      </c>
      <c r="H610">
        <v>7586872</v>
      </c>
      <c r="I610">
        <v>4062227</v>
      </c>
      <c r="J610">
        <v>1605640</v>
      </c>
      <c r="K610">
        <v>6135706</v>
      </c>
      <c r="L610">
        <v>6860374</v>
      </c>
      <c r="M610">
        <v>5179291</v>
      </c>
      <c r="N610">
        <v>1439019</v>
      </c>
      <c r="O610">
        <v>242064</v>
      </c>
    </row>
    <row r="611" spans="1:15" x14ac:dyDescent="0.35">
      <c r="A611" t="s">
        <v>141</v>
      </c>
      <c r="B611" t="s">
        <v>20</v>
      </c>
      <c r="C611">
        <v>1950849</v>
      </c>
      <c r="D611">
        <v>6942056</v>
      </c>
      <c r="E611">
        <v>3449514</v>
      </c>
      <c r="F611">
        <v>1322654</v>
      </c>
      <c r="G611">
        <v>192056</v>
      </c>
      <c r="H611">
        <v>290282</v>
      </c>
      <c r="I611">
        <v>521220</v>
      </c>
      <c r="J611">
        <v>188346</v>
      </c>
      <c r="K611">
        <v>977984</v>
      </c>
      <c r="L611">
        <v>4991207</v>
      </c>
      <c r="M611">
        <v>2327306</v>
      </c>
      <c r="N611">
        <v>2397559</v>
      </c>
      <c r="O611">
        <v>266342</v>
      </c>
    </row>
    <row r="612" spans="1:15" x14ac:dyDescent="0.35">
      <c r="A612" t="s">
        <v>142</v>
      </c>
      <c r="B612" t="s">
        <v>16</v>
      </c>
      <c r="C612">
        <v>12454388</v>
      </c>
      <c r="D612">
        <v>12587083</v>
      </c>
      <c r="E612">
        <v>1145858</v>
      </c>
      <c r="F612">
        <v>384114</v>
      </c>
      <c r="G612">
        <v>4677796</v>
      </c>
      <c r="H612">
        <v>88872</v>
      </c>
      <c r="I612">
        <v>117393</v>
      </c>
      <c r="J612">
        <v>3487685</v>
      </c>
      <c r="K612">
        <v>2685364</v>
      </c>
      <c r="L612">
        <v>132695</v>
      </c>
      <c r="M612">
        <v>50776</v>
      </c>
      <c r="N612">
        <v>22259</v>
      </c>
      <c r="O612">
        <v>59660</v>
      </c>
    </row>
    <row r="613" spans="1:15" x14ac:dyDescent="0.35">
      <c r="A613" t="s">
        <v>142</v>
      </c>
      <c r="B613" t="s">
        <v>17</v>
      </c>
      <c r="C613">
        <v>18326679</v>
      </c>
      <c r="D613">
        <v>19061233</v>
      </c>
      <c r="E613">
        <v>3296019</v>
      </c>
      <c r="F613">
        <v>335606</v>
      </c>
      <c r="G613">
        <v>6915671</v>
      </c>
      <c r="H613">
        <v>779166</v>
      </c>
      <c r="I613">
        <v>828127</v>
      </c>
      <c r="J613">
        <v>2973086</v>
      </c>
      <c r="K613">
        <v>3933558</v>
      </c>
      <c r="L613">
        <v>734553</v>
      </c>
      <c r="M613">
        <v>506383</v>
      </c>
      <c r="N613">
        <v>58620</v>
      </c>
      <c r="O613">
        <v>169550</v>
      </c>
    </row>
    <row r="614" spans="1:15" x14ac:dyDescent="0.35">
      <c r="A614" t="s">
        <v>142</v>
      </c>
      <c r="B614" t="s">
        <v>18</v>
      </c>
      <c r="C614">
        <v>40567910</v>
      </c>
      <c r="D614">
        <v>43409611</v>
      </c>
      <c r="E614">
        <v>9189431</v>
      </c>
      <c r="F614">
        <v>1255150</v>
      </c>
      <c r="G614">
        <v>8243273</v>
      </c>
      <c r="H614">
        <v>8245792</v>
      </c>
      <c r="I614">
        <v>4658123</v>
      </c>
      <c r="J614">
        <v>4052748</v>
      </c>
      <c r="K614">
        <v>7765094</v>
      </c>
      <c r="L614">
        <v>2841701</v>
      </c>
      <c r="M614">
        <v>2407179</v>
      </c>
      <c r="N614">
        <v>282554</v>
      </c>
      <c r="O614">
        <v>151968</v>
      </c>
    </row>
    <row r="615" spans="1:15" x14ac:dyDescent="0.35">
      <c r="A615" t="s">
        <v>142</v>
      </c>
      <c r="B615" t="s">
        <v>19</v>
      </c>
      <c r="C615">
        <v>30712174</v>
      </c>
      <c r="D615">
        <v>37590437</v>
      </c>
      <c r="E615">
        <v>13379010</v>
      </c>
      <c r="F615">
        <v>2400566</v>
      </c>
      <c r="G615">
        <v>2619042</v>
      </c>
      <c r="H615">
        <v>7713149</v>
      </c>
      <c r="I615">
        <v>3539712</v>
      </c>
      <c r="J615">
        <v>1648562</v>
      </c>
      <c r="K615">
        <v>6290396</v>
      </c>
      <c r="L615">
        <v>6878263</v>
      </c>
      <c r="M615">
        <v>5219350</v>
      </c>
      <c r="N615">
        <v>1409819</v>
      </c>
      <c r="O615">
        <v>249094</v>
      </c>
    </row>
    <row r="616" spans="1:15" x14ac:dyDescent="0.35">
      <c r="A616" t="s">
        <v>142</v>
      </c>
      <c r="B616" t="s">
        <v>20</v>
      </c>
      <c r="C616">
        <v>1947443</v>
      </c>
      <c r="D616">
        <v>6936033</v>
      </c>
      <c r="E616">
        <v>3523426</v>
      </c>
      <c r="F616">
        <v>1326870</v>
      </c>
      <c r="G616">
        <v>123078</v>
      </c>
      <c r="H616">
        <v>306735</v>
      </c>
      <c r="I616">
        <v>454589</v>
      </c>
      <c r="J616">
        <v>186125</v>
      </c>
      <c r="K616">
        <v>1015211</v>
      </c>
      <c r="L616">
        <v>4988590</v>
      </c>
      <c r="M616">
        <v>2333805</v>
      </c>
      <c r="N616">
        <v>2374583</v>
      </c>
      <c r="O616">
        <v>280202</v>
      </c>
    </row>
    <row r="617" spans="1:15" x14ac:dyDescent="0.35">
      <c r="A617" t="s">
        <v>143</v>
      </c>
      <c r="B617" t="s">
        <v>16</v>
      </c>
      <c r="C617">
        <v>13891075</v>
      </c>
      <c r="D617">
        <v>14027603</v>
      </c>
      <c r="E617">
        <v>1178887</v>
      </c>
      <c r="F617">
        <v>381280</v>
      </c>
      <c r="G617">
        <v>5693806</v>
      </c>
      <c r="H617">
        <v>110272</v>
      </c>
      <c r="I617">
        <v>132130</v>
      </c>
      <c r="J617">
        <v>3517706</v>
      </c>
      <c r="K617">
        <v>3013522</v>
      </c>
      <c r="L617">
        <v>136528</v>
      </c>
      <c r="M617">
        <v>52251</v>
      </c>
      <c r="N617">
        <v>23385</v>
      </c>
      <c r="O617">
        <v>60892</v>
      </c>
    </row>
    <row r="618" spans="1:15" x14ac:dyDescent="0.35">
      <c r="A618" t="s">
        <v>143</v>
      </c>
      <c r="B618" t="s">
        <v>17</v>
      </c>
      <c r="C618">
        <v>19692206</v>
      </c>
      <c r="D618">
        <v>20420786</v>
      </c>
      <c r="E618">
        <v>3321430</v>
      </c>
      <c r="F618">
        <v>334118</v>
      </c>
      <c r="G618">
        <v>7939423</v>
      </c>
      <c r="H618">
        <v>806892</v>
      </c>
      <c r="I618">
        <v>964660</v>
      </c>
      <c r="J618">
        <v>3009239</v>
      </c>
      <c r="K618">
        <v>4045025</v>
      </c>
      <c r="L618">
        <v>728580</v>
      </c>
      <c r="M618">
        <v>490469</v>
      </c>
      <c r="N618">
        <v>61924</v>
      </c>
      <c r="O618">
        <v>176187</v>
      </c>
    </row>
    <row r="619" spans="1:15" x14ac:dyDescent="0.35">
      <c r="A619" t="s">
        <v>143</v>
      </c>
      <c r="B619" t="s">
        <v>18</v>
      </c>
      <c r="C619">
        <v>43183103</v>
      </c>
      <c r="D619">
        <v>46040622</v>
      </c>
      <c r="E619">
        <v>9391336</v>
      </c>
      <c r="F619">
        <v>1261777</v>
      </c>
      <c r="G619">
        <v>10186219</v>
      </c>
      <c r="H619">
        <v>8130944</v>
      </c>
      <c r="I619">
        <v>5114629</v>
      </c>
      <c r="J619">
        <v>4080402</v>
      </c>
      <c r="K619">
        <v>7875315</v>
      </c>
      <c r="L619">
        <v>2857519</v>
      </c>
      <c r="M619">
        <v>2429692</v>
      </c>
      <c r="N619">
        <v>285955</v>
      </c>
      <c r="O619">
        <v>141872</v>
      </c>
    </row>
    <row r="620" spans="1:15" x14ac:dyDescent="0.35">
      <c r="A620" t="s">
        <v>143</v>
      </c>
      <c r="B620" t="s">
        <v>19</v>
      </c>
      <c r="C620">
        <v>32748179</v>
      </c>
      <c r="D620">
        <v>39639726</v>
      </c>
      <c r="E620">
        <v>13758270</v>
      </c>
      <c r="F620">
        <v>2402339</v>
      </c>
      <c r="G620">
        <v>3397991</v>
      </c>
      <c r="H620">
        <v>7887951</v>
      </c>
      <c r="I620">
        <v>4012495</v>
      </c>
      <c r="J620">
        <v>1688569</v>
      </c>
      <c r="K620">
        <v>6492112</v>
      </c>
      <c r="L620">
        <v>6891547</v>
      </c>
      <c r="M620">
        <v>5272084</v>
      </c>
      <c r="N620">
        <v>1388294</v>
      </c>
      <c r="O620">
        <v>231169</v>
      </c>
    </row>
    <row r="621" spans="1:15" x14ac:dyDescent="0.35">
      <c r="A621" t="s">
        <v>143</v>
      </c>
      <c r="B621" t="s">
        <v>20</v>
      </c>
      <c r="C621">
        <v>2280044</v>
      </c>
      <c r="D621">
        <v>7230257</v>
      </c>
      <c r="E621">
        <v>3611831</v>
      </c>
      <c r="F621">
        <v>1322875</v>
      </c>
      <c r="G621">
        <v>193964</v>
      </c>
      <c r="H621">
        <v>325162</v>
      </c>
      <c r="I621">
        <v>505612</v>
      </c>
      <c r="J621">
        <v>183848</v>
      </c>
      <c r="K621">
        <v>1086965</v>
      </c>
      <c r="L621">
        <v>4950213</v>
      </c>
      <c r="M621">
        <v>2339094</v>
      </c>
      <c r="N621">
        <v>2337767</v>
      </c>
      <c r="O621">
        <v>273352</v>
      </c>
    </row>
    <row r="622" spans="1:15" x14ac:dyDescent="0.35">
      <c r="A622" t="s">
        <v>144</v>
      </c>
      <c r="B622" t="s">
        <v>16</v>
      </c>
      <c r="C622">
        <v>14617806</v>
      </c>
      <c r="D622">
        <v>14760120</v>
      </c>
      <c r="E622">
        <v>1217612</v>
      </c>
      <c r="F622">
        <v>395752</v>
      </c>
      <c r="G622">
        <v>6209339</v>
      </c>
      <c r="H622">
        <v>131829</v>
      </c>
      <c r="I622">
        <v>140598</v>
      </c>
      <c r="J622">
        <v>3651726</v>
      </c>
      <c r="K622">
        <v>3013264</v>
      </c>
      <c r="L622">
        <v>142314</v>
      </c>
      <c r="M622">
        <v>53893</v>
      </c>
      <c r="N622">
        <v>25550</v>
      </c>
      <c r="O622">
        <v>62871</v>
      </c>
    </row>
    <row r="623" spans="1:15" x14ac:dyDescent="0.35">
      <c r="A623" t="s">
        <v>144</v>
      </c>
      <c r="B623" t="s">
        <v>17</v>
      </c>
      <c r="C623">
        <v>20305165</v>
      </c>
      <c r="D623">
        <v>21034779</v>
      </c>
      <c r="E623">
        <v>3357948</v>
      </c>
      <c r="F623">
        <v>337069</v>
      </c>
      <c r="G623">
        <v>8426540</v>
      </c>
      <c r="H623">
        <v>832437</v>
      </c>
      <c r="I623">
        <v>1046794</v>
      </c>
      <c r="J623">
        <v>3103859</v>
      </c>
      <c r="K623">
        <v>3930131</v>
      </c>
      <c r="L623">
        <v>729614</v>
      </c>
      <c r="M623">
        <v>477591</v>
      </c>
      <c r="N623">
        <v>67247</v>
      </c>
      <c r="O623">
        <v>184776</v>
      </c>
    </row>
    <row r="624" spans="1:15" x14ac:dyDescent="0.35">
      <c r="A624" t="s">
        <v>144</v>
      </c>
      <c r="B624" t="s">
        <v>18</v>
      </c>
      <c r="C624">
        <v>44601859</v>
      </c>
      <c r="D624">
        <v>47534075</v>
      </c>
      <c r="E624">
        <v>9629882</v>
      </c>
      <c r="F624">
        <v>1300692</v>
      </c>
      <c r="G624">
        <v>11259371</v>
      </c>
      <c r="H624">
        <v>7998898</v>
      </c>
      <c r="I624">
        <v>5318164</v>
      </c>
      <c r="J624">
        <v>4212770</v>
      </c>
      <c r="K624">
        <v>7814298</v>
      </c>
      <c r="L624">
        <v>2932216</v>
      </c>
      <c r="M624">
        <v>2465988</v>
      </c>
      <c r="N624">
        <v>300010</v>
      </c>
      <c r="O624">
        <v>166218</v>
      </c>
    </row>
    <row r="625" spans="1:15" x14ac:dyDescent="0.35">
      <c r="A625" t="s">
        <v>144</v>
      </c>
      <c r="B625" t="s">
        <v>19</v>
      </c>
      <c r="C625">
        <v>34084416</v>
      </c>
      <c r="D625">
        <v>41069639</v>
      </c>
      <c r="E625">
        <v>14113874</v>
      </c>
      <c r="F625">
        <v>2479674</v>
      </c>
      <c r="G625">
        <v>3863364</v>
      </c>
      <c r="H625">
        <v>8048161</v>
      </c>
      <c r="I625">
        <v>4235486</v>
      </c>
      <c r="J625">
        <v>1760947</v>
      </c>
      <c r="K625">
        <v>6568133</v>
      </c>
      <c r="L625">
        <v>6985224</v>
      </c>
      <c r="M625">
        <v>5358066</v>
      </c>
      <c r="N625">
        <v>1402024</v>
      </c>
      <c r="O625">
        <v>225134</v>
      </c>
    </row>
    <row r="626" spans="1:15" x14ac:dyDescent="0.35">
      <c r="A626" t="s">
        <v>144</v>
      </c>
      <c r="B626" t="s">
        <v>20</v>
      </c>
      <c r="C626">
        <v>2463948</v>
      </c>
      <c r="D626">
        <v>7477784</v>
      </c>
      <c r="E626">
        <v>3708687</v>
      </c>
      <c r="F626">
        <v>1364427</v>
      </c>
      <c r="G626">
        <v>235959</v>
      </c>
      <c r="H626">
        <v>342872</v>
      </c>
      <c r="I626">
        <v>526769</v>
      </c>
      <c r="J626">
        <v>181913</v>
      </c>
      <c r="K626">
        <v>1117158</v>
      </c>
      <c r="L626">
        <v>5013836</v>
      </c>
      <c r="M626">
        <v>2377610</v>
      </c>
      <c r="N626">
        <v>2347842</v>
      </c>
      <c r="O626">
        <v>288384</v>
      </c>
    </row>
    <row r="627" spans="1:15" x14ac:dyDescent="0.35">
      <c r="A627" t="s">
        <v>145</v>
      </c>
      <c r="B627" t="s">
        <v>16</v>
      </c>
      <c r="C627">
        <v>16057115</v>
      </c>
      <c r="D627">
        <v>16205380</v>
      </c>
      <c r="E627">
        <v>1264872</v>
      </c>
      <c r="F627">
        <v>407251</v>
      </c>
      <c r="G627">
        <v>7245478</v>
      </c>
      <c r="H627">
        <v>151947</v>
      </c>
      <c r="I627">
        <v>154476</v>
      </c>
      <c r="J627">
        <v>3758516</v>
      </c>
      <c r="K627">
        <v>3222839</v>
      </c>
      <c r="L627">
        <v>148264</v>
      </c>
      <c r="M627">
        <v>55743</v>
      </c>
      <c r="N627">
        <v>27866</v>
      </c>
      <c r="O627">
        <v>64655</v>
      </c>
    </row>
    <row r="628" spans="1:15" x14ac:dyDescent="0.35">
      <c r="A628" t="s">
        <v>145</v>
      </c>
      <c r="B628" t="s">
        <v>17</v>
      </c>
      <c r="C628">
        <v>21743075</v>
      </c>
      <c r="D628">
        <v>22473897</v>
      </c>
      <c r="E628">
        <v>3411006</v>
      </c>
      <c r="F628">
        <v>339544</v>
      </c>
      <c r="G628">
        <v>9505498</v>
      </c>
      <c r="H628">
        <v>864974</v>
      </c>
      <c r="I628">
        <v>1163758</v>
      </c>
      <c r="J628">
        <v>3183233</v>
      </c>
      <c r="K628">
        <v>4005884</v>
      </c>
      <c r="L628">
        <v>730822</v>
      </c>
      <c r="M628">
        <v>462393</v>
      </c>
      <c r="N628">
        <v>70704</v>
      </c>
      <c r="O628">
        <v>197725</v>
      </c>
    </row>
    <row r="629" spans="1:15" x14ac:dyDescent="0.35">
      <c r="A629" t="s">
        <v>145</v>
      </c>
      <c r="B629" t="s">
        <v>18</v>
      </c>
      <c r="C629">
        <v>47397053</v>
      </c>
      <c r="D629">
        <v>50418050</v>
      </c>
      <c r="E629">
        <v>9922955</v>
      </c>
      <c r="F629">
        <v>1335030</v>
      </c>
      <c r="G629">
        <v>13228638</v>
      </c>
      <c r="H629">
        <v>7937758</v>
      </c>
      <c r="I629">
        <v>5649116</v>
      </c>
      <c r="J629">
        <v>4317858</v>
      </c>
      <c r="K629">
        <v>8026695</v>
      </c>
      <c r="L629">
        <v>3020998</v>
      </c>
      <c r="M629">
        <v>2503431</v>
      </c>
      <c r="N629">
        <v>316650</v>
      </c>
      <c r="O629">
        <v>200917</v>
      </c>
    </row>
    <row r="630" spans="1:15" x14ac:dyDescent="0.35">
      <c r="A630" t="s">
        <v>145</v>
      </c>
      <c r="B630" t="s">
        <v>19</v>
      </c>
      <c r="C630">
        <v>36192656</v>
      </c>
      <c r="D630">
        <v>43282121</v>
      </c>
      <c r="E630">
        <v>14561238</v>
      </c>
      <c r="F630">
        <v>2545429</v>
      </c>
      <c r="G630">
        <v>4640631</v>
      </c>
      <c r="H630">
        <v>8255863</v>
      </c>
      <c r="I630">
        <v>4613049</v>
      </c>
      <c r="J630">
        <v>1825095</v>
      </c>
      <c r="K630">
        <v>6840816</v>
      </c>
      <c r="L630">
        <v>7089465</v>
      </c>
      <c r="M630">
        <v>5436895</v>
      </c>
      <c r="N630">
        <v>1422286</v>
      </c>
      <c r="O630">
        <v>230284</v>
      </c>
    </row>
    <row r="631" spans="1:15" x14ac:dyDescent="0.35">
      <c r="A631" t="s">
        <v>145</v>
      </c>
      <c r="B631" t="s">
        <v>20</v>
      </c>
      <c r="C631">
        <v>2746689</v>
      </c>
      <c r="D631">
        <v>7811891</v>
      </c>
      <c r="E631">
        <v>3823846</v>
      </c>
      <c r="F631">
        <v>1398988</v>
      </c>
      <c r="G631">
        <v>305008</v>
      </c>
      <c r="H631">
        <v>362505</v>
      </c>
      <c r="I631">
        <v>567774</v>
      </c>
      <c r="J631">
        <v>179811</v>
      </c>
      <c r="K631">
        <v>1173959</v>
      </c>
      <c r="L631">
        <v>5065202</v>
      </c>
      <c r="M631">
        <v>2403916</v>
      </c>
      <c r="N631">
        <v>2347348</v>
      </c>
      <c r="O631">
        <v>313938</v>
      </c>
    </row>
    <row r="632" spans="1:15" x14ac:dyDescent="0.35">
      <c r="A632" t="s">
        <v>146</v>
      </c>
      <c r="B632" t="s">
        <v>16</v>
      </c>
      <c r="C632">
        <v>16992417</v>
      </c>
      <c r="D632">
        <v>17146595</v>
      </c>
      <c r="E632">
        <v>1326184</v>
      </c>
      <c r="F632">
        <v>428956</v>
      </c>
      <c r="G632">
        <v>7759873</v>
      </c>
      <c r="H632">
        <v>172994</v>
      </c>
      <c r="I632">
        <v>163358</v>
      </c>
      <c r="J632">
        <v>3865073</v>
      </c>
      <c r="K632">
        <v>3430157</v>
      </c>
      <c r="L632">
        <v>154178</v>
      </c>
      <c r="M632">
        <v>58006</v>
      </c>
      <c r="N632">
        <v>29520</v>
      </c>
      <c r="O632">
        <v>66652</v>
      </c>
    </row>
    <row r="633" spans="1:15" x14ac:dyDescent="0.35">
      <c r="A633" t="s">
        <v>146</v>
      </c>
      <c r="B633" t="s">
        <v>17</v>
      </c>
      <c r="C633">
        <v>22488305</v>
      </c>
      <c r="D633">
        <v>23216250</v>
      </c>
      <c r="E633">
        <v>3504789</v>
      </c>
      <c r="F633">
        <v>338788</v>
      </c>
      <c r="G633">
        <v>10009812</v>
      </c>
      <c r="H633">
        <v>891023</v>
      </c>
      <c r="I633">
        <v>1226635</v>
      </c>
      <c r="J633">
        <v>3262539</v>
      </c>
      <c r="K633">
        <v>3982664</v>
      </c>
      <c r="L633">
        <v>727946</v>
      </c>
      <c r="M633">
        <v>444037</v>
      </c>
      <c r="N633">
        <v>74800</v>
      </c>
      <c r="O633">
        <v>209109</v>
      </c>
    </row>
    <row r="634" spans="1:15" x14ac:dyDescent="0.35">
      <c r="A634" t="s">
        <v>146</v>
      </c>
      <c r="B634" t="s">
        <v>18</v>
      </c>
      <c r="C634">
        <v>48842736</v>
      </c>
      <c r="D634">
        <v>51937849</v>
      </c>
      <c r="E634">
        <v>10357997</v>
      </c>
      <c r="F634">
        <v>1353763</v>
      </c>
      <c r="G634">
        <v>14293799</v>
      </c>
      <c r="H634">
        <v>7817707</v>
      </c>
      <c r="I634">
        <v>5703261</v>
      </c>
      <c r="J634">
        <v>4422866</v>
      </c>
      <c r="K634">
        <v>7988456</v>
      </c>
      <c r="L634">
        <v>3095112</v>
      </c>
      <c r="M634">
        <v>2546537</v>
      </c>
      <c r="N634">
        <v>322434</v>
      </c>
      <c r="O634">
        <v>226141</v>
      </c>
    </row>
    <row r="635" spans="1:15" x14ac:dyDescent="0.35">
      <c r="A635" t="s">
        <v>146</v>
      </c>
      <c r="B635" t="s">
        <v>19</v>
      </c>
      <c r="C635">
        <v>37715698</v>
      </c>
      <c r="D635">
        <v>44867871</v>
      </c>
      <c r="E635">
        <v>15149550</v>
      </c>
      <c r="F635">
        <v>2601361</v>
      </c>
      <c r="G635">
        <v>5095763</v>
      </c>
      <c r="H635">
        <v>8419750</v>
      </c>
      <c r="I635">
        <v>4740892</v>
      </c>
      <c r="J635">
        <v>1889365</v>
      </c>
      <c r="K635">
        <v>6971190</v>
      </c>
      <c r="L635">
        <v>7152173</v>
      </c>
      <c r="M635">
        <v>5511869</v>
      </c>
      <c r="N635">
        <v>1410050</v>
      </c>
      <c r="O635">
        <v>230254</v>
      </c>
    </row>
    <row r="636" spans="1:15" x14ac:dyDescent="0.35">
      <c r="A636" t="s">
        <v>146</v>
      </c>
      <c r="B636" t="s">
        <v>20</v>
      </c>
      <c r="C636">
        <v>3000583</v>
      </c>
      <c r="D636">
        <v>8080265</v>
      </c>
      <c r="E636">
        <v>3932278</v>
      </c>
      <c r="F636">
        <v>1429946</v>
      </c>
      <c r="G636">
        <v>345232</v>
      </c>
      <c r="H636">
        <v>380189</v>
      </c>
      <c r="I636">
        <v>580106</v>
      </c>
      <c r="J636">
        <v>177648</v>
      </c>
      <c r="K636">
        <v>1234867</v>
      </c>
      <c r="L636">
        <v>5079682</v>
      </c>
      <c r="M636">
        <v>2417459</v>
      </c>
      <c r="N636">
        <v>2330386</v>
      </c>
      <c r="O636">
        <v>331837</v>
      </c>
    </row>
    <row r="637" spans="1:15" x14ac:dyDescent="0.35">
      <c r="A637" t="s">
        <v>147</v>
      </c>
      <c r="B637" t="s">
        <v>16</v>
      </c>
      <c r="C637">
        <v>18145970</v>
      </c>
      <c r="D637">
        <v>18308645</v>
      </c>
      <c r="E637">
        <v>1424377</v>
      </c>
      <c r="F637">
        <v>471049</v>
      </c>
      <c r="G637">
        <v>8359272</v>
      </c>
      <c r="H637">
        <v>193537</v>
      </c>
      <c r="I637">
        <v>173628</v>
      </c>
      <c r="J637">
        <v>4108347</v>
      </c>
      <c r="K637">
        <v>3578436</v>
      </c>
      <c r="L637">
        <v>162676</v>
      </c>
      <c r="M637">
        <v>61199</v>
      </c>
      <c r="N637">
        <v>33729</v>
      </c>
      <c r="O637">
        <v>67748</v>
      </c>
    </row>
    <row r="638" spans="1:15" x14ac:dyDescent="0.35">
      <c r="A638" t="s">
        <v>147</v>
      </c>
      <c r="B638" t="s">
        <v>17</v>
      </c>
      <c r="C638">
        <v>23558260</v>
      </c>
      <c r="D638">
        <v>24293268</v>
      </c>
      <c r="E638">
        <v>3677515</v>
      </c>
      <c r="F638">
        <v>344239</v>
      </c>
      <c r="G638">
        <v>10614606</v>
      </c>
      <c r="H638">
        <v>918844</v>
      </c>
      <c r="I638">
        <v>1314156</v>
      </c>
      <c r="J638">
        <v>3417829</v>
      </c>
      <c r="K638">
        <v>4006079</v>
      </c>
      <c r="L638">
        <v>735008</v>
      </c>
      <c r="M638">
        <v>436575</v>
      </c>
      <c r="N638">
        <v>80773</v>
      </c>
      <c r="O638">
        <v>217660</v>
      </c>
    </row>
    <row r="639" spans="1:15" x14ac:dyDescent="0.35">
      <c r="A639" t="s">
        <v>147</v>
      </c>
      <c r="B639" t="s">
        <v>18</v>
      </c>
      <c r="C639">
        <v>51033496</v>
      </c>
      <c r="D639">
        <v>54283031</v>
      </c>
      <c r="E639">
        <v>11068249</v>
      </c>
      <c r="F639">
        <v>1413683</v>
      </c>
      <c r="G639">
        <v>15504957</v>
      </c>
      <c r="H639">
        <v>7718086</v>
      </c>
      <c r="I639">
        <v>5910263</v>
      </c>
      <c r="J639">
        <v>4664921</v>
      </c>
      <c r="K639">
        <v>8002871</v>
      </c>
      <c r="L639">
        <v>3249535</v>
      </c>
      <c r="M639">
        <v>2651009</v>
      </c>
      <c r="N639">
        <v>363101</v>
      </c>
      <c r="O639">
        <v>235425</v>
      </c>
    </row>
    <row r="640" spans="1:15" x14ac:dyDescent="0.35">
      <c r="A640" t="s">
        <v>147</v>
      </c>
      <c r="B640" t="s">
        <v>19</v>
      </c>
      <c r="C640">
        <v>39610380</v>
      </c>
      <c r="D640">
        <v>47067617</v>
      </c>
      <c r="E640">
        <v>16149266</v>
      </c>
      <c r="F640">
        <v>2751054</v>
      </c>
      <c r="G640">
        <v>5599933</v>
      </c>
      <c r="H640">
        <v>8595763</v>
      </c>
      <c r="I640">
        <v>4986945</v>
      </c>
      <c r="J640">
        <v>1996076</v>
      </c>
      <c r="K640">
        <v>6988580</v>
      </c>
      <c r="L640">
        <v>7457237</v>
      </c>
      <c r="M640">
        <v>5728387</v>
      </c>
      <c r="N640">
        <v>1504195</v>
      </c>
      <c r="O640">
        <v>224655</v>
      </c>
    </row>
    <row r="641" spans="1:15" x14ac:dyDescent="0.35">
      <c r="A641" t="s">
        <v>147</v>
      </c>
      <c r="B641" t="s">
        <v>20</v>
      </c>
      <c r="C641">
        <v>3171943</v>
      </c>
      <c r="D641">
        <v>8483267</v>
      </c>
      <c r="E641">
        <v>4149592</v>
      </c>
      <c r="F641">
        <v>1517145</v>
      </c>
      <c r="G641">
        <v>389545</v>
      </c>
      <c r="H641">
        <v>398303</v>
      </c>
      <c r="I641">
        <v>605240</v>
      </c>
      <c r="J641">
        <v>175663</v>
      </c>
      <c r="K641">
        <v>1247779</v>
      </c>
      <c r="L641">
        <v>5311324</v>
      </c>
      <c r="M641">
        <v>2568055</v>
      </c>
      <c r="N641">
        <v>2403326</v>
      </c>
      <c r="O641">
        <v>339943</v>
      </c>
    </row>
    <row r="642" spans="1:15" x14ac:dyDescent="0.35">
      <c r="A642" t="s">
        <v>148</v>
      </c>
      <c r="B642" t="s">
        <v>16</v>
      </c>
      <c r="C642">
        <v>18677649</v>
      </c>
      <c r="D642">
        <v>18844717</v>
      </c>
      <c r="E642">
        <v>1503188</v>
      </c>
      <c r="F642">
        <v>496992</v>
      </c>
      <c r="G642">
        <v>8373425</v>
      </c>
      <c r="H642">
        <v>214505</v>
      </c>
      <c r="I642">
        <v>176900</v>
      </c>
      <c r="J642">
        <v>4361732</v>
      </c>
      <c r="K642">
        <v>3717974</v>
      </c>
      <c r="L642">
        <v>167067</v>
      </c>
      <c r="M642">
        <v>62471</v>
      </c>
      <c r="N642">
        <v>35929</v>
      </c>
      <c r="O642">
        <v>68667</v>
      </c>
    </row>
    <row r="643" spans="1:15" x14ac:dyDescent="0.35">
      <c r="A643" t="s">
        <v>148</v>
      </c>
      <c r="B643" t="s">
        <v>17</v>
      </c>
      <c r="C643">
        <v>23845530</v>
      </c>
      <c r="D643">
        <v>24591817</v>
      </c>
      <c r="E643">
        <v>3796564</v>
      </c>
      <c r="F643">
        <v>348702</v>
      </c>
      <c r="G643">
        <v>10568374</v>
      </c>
      <c r="H643">
        <v>943075</v>
      </c>
      <c r="I643">
        <v>1343036</v>
      </c>
      <c r="J643">
        <v>3578197</v>
      </c>
      <c r="K643">
        <v>4013868</v>
      </c>
      <c r="L643">
        <v>746287</v>
      </c>
      <c r="M643">
        <v>429375</v>
      </c>
      <c r="N643">
        <v>87439</v>
      </c>
      <c r="O643">
        <v>229473</v>
      </c>
    </row>
    <row r="644" spans="1:15" x14ac:dyDescent="0.35">
      <c r="A644" t="s">
        <v>148</v>
      </c>
      <c r="B644" t="s">
        <v>18</v>
      </c>
      <c r="C644">
        <v>51857557</v>
      </c>
      <c r="D644">
        <v>55175080</v>
      </c>
      <c r="E644">
        <v>11597400</v>
      </c>
      <c r="F644">
        <v>1461792</v>
      </c>
      <c r="G644">
        <v>15697713</v>
      </c>
      <c r="H644">
        <v>7587078</v>
      </c>
      <c r="I644">
        <v>5866008</v>
      </c>
      <c r="J644">
        <v>4916986</v>
      </c>
      <c r="K644">
        <v>8048103</v>
      </c>
      <c r="L644">
        <v>3317523</v>
      </c>
      <c r="M644">
        <v>2691288</v>
      </c>
      <c r="N644">
        <v>381178</v>
      </c>
      <c r="O644">
        <v>245057</v>
      </c>
    </row>
    <row r="645" spans="1:15" x14ac:dyDescent="0.35">
      <c r="A645" t="s">
        <v>148</v>
      </c>
      <c r="B645" t="s">
        <v>19</v>
      </c>
      <c r="C645">
        <v>40863747</v>
      </c>
      <c r="D645">
        <v>48460659</v>
      </c>
      <c r="E645">
        <v>16971639</v>
      </c>
      <c r="F645">
        <v>2858706</v>
      </c>
      <c r="G645">
        <v>5741203</v>
      </c>
      <c r="H645">
        <v>8747376</v>
      </c>
      <c r="I645">
        <v>4973415</v>
      </c>
      <c r="J645">
        <v>2105886</v>
      </c>
      <c r="K645">
        <v>7062433</v>
      </c>
      <c r="L645">
        <v>7596912</v>
      </c>
      <c r="M645">
        <v>5844275</v>
      </c>
      <c r="N645">
        <v>1529068</v>
      </c>
      <c r="O645">
        <v>223569</v>
      </c>
    </row>
    <row r="646" spans="1:15" x14ac:dyDescent="0.35">
      <c r="A646" t="s">
        <v>148</v>
      </c>
      <c r="B646" t="s">
        <v>20</v>
      </c>
      <c r="C646">
        <v>3323724</v>
      </c>
      <c r="D646">
        <v>8748635</v>
      </c>
      <c r="E646">
        <v>4311555</v>
      </c>
      <c r="F646">
        <v>1577879</v>
      </c>
      <c r="G646">
        <v>401849</v>
      </c>
      <c r="H646">
        <v>415304</v>
      </c>
      <c r="I646">
        <v>599049</v>
      </c>
      <c r="J646">
        <v>173485</v>
      </c>
      <c r="K646">
        <v>1269514</v>
      </c>
      <c r="L646">
        <v>5424911</v>
      </c>
      <c r="M646">
        <v>2647786</v>
      </c>
      <c r="N646">
        <v>2426527</v>
      </c>
      <c r="O646">
        <v>350598</v>
      </c>
    </row>
    <row r="647" spans="1:15" x14ac:dyDescent="0.35">
      <c r="A647" t="s">
        <v>149</v>
      </c>
      <c r="B647" t="s">
        <v>16</v>
      </c>
      <c r="C647">
        <v>19415570</v>
      </c>
      <c r="D647">
        <v>19586830</v>
      </c>
      <c r="E647">
        <v>1544083</v>
      </c>
      <c r="F647">
        <v>520180</v>
      </c>
      <c r="G647">
        <v>8654107</v>
      </c>
      <c r="H647">
        <v>234424</v>
      </c>
      <c r="I647">
        <v>187822</v>
      </c>
      <c r="J647">
        <v>4527507</v>
      </c>
      <c r="K647">
        <v>3918707</v>
      </c>
      <c r="L647">
        <v>171260</v>
      </c>
      <c r="M647">
        <v>63896</v>
      </c>
      <c r="N647">
        <v>38426</v>
      </c>
      <c r="O647">
        <v>68938</v>
      </c>
    </row>
    <row r="648" spans="1:15" x14ac:dyDescent="0.35">
      <c r="A648" t="s">
        <v>149</v>
      </c>
      <c r="B648" t="s">
        <v>17</v>
      </c>
      <c r="C648">
        <v>24315260</v>
      </c>
      <c r="D648">
        <v>25077889</v>
      </c>
      <c r="E648">
        <v>3818101</v>
      </c>
      <c r="F648">
        <v>354270</v>
      </c>
      <c r="G648">
        <v>10823866</v>
      </c>
      <c r="H648">
        <v>972427</v>
      </c>
      <c r="I648">
        <v>1421944</v>
      </c>
      <c r="J648">
        <v>3690082</v>
      </c>
      <c r="K648">
        <v>3997199</v>
      </c>
      <c r="L648">
        <v>762629</v>
      </c>
      <c r="M648">
        <v>421878</v>
      </c>
      <c r="N648">
        <v>92857</v>
      </c>
      <c r="O648">
        <v>247894</v>
      </c>
    </row>
    <row r="649" spans="1:15" x14ac:dyDescent="0.35">
      <c r="A649" t="s">
        <v>149</v>
      </c>
      <c r="B649" t="s">
        <v>18</v>
      </c>
      <c r="C649">
        <v>52946550</v>
      </c>
      <c r="D649">
        <v>56338001</v>
      </c>
      <c r="E649">
        <v>11834952</v>
      </c>
      <c r="F649">
        <v>1514502</v>
      </c>
      <c r="G649">
        <v>16351775</v>
      </c>
      <c r="H649">
        <v>7508529</v>
      </c>
      <c r="I649">
        <v>5998543</v>
      </c>
      <c r="J649">
        <v>5081683</v>
      </c>
      <c r="K649">
        <v>8048017</v>
      </c>
      <c r="L649">
        <v>3391451</v>
      </c>
      <c r="M649">
        <v>2736605</v>
      </c>
      <c r="N649">
        <v>404372</v>
      </c>
      <c r="O649">
        <v>250474</v>
      </c>
    </row>
    <row r="650" spans="1:15" x14ac:dyDescent="0.35">
      <c r="A650" t="s">
        <v>149</v>
      </c>
      <c r="B650" t="s">
        <v>19</v>
      </c>
      <c r="C650">
        <v>42010253</v>
      </c>
      <c r="D650">
        <v>49774374</v>
      </c>
      <c r="E650">
        <v>17301211</v>
      </c>
      <c r="F650">
        <v>2969333</v>
      </c>
      <c r="G650">
        <v>6043343</v>
      </c>
      <c r="H650">
        <v>8933963</v>
      </c>
      <c r="I650">
        <v>5176987</v>
      </c>
      <c r="J650">
        <v>2188884</v>
      </c>
      <c r="K650">
        <v>7160654</v>
      </c>
      <c r="L650">
        <v>7764121</v>
      </c>
      <c r="M650">
        <v>5967905</v>
      </c>
      <c r="N650">
        <v>1567031</v>
      </c>
      <c r="O650">
        <v>229185</v>
      </c>
    </row>
    <row r="651" spans="1:15" x14ac:dyDescent="0.35">
      <c r="A651" t="s">
        <v>149</v>
      </c>
      <c r="B651" t="s">
        <v>20</v>
      </c>
      <c r="C651">
        <v>3466459</v>
      </c>
      <c r="D651">
        <v>9007747</v>
      </c>
      <c r="E651">
        <v>4403630</v>
      </c>
      <c r="F651">
        <v>1639795</v>
      </c>
      <c r="G651">
        <v>428187</v>
      </c>
      <c r="H651">
        <v>433711</v>
      </c>
      <c r="I651">
        <v>620678</v>
      </c>
      <c r="J651">
        <v>171093</v>
      </c>
      <c r="K651">
        <v>1310654</v>
      </c>
      <c r="L651">
        <v>5541289</v>
      </c>
      <c r="M651">
        <v>2733247</v>
      </c>
      <c r="N651">
        <v>2445850</v>
      </c>
      <c r="O651">
        <v>362192</v>
      </c>
    </row>
    <row r="652" spans="1:15" x14ac:dyDescent="0.35">
      <c r="A652" t="s">
        <v>150</v>
      </c>
      <c r="B652" t="s">
        <v>16</v>
      </c>
      <c r="C652">
        <v>19514930</v>
      </c>
      <c r="D652">
        <v>19688449</v>
      </c>
      <c r="E652">
        <v>1700654</v>
      </c>
      <c r="F652">
        <v>551441</v>
      </c>
      <c r="G652">
        <v>8229714</v>
      </c>
      <c r="H652">
        <v>260080</v>
      </c>
      <c r="I652">
        <v>187717</v>
      </c>
      <c r="J652">
        <v>4655802</v>
      </c>
      <c r="K652">
        <v>4103040</v>
      </c>
      <c r="L652">
        <v>173519</v>
      </c>
      <c r="M652">
        <v>64047</v>
      </c>
      <c r="N652">
        <v>39829</v>
      </c>
      <c r="O652">
        <v>69643</v>
      </c>
    </row>
    <row r="653" spans="1:15" x14ac:dyDescent="0.35">
      <c r="A653" t="s">
        <v>150</v>
      </c>
      <c r="B653" t="s">
        <v>17</v>
      </c>
      <c r="C653">
        <v>24110054</v>
      </c>
      <c r="D653">
        <v>24886026</v>
      </c>
      <c r="E653">
        <v>4118156</v>
      </c>
      <c r="F653">
        <v>359119</v>
      </c>
      <c r="G653">
        <v>10290408</v>
      </c>
      <c r="H653">
        <v>966341</v>
      </c>
      <c r="I653">
        <v>1398481</v>
      </c>
      <c r="J653">
        <v>3781450</v>
      </c>
      <c r="K653">
        <v>3972071</v>
      </c>
      <c r="L653">
        <v>775972</v>
      </c>
      <c r="M653">
        <v>416671</v>
      </c>
      <c r="N653">
        <v>99468</v>
      </c>
      <c r="O653">
        <v>259833</v>
      </c>
    </row>
    <row r="654" spans="1:15" x14ac:dyDescent="0.35">
      <c r="A654" t="s">
        <v>150</v>
      </c>
      <c r="B654" t="s">
        <v>18</v>
      </c>
      <c r="C654">
        <v>52948543</v>
      </c>
      <c r="D654">
        <v>56361164</v>
      </c>
      <c r="E654">
        <v>12948965</v>
      </c>
      <c r="F654">
        <v>1565000</v>
      </c>
      <c r="G654">
        <v>15770583</v>
      </c>
      <c r="H654">
        <v>7091441</v>
      </c>
      <c r="I654">
        <v>5671203</v>
      </c>
      <c r="J654">
        <v>5209316</v>
      </c>
      <c r="K654">
        <v>8104656</v>
      </c>
      <c r="L654">
        <v>3412621</v>
      </c>
      <c r="M654">
        <v>2745297</v>
      </c>
      <c r="N654">
        <v>415937</v>
      </c>
      <c r="O654">
        <v>251387</v>
      </c>
    </row>
    <row r="655" spans="1:15" x14ac:dyDescent="0.35">
      <c r="A655" t="s">
        <v>150</v>
      </c>
      <c r="B655" t="s">
        <v>19</v>
      </c>
      <c r="C655">
        <v>43597169</v>
      </c>
      <c r="D655">
        <v>51437480</v>
      </c>
      <c r="E655">
        <v>19116096</v>
      </c>
      <c r="F655">
        <v>3087869</v>
      </c>
      <c r="G655">
        <v>5904013</v>
      </c>
      <c r="H655">
        <v>8878046</v>
      </c>
      <c r="I655">
        <v>4931283</v>
      </c>
      <c r="J655">
        <v>2260558</v>
      </c>
      <c r="K655">
        <v>7259615</v>
      </c>
      <c r="L655">
        <v>7840311</v>
      </c>
      <c r="M655">
        <v>6043764</v>
      </c>
      <c r="N655">
        <v>1571593</v>
      </c>
      <c r="O655">
        <v>224954</v>
      </c>
    </row>
    <row r="656" spans="1:15" x14ac:dyDescent="0.35">
      <c r="A656" t="s">
        <v>150</v>
      </c>
      <c r="B656" t="s">
        <v>20</v>
      </c>
      <c r="C656">
        <v>3704072</v>
      </c>
      <c r="D656">
        <v>9313329</v>
      </c>
      <c r="E656">
        <v>4657402</v>
      </c>
      <c r="F656">
        <v>1707622</v>
      </c>
      <c r="G656">
        <v>415999</v>
      </c>
      <c r="H656">
        <v>441756</v>
      </c>
      <c r="I656">
        <v>588915</v>
      </c>
      <c r="J656">
        <v>168617</v>
      </c>
      <c r="K656">
        <v>1333018</v>
      </c>
      <c r="L656">
        <v>5609257</v>
      </c>
      <c r="M656">
        <v>2792511</v>
      </c>
      <c r="N656">
        <v>2450129</v>
      </c>
      <c r="O656">
        <v>366617</v>
      </c>
    </row>
    <row r="657" spans="1:15" x14ac:dyDescent="0.35">
      <c r="A657" t="s">
        <v>151</v>
      </c>
      <c r="B657" t="s">
        <v>16</v>
      </c>
      <c r="C657">
        <v>18463696</v>
      </c>
      <c r="D657">
        <v>18641805</v>
      </c>
      <c r="E657">
        <v>1805154</v>
      </c>
      <c r="F657">
        <v>554190</v>
      </c>
      <c r="G657">
        <v>6698434</v>
      </c>
      <c r="H657">
        <v>284848</v>
      </c>
      <c r="I657">
        <v>179742</v>
      </c>
      <c r="J657">
        <v>4859092</v>
      </c>
      <c r="K657">
        <v>4260344</v>
      </c>
      <c r="L657">
        <v>178108</v>
      </c>
      <c r="M657">
        <v>66086</v>
      </c>
      <c r="N657">
        <v>42947</v>
      </c>
      <c r="O657">
        <v>69075</v>
      </c>
    </row>
    <row r="658" spans="1:15" x14ac:dyDescent="0.35">
      <c r="A658" t="s">
        <v>151</v>
      </c>
      <c r="B658" t="s">
        <v>17</v>
      </c>
      <c r="C658">
        <v>22487967</v>
      </c>
      <c r="D658">
        <v>23268330</v>
      </c>
      <c r="E658">
        <v>4262054</v>
      </c>
      <c r="F658">
        <v>363676</v>
      </c>
      <c r="G658">
        <v>8506466</v>
      </c>
      <c r="H658">
        <v>950408</v>
      </c>
      <c r="I658">
        <v>1307144</v>
      </c>
      <c r="J658">
        <v>3913936</v>
      </c>
      <c r="K658">
        <v>3964646</v>
      </c>
      <c r="L658">
        <v>780364</v>
      </c>
      <c r="M658">
        <v>405781</v>
      </c>
      <c r="N658">
        <v>104529</v>
      </c>
      <c r="O658">
        <v>270054</v>
      </c>
    </row>
    <row r="659" spans="1:15" x14ac:dyDescent="0.35">
      <c r="A659" t="s">
        <v>151</v>
      </c>
      <c r="B659" t="s">
        <v>18</v>
      </c>
      <c r="C659">
        <v>50196549</v>
      </c>
      <c r="D659">
        <v>53672517</v>
      </c>
      <c r="E659">
        <v>13614236</v>
      </c>
      <c r="F659">
        <v>1605325</v>
      </c>
      <c r="G659">
        <v>13226184</v>
      </c>
      <c r="H659">
        <v>6694294</v>
      </c>
      <c r="I659">
        <v>5075743</v>
      </c>
      <c r="J659">
        <v>5412119</v>
      </c>
      <c r="K659">
        <v>8044616</v>
      </c>
      <c r="L659">
        <v>3475968</v>
      </c>
      <c r="M659">
        <v>2803201</v>
      </c>
      <c r="N659">
        <v>443760</v>
      </c>
      <c r="O659">
        <v>229007</v>
      </c>
    </row>
    <row r="660" spans="1:15" x14ac:dyDescent="0.35">
      <c r="A660" t="s">
        <v>151</v>
      </c>
      <c r="B660" t="s">
        <v>19</v>
      </c>
      <c r="C660">
        <v>43122282</v>
      </c>
      <c r="D660">
        <v>51133007</v>
      </c>
      <c r="E660">
        <v>20214352</v>
      </c>
      <c r="F660">
        <v>3149168</v>
      </c>
      <c r="G660">
        <v>5058685</v>
      </c>
      <c r="H660">
        <v>8753373</v>
      </c>
      <c r="I660">
        <v>4409541</v>
      </c>
      <c r="J660">
        <v>2355325</v>
      </c>
      <c r="K660">
        <v>7192564</v>
      </c>
      <c r="L660">
        <v>8010725</v>
      </c>
      <c r="M660">
        <v>6174490</v>
      </c>
      <c r="N660">
        <v>1623121</v>
      </c>
      <c r="O660">
        <v>213114</v>
      </c>
    </row>
    <row r="661" spans="1:15" x14ac:dyDescent="0.35">
      <c r="A661" t="s">
        <v>151</v>
      </c>
      <c r="B661" t="s">
        <v>20</v>
      </c>
      <c r="C661">
        <v>3761398</v>
      </c>
      <c r="D661">
        <v>9471145</v>
      </c>
      <c r="E661">
        <v>4927501</v>
      </c>
      <c r="F661">
        <v>1738330</v>
      </c>
      <c r="G661">
        <v>343363</v>
      </c>
      <c r="H661">
        <v>441626</v>
      </c>
      <c r="I661">
        <v>523139</v>
      </c>
      <c r="J661">
        <v>166065</v>
      </c>
      <c r="K661">
        <v>1331122</v>
      </c>
      <c r="L661">
        <v>5709747</v>
      </c>
      <c r="M661">
        <v>2873326</v>
      </c>
      <c r="N661">
        <v>2479719</v>
      </c>
      <c r="O661">
        <v>356702</v>
      </c>
    </row>
    <row r="662" spans="1:15" x14ac:dyDescent="0.35">
      <c r="A662" t="s">
        <v>152</v>
      </c>
      <c r="B662" t="s">
        <v>16</v>
      </c>
      <c r="C662">
        <v>18285096</v>
      </c>
      <c r="D662">
        <v>18468847</v>
      </c>
      <c r="E662">
        <v>1753354</v>
      </c>
      <c r="F662">
        <v>565755</v>
      </c>
      <c r="G662">
        <v>6315210</v>
      </c>
      <c r="H662">
        <v>307882</v>
      </c>
      <c r="I662">
        <v>181558</v>
      </c>
      <c r="J662">
        <v>4842413</v>
      </c>
      <c r="K662">
        <v>4502674</v>
      </c>
      <c r="L662">
        <v>183751</v>
      </c>
      <c r="M662">
        <v>68297</v>
      </c>
      <c r="N662">
        <v>45906</v>
      </c>
      <c r="O662">
        <v>69548</v>
      </c>
    </row>
    <row r="663" spans="1:15" x14ac:dyDescent="0.35">
      <c r="A663" t="s">
        <v>152</v>
      </c>
      <c r="B663" t="s">
        <v>17</v>
      </c>
      <c r="C663">
        <v>21876187</v>
      </c>
      <c r="D663">
        <v>22657938</v>
      </c>
      <c r="E663">
        <v>4087427</v>
      </c>
      <c r="F663">
        <v>367633</v>
      </c>
      <c r="G663">
        <v>8016975</v>
      </c>
      <c r="H663">
        <v>941762</v>
      </c>
      <c r="I663">
        <v>1295092</v>
      </c>
      <c r="J663">
        <v>3926318</v>
      </c>
      <c r="K663">
        <v>4022730</v>
      </c>
      <c r="L663">
        <v>781750</v>
      </c>
      <c r="M663">
        <v>391805</v>
      </c>
      <c r="N663">
        <v>109846</v>
      </c>
      <c r="O663">
        <v>280099</v>
      </c>
    </row>
    <row r="664" spans="1:15" x14ac:dyDescent="0.35">
      <c r="A664" t="s">
        <v>152</v>
      </c>
      <c r="B664" t="s">
        <v>18</v>
      </c>
      <c r="C664">
        <v>48662442</v>
      </c>
      <c r="D664">
        <v>52213225</v>
      </c>
      <c r="E664">
        <v>13219066</v>
      </c>
      <c r="F664">
        <v>1644709</v>
      </c>
      <c r="G664">
        <v>12685968</v>
      </c>
      <c r="H664">
        <v>6372115</v>
      </c>
      <c r="I664">
        <v>4815896</v>
      </c>
      <c r="J664">
        <v>5396096</v>
      </c>
      <c r="K664">
        <v>8079375</v>
      </c>
      <c r="L664">
        <v>3550783</v>
      </c>
      <c r="M664">
        <v>2858588</v>
      </c>
      <c r="N664">
        <v>466530</v>
      </c>
      <c r="O664">
        <v>225665</v>
      </c>
    </row>
    <row r="665" spans="1:15" x14ac:dyDescent="0.35">
      <c r="A665" t="s">
        <v>152</v>
      </c>
      <c r="B665" t="s">
        <v>19</v>
      </c>
      <c r="C665">
        <v>42043973</v>
      </c>
      <c r="D665">
        <v>50198244</v>
      </c>
      <c r="E665">
        <v>19612021</v>
      </c>
      <c r="F665">
        <v>3221422</v>
      </c>
      <c r="G665">
        <v>4922637</v>
      </c>
      <c r="H665">
        <v>8677685</v>
      </c>
      <c r="I665">
        <v>4236546</v>
      </c>
      <c r="J665">
        <v>2382944</v>
      </c>
      <c r="K665">
        <v>7144988</v>
      </c>
      <c r="L665">
        <v>8154270</v>
      </c>
      <c r="M665">
        <v>6287551</v>
      </c>
      <c r="N665">
        <v>1660769</v>
      </c>
      <c r="O665">
        <v>205950</v>
      </c>
    </row>
    <row r="666" spans="1:15" x14ac:dyDescent="0.35">
      <c r="A666" t="s">
        <v>152</v>
      </c>
      <c r="B666" t="s">
        <v>20</v>
      </c>
      <c r="C666">
        <v>3594587</v>
      </c>
      <c r="D666">
        <v>9389507</v>
      </c>
      <c r="E666">
        <v>4849725</v>
      </c>
      <c r="F666">
        <v>1776805</v>
      </c>
      <c r="G666">
        <v>332332</v>
      </c>
      <c r="H666">
        <v>443476</v>
      </c>
      <c r="I666">
        <v>499950</v>
      </c>
      <c r="J666">
        <v>163550</v>
      </c>
      <c r="K666">
        <v>1323669</v>
      </c>
      <c r="L666">
        <v>5794920</v>
      </c>
      <c r="M666">
        <v>2930353</v>
      </c>
      <c r="N666">
        <v>2506297</v>
      </c>
      <c r="O666">
        <v>358270</v>
      </c>
    </row>
    <row r="667" spans="1:15" x14ac:dyDescent="0.35">
      <c r="A667" t="s">
        <v>153</v>
      </c>
      <c r="B667" t="s">
        <v>16</v>
      </c>
      <c r="C667">
        <v>18660979</v>
      </c>
      <c r="D667">
        <v>18845992</v>
      </c>
      <c r="E667">
        <v>1722607</v>
      </c>
      <c r="F667">
        <v>575044</v>
      </c>
      <c r="G667">
        <v>6680180</v>
      </c>
      <c r="H667">
        <v>311887</v>
      </c>
      <c r="I667">
        <v>187036</v>
      </c>
      <c r="J667">
        <v>4701802</v>
      </c>
      <c r="K667">
        <v>4667436</v>
      </c>
      <c r="L667">
        <v>185013</v>
      </c>
      <c r="M667">
        <v>69682</v>
      </c>
      <c r="N667">
        <v>47471</v>
      </c>
      <c r="O667">
        <v>67860</v>
      </c>
    </row>
    <row r="668" spans="1:15" x14ac:dyDescent="0.35">
      <c r="A668" t="s">
        <v>153</v>
      </c>
      <c r="B668" t="s">
        <v>17</v>
      </c>
      <c r="C668">
        <v>22301103</v>
      </c>
      <c r="D668">
        <v>23085058</v>
      </c>
      <c r="E668">
        <v>4007342</v>
      </c>
      <c r="F668">
        <v>369344</v>
      </c>
      <c r="G668">
        <v>8433482</v>
      </c>
      <c r="H668">
        <v>923131</v>
      </c>
      <c r="I668">
        <v>1339461</v>
      </c>
      <c r="J668">
        <v>3852189</v>
      </c>
      <c r="K668">
        <v>4160108</v>
      </c>
      <c r="L668">
        <v>783955</v>
      </c>
      <c r="M668">
        <v>391307</v>
      </c>
      <c r="N668">
        <v>110160</v>
      </c>
      <c r="O668">
        <v>282488</v>
      </c>
    </row>
    <row r="669" spans="1:15" x14ac:dyDescent="0.35">
      <c r="A669" t="s">
        <v>153</v>
      </c>
      <c r="B669" t="s">
        <v>18</v>
      </c>
      <c r="C669">
        <v>49053815</v>
      </c>
      <c r="D669">
        <v>52632181</v>
      </c>
      <c r="E669">
        <v>12958233</v>
      </c>
      <c r="F669">
        <v>1655395</v>
      </c>
      <c r="G669">
        <v>13339183</v>
      </c>
      <c r="H669">
        <v>6187160</v>
      </c>
      <c r="I669">
        <v>4988022</v>
      </c>
      <c r="J669">
        <v>5257112</v>
      </c>
      <c r="K669">
        <v>8247075</v>
      </c>
      <c r="L669">
        <v>3578366</v>
      </c>
      <c r="M669">
        <v>2903278</v>
      </c>
      <c r="N669">
        <v>482184</v>
      </c>
      <c r="O669">
        <v>192904</v>
      </c>
    </row>
    <row r="670" spans="1:15" x14ac:dyDescent="0.35">
      <c r="A670" t="s">
        <v>153</v>
      </c>
      <c r="B670" t="s">
        <v>19</v>
      </c>
      <c r="C670">
        <v>41784965</v>
      </c>
      <c r="D670">
        <v>50048535</v>
      </c>
      <c r="E670">
        <v>19167165</v>
      </c>
      <c r="F670">
        <v>3251084</v>
      </c>
      <c r="G670">
        <v>5158436</v>
      </c>
      <c r="H670">
        <v>8554539</v>
      </c>
      <c r="I670">
        <v>4415893</v>
      </c>
      <c r="J670">
        <v>2341799</v>
      </c>
      <c r="K670">
        <v>7159619</v>
      </c>
      <c r="L670">
        <v>8263570</v>
      </c>
      <c r="M670">
        <v>6356590</v>
      </c>
      <c r="N670">
        <v>1707867</v>
      </c>
      <c r="O670">
        <v>199113</v>
      </c>
    </row>
    <row r="671" spans="1:15" x14ac:dyDescent="0.35">
      <c r="A671" t="s">
        <v>153</v>
      </c>
      <c r="B671" t="s">
        <v>20</v>
      </c>
      <c r="C671">
        <v>3464065</v>
      </c>
      <c r="D671">
        <v>9322448</v>
      </c>
      <c r="E671">
        <v>4739383</v>
      </c>
      <c r="F671">
        <v>1794764</v>
      </c>
      <c r="G671">
        <v>352149</v>
      </c>
      <c r="H671">
        <v>438396</v>
      </c>
      <c r="I671">
        <v>522194</v>
      </c>
      <c r="J671">
        <v>163977</v>
      </c>
      <c r="K671">
        <v>1311585</v>
      </c>
      <c r="L671">
        <v>5858383</v>
      </c>
      <c r="M671">
        <v>2972275</v>
      </c>
      <c r="N671">
        <v>2546361</v>
      </c>
      <c r="O671">
        <v>339747</v>
      </c>
    </row>
    <row r="672" spans="1:15" x14ac:dyDescent="0.35">
      <c r="A672" t="s">
        <v>154</v>
      </c>
      <c r="B672" t="s">
        <v>16</v>
      </c>
      <c r="C672">
        <v>19268991</v>
      </c>
      <c r="D672">
        <v>19456900</v>
      </c>
      <c r="E672">
        <v>1720832</v>
      </c>
      <c r="F672">
        <v>579717</v>
      </c>
      <c r="G672">
        <v>7119591</v>
      </c>
      <c r="H672">
        <v>312289</v>
      </c>
      <c r="I672">
        <v>191255</v>
      </c>
      <c r="J672">
        <v>4583367</v>
      </c>
      <c r="K672">
        <v>4949849</v>
      </c>
      <c r="L672">
        <v>187909</v>
      </c>
      <c r="M672">
        <v>71533</v>
      </c>
      <c r="N672">
        <v>47948</v>
      </c>
      <c r="O672">
        <v>68428</v>
      </c>
    </row>
    <row r="673" spans="1:15" x14ac:dyDescent="0.35">
      <c r="A673" t="s">
        <v>154</v>
      </c>
      <c r="B673" t="s">
        <v>17</v>
      </c>
      <c r="C673">
        <v>22984596</v>
      </c>
      <c r="D673">
        <v>23752488</v>
      </c>
      <c r="E673">
        <v>3999701</v>
      </c>
      <c r="F673">
        <v>373234</v>
      </c>
      <c r="G673">
        <v>8934344</v>
      </c>
      <c r="H673">
        <v>930155</v>
      </c>
      <c r="I673">
        <v>1387711</v>
      </c>
      <c r="J673">
        <v>3791176</v>
      </c>
      <c r="K673">
        <v>4336167</v>
      </c>
      <c r="L673">
        <v>767893</v>
      </c>
      <c r="M673">
        <v>384158</v>
      </c>
      <c r="N673">
        <v>108845</v>
      </c>
      <c r="O673">
        <v>274890</v>
      </c>
    </row>
    <row r="674" spans="1:15" x14ac:dyDescent="0.35">
      <c r="A674" t="s">
        <v>154</v>
      </c>
      <c r="B674" t="s">
        <v>18</v>
      </c>
      <c r="C674">
        <v>50152051</v>
      </c>
      <c r="D674">
        <v>53763197</v>
      </c>
      <c r="E674">
        <v>12935558</v>
      </c>
      <c r="F674">
        <v>1676117</v>
      </c>
      <c r="G674">
        <v>14124609</v>
      </c>
      <c r="H674">
        <v>6245737</v>
      </c>
      <c r="I674">
        <v>5222104</v>
      </c>
      <c r="J674">
        <v>5140680</v>
      </c>
      <c r="K674">
        <v>8418392</v>
      </c>
      <c r="L674">
        <v>3611146</v>
      </c>
      <c r="M674">
        <v>2944025</v>
      </c>
      <c r="N674">
        <v>481562</v>
      </c>
      <c r="O674">
        <v>185559</v>
      </c>
    </row>
    <row r="675" spans="1:15" x14ac:dyDescent="0.35">
      <c r="A675" t="s">
        <v>154</v>
      </c>
      <c r="B675" t="s">
        <v>19</v>
      </c>
      <c r="C675">
        <v>42244232</v>
      </c>
      <c r="D675">
        <v>50527899</v>
      </c>
      <c r="E675">
        <v>19126489</v>
      </c>
      <c r="F675">
        <v>3289569</v>
      </c>
      <c r="G675">
        <v>5441708</v>
      </c>
      <c r="H675">
        <v>8610149</v>
      </c>
      <c r="I675">
        <v>4618775</v>
      </c>
      <c r="J675">
        <v>2308146</v>
      </c>
      <c r="K675">
        <v>7133063</v>
      </c>
      <c r="L675">
        <v>8283667</v>
      </c>
      <c r="M675">
        <v>6389343</v>
      </c>
      <c r="N675">
        <v>1706036</v>
      </c>
      <c r="O675">
        <v>188288</v>
      </c>
    </row>
    <row r="676" spans="1:15" x14ac:dyDescent="0.35">
      <c r="A676" t="s">
        <v>154</v>
      </c>
      <c r="B676" t="s">
        <v>20</v>
      </c>
      <c r="C676">
        <v>3561560</v>
      </c>
      <c r="D676">
        <v>9396431</v>
      </c>
      <c r="E676">
        <v>4758375</v>
      </c>
      <c r="F676">
        <v>1816683</v>
      </c>
      <c r="G676">
        <v>376016</v>
      </c>
      <c r="H676">
        <v>441010</v>
      </c>
      <c r="I676">
        <v>545610</v>
      </c>
      <c r="J676">
        <v>164523</v>
      </c>
      <c r="K676">
        <v>1294214</v>
      </c>
      <c r="L676">
        <v>5834872</v>
      </c>
      <c r="M676">
        <v>2959778</v>
      </c>
      <c r="N676">
        <v>2542089</v>
      </c>
      <c r="O676">
        <v>333005</v>
      </c>
    </row>
    <row r="677" spans="1:15" x14ac:dyDescent="0.35">
      <c r="A677" t="s">
        <v>155</v>
      </c>
      <c r="B677" t="s">
        <v>16</v>
      </c>
      <c r="C677">
        <v>20045949</v>
      </c>
      <c r="D677">
        <v>20236399</v>
      </c>
      <c r="E677">
        <v>1812985</v>
      </c>
      <c r="F677">
        <v>592364</v>
      </c>
      <c r="G677">
        <v>7590646</v>
      </c>
      <c r="H677">
        <v>311661</v>
      </c>
      <c r="I677">
        <v>194996</v>
      </c>
      <c r="J677">
        <v>4667224</v>
      </c>
      <c r="K677">
        <v>5066523</v>
      </c>
      <c r="L677">
        <v>190450</v>
      </c>
      <c r="M677">
        <v>72668</v>
      </c>
      <c r="N677">
        <v>48999</v>
      </c>
      <c r="O677">
        <v>68783</v>
      </c>
    </row>
    <row r="678" spans="1:15" x14ac:dyDescent="0.35">
      <c r="A678" t="s">
        <v>155</v>
      </c>
      <c r="B678" t="s">
        <v>17</v>
      </c>
      <c r="C678">
        <v>23897998</v>
      </c>
      <c r="D678">
        <v>24660491</v>
      </c>
      <c r="E678">
        <v>4231287</v>
      </c>
      <c r="F678">
        <v>375811</v>
      </c>
      <c r="G678">
        <v>9467938</v>
      </c>
      <c r="H678">
        <v>936968</v>
      </c>
      <c r="I678">
        <v>1430611</v>
      </c>
      <c r="J678">
        <v>3838596</v>
      </c>
      <c r="K678">
        <v>4379280</v>
      </c>
      <c r="L678">
        <v>762493</v>
      </c>
      <c r="M678">
        <v>382008</v>
      </c>
      <c r="N678">
        <v>108056</v>
      </c>
      <c r="O678">
        <v>272429</v>
      </c>
    </row>
    <row r="679" spans="1:15" x14ac:dyDescent="0.35">
      <c r="A679" t="s">
        <v>155</v>
      </c>
      <c r="B679" t="s">
        <v>18</v>
      </c>
      <c r="C679">
        <v>51998616</v>
      </c>
      <c r="D679">
        <v>55655822</v>
      </c>
      <c r="E679">
        <v>13632078</v>
      </c>
      <c r="F679">
        <v>1693087</v>
      </c>
      <c r="G679">
        <v>14960899</v>
      </c>
      <c r="H679">
        <v>6308499</v>
      </c>
      <c r="I679">
        <v>5431004</v>
      </c>
      <c r="J679">
        <v>5224993</v>
      </c>
      <c r="K679">
        <v>8405262</v>
      </c>
      <c r="L679">
        <v>3657206</v>
      </c>
      <c r="M679">
        <v>2976145</v>
      </c>
      <c r="N679">
        <v>491753</v>
      </c>
      <c r="O679">
        <v>189308</v>
      </c>
    </row>
    <row r="680" spans="1:15" x14ac:dyDescent="0.35">
      <c r="A680" t="s">
        <v>155</v>
      </c>
      <c r="B680" t="s">
        <v>19</v>
      </c>
      <c r="C680">
        <v>44088806</v>
      </c>
      <c r="D680">
        <v>52441330</v>
      </c>
      <c r="E680">
        <v>20510704</v>
      </c>
      <c r="F680">
        <v>3334051</v>
      </c>
      <c r="G680">
        <v>5741908</v>
      </c>
      <c r="H680">
        <v>8659209</v>
      </c>
      <c r="I680">
        <v>4802495</v>
      </c>
      <c r="J680">
        <v>2334943</v>
      </c>
      <c r="K680">
        <v>7058020</v>
      </c>
      <c r="L680">
        <v>8352523</v>
      </c>
      <c r="M680">
        <v>6430924</v>
      </c>
      <c r="N680">
        <v>1734787</v>
      </c>
      <c r="O680">
        <v>186812</v>
      </c>
    </row>
    <row r="681" spans="1:15" x14ac:dyDescent="0.35">
      <c r="A681" t="s">
        <v>155</v>
      </c>
      <c r="B681" t="s">
        <v>20</v>
      </c>
      <c r="C681">
        <v>3681599</v>
      </c>
      <c r="D681">
        <v>9552577</v>
      </c>
      <c r="E681">
        <v>4846276</v>
      </c>
      <c r="F681">
        <v>1843683</v>
      </c>
      <c r="G681">
        <v>401645</v>
      </c>
      <c r="H681">
        <v>443174</v>
      </c>
      <c r="I681">
        <v>566853</v>
      </c>
      <c r="J681">
        <v>164684</v>
      </c>
      <c r="K681">
        <v>1286262</v>
      </c>
      <c r="L681">
        <v>5870978</v>
      </c>
      <c r="M681">
        <v>2979344</v>
      </c>
      <c r="N681">
        <v>2557154</v>
      </c>
      <c r="O681">
        <v>334480</v>
      </c>
    </row>
    <row r="682" spans="1:15" x14ac:dyDescent="0.35">
      <c r="A682" t="s">
        <v>156</v>
      </c>
      <c r="B682" t="s">
        <v>16</v>
      </c>
      <c r="C682">
        <v>19852201</v>
      </c>
      <c r="D682">
        <v>20044591</v>
      </c>
      <c r="E682">
        <v>1831322</v>
      </c>
      <c r="F682">
        <v>590286</v>
      </c>
      <c r="G682">
        <v>7269598</v>
      </c>
      <c r="H682">
        <v>313156</v>
      </c>
      <c r="I682">
        <v>185602</v>
      </c>
      <c r="J682">
        <v>4681552</v>
      </c>
      <c r="K682">
        <v>5173075</v>
      </c>
      <c r="L682">
        <v>192390</v>
      </c>
      <c r="M682">
        <v>73497</v>
      </c>
      <c r="N682">
        <v>49642</v>
      </c>
      <c r="O682">
        <v>69251</v>
      </c>
    </row>
    <row r="683" spans="1:15" x14ac:dyDescent="0.35">
      <c r="A683" t="s">
        <v>156</v>
      </c>
      <c r="B683" t="s">
        <v>17</v>
      </c>
      <c r="C683">
        <v>23592575</v>
      </c>
      <c r="D683">
        <v>24352472</v>
      </c>
      <c r="E683">
        <v>4274810</v>
      </c>
      <c r="F683">
        <v>376802</v>
      </c>
      <c r="G683">
        <v>9104557</v>
      </c>
      <c r="H683">
        <v>926117</v>
      </c>
      <c r="I683">
        <v>1405194</v>
      </c>
      <c r="J683">
        <v>3845878</v>
      </c>
      <c r="K683">
        <v>4419115</v>
      </c>
      <c r="L683">
        <v>759897</v>
      </c>
      <c r="M683">
        <v>380907</v>
      </c>
      <c r="N683">
        <v>106670</v>
      </c>
      <c r="O683">
        <v>272320</v>
      </c>
    </row>
    <row r="684" spans="1:15" x14ac:dyDescent="0.35">
      <c r="A684" t="s">
        <v>156</v>
      </c>
      <c r="B684" t="s">
        <v>18</v>
      </c>
      <c r="C684">
        <v>51445707</v>
      </c>
      <c r="D684">
        <v>55147343</v>
      </c>
      <c r="E684">
        <v>13758362</v>
      </c>
      <c r="F684">
        <v>1698117</v>
      </c>
      <c r="G684">
        <v>14391421</v>
      </c>
      <c r="H684">
        <v>6205661</v>
      </c>
      <c r="I684">
        <v>5495063</v>
      </c>
      <c r="J684">
        <v>5239035</v>
      </c>
      <c r="K684">
        <v>8359683</v>
      </c>
      <c r="L684">
        <v>3701636</v>
      </c>
      <c r="M684">
        <v>3001663</v>
      </c>
      <c r="N684">
        <v>499928</v>
      </c>
      <c r="O684">
        <v>200045</v>
      </c>
    </row>
    <row r="685" spans="1:15" x14ac:dyDescent="0.35">
      <c r="A685" t="s">
        <v>156</v>
      </c>
      <c r="B685" t="s">
        <v>19</v>
      </c>
      <c r="C685">
        <v>43885707</v>
      </c>
      <c r="D685">
        <v>52297601</v>
      </c>
      <c r="E685">
        <v>20804267</v>
      </c>
      <c r="F685">
        <v>3338960</v>
      </c>
      <c r="G685">
        <v>5537608</v>
      </c>
      <c r="H685">
        <v>8583456</v>
      </c>
      <c r="I685">
        <v>4722741</v>
      </c>
      <c r="J685">
        <v>2338944</v>
      </c>
      <c r="K685">
        <v>6971626</v>
      </c>
      <c r="L685">
        <v>8411895</v>
      </c>
      <c r="M685">
        <v>6466743</v>
      </c>
      <c r="N685">
        <v>1755319</v>
      </c>
      <c r="O685">
        <v>189833</v>
      </c>
    </row>
    <row r="686" spans="1:15" x14ac:dyDescent="0.35">
      <c r="A686" t="s">
        <v>156</v>
      </c>
      <c r="B686" t="s">
        <v>20</v>
      </c>
      <c r="C686">
        <v>3640939</v>
      </c>
      <c r="D686">
        <v>9540407</v>
      </c>
      <c r="E686">
        <v>4874815</v>
      </c>
      <c r="F686">
        <v>1846101</v>
      </c>
      <c r="G686">
        <v>384174</v>
      </c>
      <c r="H686">
        <v>439908</v>
      </c>
      <c r="I686">
        <v>551089</v>
      </c>
      <c r="J686">
        <v>164606</v>
      </c>
      <c r="K686">
        <v>1279714</v>
      </c>
      <c r="L686">
        <v>5899468</v>
      </c>
      <c r="M686">
        <v>3003031</v>
      </c>
      <c r="N686">
        <v>2555729</v>
      </c>
      <c r="O686">
        <v>340708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workbookViewId="0">
      <selection activeCell="B2" sqref="B2"/>
    </sheetView>
  </sheetViews>
  <sheetFormatPr defaultRowHeight="14.5" x14ac:dyDescent="0.35"/>
  <cols>
    <col min="1" max="1" width="16.81640625" customWidth="1"/>
  </cols>
  <sheetData>
    <row r="1" spans="1:2" x14ac:dyDescent="0.35">
      <c r="A1" t="s">
        <v>160</v>
      </c>
      <c r="B1" t="s">
        <v>168</v>
      </c>
    </row>
    <row r="2" spans="1:2" x14ac:dyDescent="0.35">
      <c r="A2" s="4">
        <v>32874</v>
      </c>
      <c r="B2">
        <v>7.76</v>
      </c>
    </row>
    <row r="3" spans="1:2" x14ac:dyDescent="0.35">
      <c r="A3" s="4">
        <v>32964</v>
      </c>
      <c r="B3">
        <v>7.7466666666666599</v>
      </c>
    </row>
    <row r="4" spans="1:2" x14ac:dyDescent="0.35">
      <c r="A4" s="4">
        <v>33055</v>
      </c>
      <c r="B4">
        <v>7.4766666666666604</v>
      </c>
    </row>
    <row r="5" spans="1:2" x14ac:dyDescent="0.35">
      <c r="A5" s="4">
        <v>33147</v>
      </c>
      <c r="B5">
        <v>6.99</v>
      </c>
    </row>
    <row r="6" spans="1:2" x14ac:dyDescent="0.35">
      <c r="A6" s="4">
        <v>33239</v>
      </c>
      <c r="B6">
        <v>6.0233333333333299</v>
      </c>
    </row>
    <row r="7" spans="1:2" x14ac:dyDescent="0.35">
      <c r="A7" s="4">
        <v>33329</v>
      </c>
      <c r="B7">
        <v>5.56</v>
      </c>
    </row>
    <row r="8" spans="1:2" x14ac:dyDescent="0.35">
      <c r="A8" s="4">
        <v>33420</v>
      </c>
      <c r="B8">
        <v>5.3766666666666598</v>
      </c>
    </row>
    <row r="9" spans="1:2" x14ac:dyDescent="0.35">
      <c r="A9" s="4">
        <v>33512</v>
      </c>
      <c r="B9">
        <v>4.54</v>
      </c>
    </row>
    <row r="10" spans="1:2" x14ac:dyDescent="0.35">
      <c r="A10" s="4">
        <v>33604</v>
      </c>
      <c r="B10">
        <v>3.89333333333333</v>
      </c>
    </row>
    <row r="11" spans="1:2" x14ac:dyDescent="0.35">
      <c r="A11" s="4">
        <v>33695</v>
      </c>
      <c r="B11">
        <v>3.68</v>
      </c>
    </row>
    <row r="12" spans="1:2" x14ac:dyDescent="0.35">
      <c r="A12" s="4">
        <v>33786</v>
      </c>
      <c r="B12">
        <v>3.0833333333333299</v>
      </c>
    </row>
    <row r="13" spans="1:2" x14ac:dyDescent="0.35">
      <c r="A13" s="4">
        <v>33878</v>
      </c>
      <c r="B13">
        <v>3.07</v>
      </c>
    </row>
    <row r="14" spans="1:2" x14ac:dyDescent="0.35">
      <c r="A14" s="4">
        <v>33970</v>
      </c>
      <c r="B14">
        <v>2.96</v>
      </c>
    </row>
    <row r="15" spans="1:2" x14ac:dyDescent="0.35">
      <c r="A15" s="4">
        <v>34060</v>
      </c>
      <c r="B15">
        <v>2.9666666666666601</v>
      </c>
    </row>
    <row r="16" spans="1:2" x14ac:dyDescent="0.35">
      <c r="A16" s="4">
        <v>34151</v>
      </c>
      <c r="B16">
        <v>3.0033333333333299</v>
      </c>
    </row>
    <row r="17" spans="1:2" x14ac:dyDescent="0.35">
      <c r="A17" s="4">
        <v>34243</v>
      </c>
      <c r="B17">
        <v>3.06</v>
      </c>
    </row>
    <row r="18" spans="1:2" x14ac:dyDescent="0.35">
      <c r="A18" s="4">
        <v>34335</v>
      </c>
      <c r="B18">
        <v>3.2433333333333301</v>
      </c>
    </row>
    <row r="19" spans="1:2" x14ac:dyDescent="0.35">
      <c r="A19" s="4">
        <v>34425</v>
      </c>
      <c r="B19">
        <v>3.9866666666666601</v>
      </c>
    </row>
    <row r="20" spans="1:2" x14ac:dyDescent="0.35">
      <c r="A20" s="4">
        <v>34516</v>
      </c>
      <c r="B20">
        <v>4.4766666666666604</v>
      </c>
    </row>
    <row r="21" spans="1:2" x14ac:dyDescent="0.35">
      <c r="A21" s="4">
        <v>34608</v>
      </c>
      <c r="B21">
        <v>5.28</v>
      </c>
    </row>
    <row r="22" spans="1:2" x14ac:dyDescent="0.35">
      <c r="A22" s="4">
        <v>34700</v>
      </c>
      <c r="B22">
        <v>5.7366666666666601</v>
      </c>
    </row>
    <row r="23" spans="1:2" x14ac:dyDescent="0.35">
      <c r="A23" s="4">
        <v>34790</v>
      </c>
      <c r="B23">
        <v>5.5966666666666596</v>
      </c>
    </row>
    <row r="24" spans="1:2" x14ac:dyDescent="0.35">
      <c r="A24" s="4">
        <v>34881</v>
      </c>
      <c r="B24">
        <v>5.36666666666666</v>
      </c>
    </row>
    <row r="25" spans="1:2" x14ac:dyDescent="0.35">
      <c r="A25" s="4">
        <v>34973</v>
      </c>
      <c r="B25">
        <v>5.26</v>
      </c>
    </row>
    <row r="26" spans="1:2" x14ac:dyDescent="0.35">
      <c r="A26" s="4">
        <v>35065</v>
      </c>
      <c r="B26">
        <v>4.93</v>
      </c>
    </row>
    <row r="27" spans="1:2" x14ac:dyDescent="0.35">
      <c r="A27" s="4">
        <v>35156</v>
      </c>
      <c r="B27">
        <v>5.0199999999999996</v>
      </c>
    </row>
    <row r="28" spans="1:2" x14ac:dyDescent="0.35">
      <c r="A28" s="4">
        <v>35247</v>
      </c>
      <c r="B28">
        <v>5.0966666666666596</v>
      </c>
    </row>
    <row r="29" spans="1:2" x14ac:dyDescent="0.35">
      <c r="A29" s="4">
        <v>35339</v>
      </c>
      <c r="B29">
        <v>4.9766666666666604</v>
      </c>
    </row>
    <row r="30" spans="1:2" x14ac:dyDescent="0.35">
      <c r="A30" s="4">
        <v>35431</v>
      </c>
      <c r="B30">
        <v>5.0599999999999996</v>
      </c>
    </row>
    <row r="31" spans="1:2" x14ac:dyDescent="0.35">
      <c r="A31" s="4">
        <v>35521</v>
      </c>
      <c r="B31">
        <v>5.0466666666666598</v>
      </c>
    </row>
    <row r="32" spans="1:2" x14ac:dyDescent="0.35">
      <c r="A32" s="4">
        <v>35612</v>
      </c>
      <c r="B32">
        <v>5.0466666666666598</v>
      </c>
    </row>
    <row r="33" spans="1:2" x14ac:dyDescent="0.35">
      <c r="A33" s="4">
        <v>35704</v>
      </c>
      <c r="B33">
        <v>5.09</v>
      </c>
    </row>
    <row r="34" spans="1:2" x14ac:dyDescent="0.35">
      <c r="A34" s="4">
        <v>35796</v>
      </c>
      <c r="B34">
        <v>5.0533333333333301</v>
      </c>
    </row>
    <row r="35" spans="1:2" x14ac:dyDescent="0.35">
      <c r="A35" s="4">
        <v>35886</v>
      </c>
      <c r="B35">
        <v>4.9766666666666604</v>
      </c>
    </row>
    <row r="36" spans="1:2" x14ac:dyDescent="0.35">
      <c r="A36" s="4">
        <v>35977</v>
      </c>
      <c r="B36">
        <v>4.8233333333333297</v>
      </c>
    </row>
    <row r="37" spans="1:2" x14ac:dyDescent="0.35">
      <c r="A37" s="4">
        <v>36069</v>
      </c>
      <c r="B37">
        <v>4.2533333333333303</v>
      </c>
    </row>
    <row r="38" spans="1:2" x14ac:dyDescent="0.35">
      <c r="A38" s="4">
        <v>36161</v>
      </c>
      <c r="B38">
        <v>4.4066666666666601</v>
      </c>
    </row>
    <row r="39" spans="1:2" x14ac:dyDescent="0.35">
      <c r="A39" s="4">
        <v>36251</v>
      </c>
      <c r="B39">
        <v>4.4533333333333296</v>
      </c>
    </row>
    <row r="40" spans="1:2" x14ac:dyDescent="0.35">
      <c r="A40" s="4">
        <v>36342</v>
      </c>
      <c r="B40">
        <v>4.6500000000000004</v>
      </c>
    </row>
    <row r="41" spans="1:2" x14ac:dyDescent="0.35">
      <c r="A41" s="4">
        <v>36434</v>
      </c>
      <c r="B41">
        <v>5.0433333333333303</v>
      </c>
    </row>
    <row r="42" spans="1:2" x14ac:dyDescent="0.35">
      <c r="A42" s="4">
        <v>36526</v>
      </c>
      <c r="B42">
        <v>5.52</v>
      </c>
    </row>
    <row r="43" spans="1:2" x14ac:dyDescent="0.35">
      <c r="A43" s="4">
        <v>36617</v>
      </c>
      <c r="B43">
        <v>5.7133333333333303</v>
      </c>
    </row>
    <row r="44" spans="1:2" x14ac:dyDescent="0.35">
      <c r="A44" s="4">
        <v>36708</v>
      </c>
      <c r="B44">
        <v>6.0166666666666604</v>
      </c>
    </row>
    <row r="45" spans="1:2" x14ac:dyDescent="0.35">
      <c r="A45" s="4">
        <v>36800</v>
      </c>
      <c r="B45">
        <v>6.0166666666666604</v>
      </c>
    </row>
    <row r="46" spans="1:2" x14ac:dyDescent="0.35">
      <c r="A46" s="4">
        <v>36892</v>
      </c>
      <c r="B46">
        <v>4.8166666666666602</v>
      </c>
    </row>
    <row r="47" spans="1:2" x14ac:dyDescent="0.35">
      <c r="A47" s="4">
        <v>36982</v>
      </c>
      <c r="B47">
        <v>3.66</v>
      </c>
    </row>
    <row r="48" spans="1:2" x14ac:dyDescent="0.35">
      <c r="A48" s="4">
        <v>37073</v>
      </c>
      <c r="B48">
        <v>3.17</v>
      </c>
    </row>
    <row r="49" spans="1:2" x14ac:dyDescent="0.35">
      <c r="A49" s="4">
        <v>37165</v>
      </c>
      <c r="B49">
        <v>1.9066666666666601</v>
      </c>
    </row>
    <row r="50" spans="1:2" x14ac:dyDescent="0.35">
      <c r="A50" s="4">
        <v>37257</v>
      </c>
      <c r="B50">
        <v>1.72</v>
      </c>
    </row>
    <row r="51" spans="1:2" x14ac:dyDescent="0.35">
      <c r="A51" s="4">
        <v>37347</v>
      </c>
      <c r="B51">
        <v>1.71333333333333</v>
      </c>
    </row>
    <row r="52" spans="1:2" x14ac:dyDescent="0.35">
      <c r="A52" s="4">
        <v>37438</v>
      </c>
      <c r="B52">
        <v>1.64333333333333</v>
      </c>
    </row>
    <row r="53" spans="1:2" x14ac:dyDescent="0.35">
      <c r="A53" s="4">
        <v>37530</v>
      </c>
      <c r="B53">
        <v>1.3333333333333299</v>
      </c>
    </row>
    <row r="54" spans="1:2" x14ac:dyDescent="0.35">
      <c r="A54" s="4">
        <v>37622</v>
      </c>
      <c r="B54">
        <v>1.1566666666666601</v>
      </c>
    </row>
    <row r="55" spans="1:2" x14ac:dyDescent="0.35">
      <c r="A55" s="4">
        <v>37712</v>
      </c>
      <c r="B55">
        <v>1.04</v>
      </c>
    </row>
    <row r="56" spans="1:2" x14ac:dyDescent="0.35">
      <c r="A56" s="4">
        <v>37803</v>
      </c>
      <c r="B56">
        <v>0.93</v>
      </c>
    </row>
    <row r="57" spans="1:2" x14ac:dyDescent="0.35">
      <c r="A57" s="4">
        <v>37895</v>
      </c>
      <c r="B57">
        <v>0.91666666666666596</v>
      </c>
    </row>
    <row r="58" spans="1:2" x14ac:dyDescent="0.35">
      <c r="A58" s="4">
        <v>37987</v>
      </c>
      <c r="B58">
        <v>0.91666666666666596</v>
      </c>
    </row>
    <row r="59" spans="1:2" x14ac:dyDescent="0.35">
      <c r="A59" s="4">
        <v>38078</v>
      </c>
      <c r="B59">
        <v>1.07666666666666</v>
      </c>
    </row>
    <row r="60" spans="1:2" x14ac:dyDescent="0.35">
      <c r="A60" s="4">
        <v>38169</v>
      </c>
      <c r="B60">
        <v>1.4866666666666599</v>
      </c>
    </row>
    <row r="61" spans="1:2" x14ac:dyDescent="0.35">
      <c r="A61" s="4">
        <v>38261</v>
      </c>
      <c r="B61">
        <v>2.0066666666666602</v>
      </c>
    </row>
    <row r="62" spans="1:2" x14ac:dyDescent="0.35">
      <c r="A62" s="4">
        <v>38353</v>
      </c>
      <c r="B62">
        <v>2.53666666666666</v>
      </c>
    </row>
    <row r="63" spans="1:2" x14ac:dyDescent="0.35">
      <c r="A63" s="4">
        <v>38443</v>
      </c>
      <c r="B63">
        <v>2.8633333333333302</v>
      </c>
    </row>
    <row r="64" spans="1:2" x14ac:dyDescent="0.35">
      <c r="A64" s="4">
        <v>38534</v>
      </c>
      <c r="B64">
        <v>3.36</v>
      </c>
    </row>
    <row r="65" spans="1:2" x14ac:dyDescent="0.35">
      <c r="A65" s="4">
        <v>38626</v>
      </c>
      <c r="B65">
        <v>3.82666666666666</v>
      </c>
    </row>
    <row r="66" spans="1:2" x14ac:dyDescent="0.35">
      <c r="A66" s="4">
        <v>38718</v>
      </c>
      <c r="B66">
        <v>4.39333333333333</v>
      </c>
    </row>
    <row r="67" spans="1:2" x14ac:dyDescent="0.35">
      <c r="A67" s="4">
        <v>38808</v>
      </c>
      <c r="B67">
        <v>4.7033333333333296</v>
      </c>
    </row>
    <row r="68" spans="1:2" x14ac:dyDescent="0.35">
      <c r="A68" s="4">
        <v>38899</v>
      </c>
      <c r="B68">
        <v>4.9066666666666601</v>
      </c>
    </row>
    <row r="69" spans="1:2" x14ac:dyDescent="0.35">
      <c r="A69" s="4">
        <v>38991</v>
      </c>
      <c r="B69">
        <v>4.9033333333333298</v>
      </c>
    </row>
    <row r="70" spans="1:2" x14ac:dyDescent="0.35">
      <c r="A70" s="4">
        <v>39083</v>
      </c>
      <c r="B70">
        <v>4.9833333333333298</v>
      </c>
    </row>
    <row r="71" spans="1:2" x14ac:dyDescent="0.35">
      <c r="A71" s="4">
        <v>39173</v>
      </c>
      <c r="B71">
        <v>4.7366666666666601</v>
      </c>
    </row>
    <row r="72" spans="1:2" x14ac:dyDescent="0.35">
      <c r="A72" s="4">
        <v>39264</v>
      </c>
      <c r="B72">
        <v>4.3033333333333301</v>
      </c>
    </row>
    <row r="73" spans="1:2" x14ac:dyDescent="0.35">
      <c r="A73" s="4">
        <v>39356</v>
      </c>
      <c r="B73">
        <v>3.39</v>
      </c>
    </row>
    <row r="74" spans="1:2" x14ac:dyDescent="0.35">
      <c r="A74" s="4">
        <v>39448</v>
      </c>
      <c r="B74">
        <v>2.0433333333333299</v>
      </c>
    </row>
    <row r="75" spans="1:2" x14ac:dyDescent="0.35">
      <c r="A75" s="4">
        <v>39539</v>
      </c>
      <c r="B75">
        <v>1.62666666666666</v>
      </c>
    </row>
    <row r="76" spans="1:2" x14ac:dyDescent="0.35">
      <c r="A76" s="4">
        <v>39630</v>
      </c>
      <c r="B76">
        <v>1.4933333333333301</v>
      </c>
    </row>
    <row r="77" spans="1:2" x14ac:dyDescent="0.35">
      <c r="A77" s="4">
        <v>39722</v>
      </c>
      <c r="B77">
        <v>0.29666666666666602</v>
      </c>
    </row>
    <row r="78" spans="1:2" x14ac:dyDescent="0.35">
      <c r="A78" s="4">
        <v>39814</v>
      </c>
      <c r="B78">
        <v>0.21333333333333299</v>
      </c>
    </row>
    <row r="79" spans="1:2" x14ac:dyDescent="0.35">
      <c r="A79" s="4">
        <v>39904</v>
      </c>
      <c r="B79">
        <v>0.17333333333333301</v>
      </c>
    </row>
    <row r="80" spans="1:2" x14ac:dyDescent="0.35">
      <c r="A80" s="4">
        <v>39995</v>
      </c>
      <c r="B80">
        <v>0.15666666666666601</v>
      </c>
    </row>
    <row r="81" spans="1:2" x14ac:dyDescent="0.35">
      <c r="A81" s="4">
        <v>40087</v>
      </c>
      <c r="B81">
        <v>5.6666666666666601E-2</v>
      </c>
    </row>
    <row r="82" spans="1:2" x14ac:dyDescent="0.35">
      <c r="A82" s="4">
        <v>40179</v>
      </c>
      <c r="B82">
        <v>0.10666666666666599</v>
      </c>
    </row>
    <row r="83" spans="1:2" x14ac:dyDescent="0.35">
      <c r="A83" s="4">
        <v>40269</v>
      </c>
      <c r="B83">
        <v>0.146666666666666</v>
      </c>
    </row>
    <row r="84" spans="1:2" x14ac:dyDescent="0.35">
      <c r="A84" s="4">
        <v>40360</v>
      </c>
      <c r="B84">
        <v>0.15666666666666601</v>
      </c>
    </row>
    <row r="85" spans="1:2" x14ac:dyDescent="0.35">
      <c r="A85" s="4">
        <v>40452</v>
      </c>
      <c r="B85">
        <v>0.13666666666666599</v>
      </c>
    </row>
    <row r="86" spans="1:2" x14ac:dyDescent="0.35">
      <c r="A86" s="4">
        <v>40544</v>
      </c>
      <c r="B86">
        <v>0.12666666666666601</v>
      </c>
    </row>
    <row r="87" spans="1:2" x14ac:dyDescent="0.35">
      <c r="A87" s="4">
        <v>40634</v>
      </c>
      <c r="B87">
        <v>4.6666666666666599E-2</v>
      </c>
    </row>
    <row r="88" spans="1:2" x14ac:dyDescent="0.35">
      <c r="A88" s="4">
        <v>40725</v>
      </c>
      <c r="B88">
        <v>2.33333333333333E-2</v>
      </c>
    </row>
    <row r="89" spans="1:2" x14ac:dyDescent="0.35">
      <c r="A89" s="4">
        <v>40817</v>
      </c>
      <c r="B89">
        <v>1.3333333333333299E-2</v>
      </c>
    </row>
    <row r="90" spans="1:2" x14ac:dyDescent="0.35">
      <c r="A90" s="4">
        <v>40909</v>
      </c>
      <c r="B90">
        <v>6.6666666666666596E-2</v>
      </c>
    </row>
    <row r="91" spans="1:2" x14ac:dyDescent="0.35">
      <c r="A91" s="4">
        <v>41000</v>
      </c>
      <c r="B91">
        <v>8.66666666666666E-2</v>
      </c>
    </row>
    <row r="92" spans="1:2" x14ac:dyDescent="0.35">
      <c r="A92" s="4">
        <v>41091</v>
      </c>
      <c r="B92">
        <v>0.103333333333333</v>
      </c>
    </row>
    <row r="93" spans="1:2" x14ac:dyDescent="0.35">
      <c r="A93" s="4">
        <v>41183</v>
      </c>
      <c r="B93">
        <v>8.66666666666666E-2</v>
      </c>
    </row>
    <row r="94" spans="1:2" x14ac:dyDescent="0.35">
      <c r="A94" s="4">
        <v>41275</v>
      </c>
      <c r="B94">
        <v>8.66666666666666E-2</v>
      </c>
    </row>
    <row r="95" spans="1:2" x14ac:dyDescent="0.35">
      <c r="A95" s="4">
        <v>41365</v>
      </c>
      <c r="B95">
        <v>0.05</v>
      </c>
    </row>
    <row r="96" spans="1:2" x14ac:dyDescent="0.35">
      <c r="A96" s="4">
        <v>41456</v>
      </c>
      <c r="B96">
        <v>3.3333333333333298E-2</v>
      </c>
    </row>
    <row r="97" spans="1:2" x14ac:dyDescent="0.35">
      <c r="A97" s="4">
        <v>41548</v>
      </c>
      <c r="B97">
        <v>6.3333333333333297E-2</v>
      </c>
    </row>
    <row r="98" spans="1:2" x14ac:dyDescent="0.35">
      <c r="A98" s="4">
        <v>41640</v>
      </c>
      <c r="B98">
        <v>4.6666666666666599E-2</v>
      </c>
    </row>
    <row r="99" spans="1:2" x14ac:dyDescent="0.35">
      <c r="A99" s="4">
        <v>41730</v>
      </c>
      <c r="B99">
        <v>3.3333333333333298E-2</v>
      </c>
    </row>
    <row r="100" spans="1:2" x14ac:dyDescent="0.35">
      <c r="A100" s="4">
        <v>41821</v>
      </c>
      <c r="B100">
        <v>2.6666666666666599E-2</v>
      </c>
    </row>
    <row r="101" spans="1:2" x14ac:dyDescent="0.35">
      <c r="A101" s="4">
        <v>41913</v>
      </c>
      <c r="B101">
        <v>2.33333333333333E-2</v>
      </c>
    </row>
    <row r="102" spans="1:2" x14ac:dyDescent="0.35">
      <c r="A102" s="4">
        <v>42005</v>
      </c>
      <c r="B102">
        <v>2.6666666666666599E-2</v>
      </c>
    </row>
    <row r="103" spans="1:2" x14ac:dyDescent="0.35">
      <c r="A103" s="4">
        <v>42095</v>
      </c>
      <c r="B103">
        <v>0.02</v>
      </c>
    </row>
    <row r="104" spans="1:2" x14ac:dyDescent="0.35">
      <c r="A104" s="4">
        <v>42186</v>
      </c>
      <c r="B104">
        <v>0.04</v>
      </c>
    </row>
    <row r="105" spans="1:2" x14ac:dyDescent="0.35">
      <c r="A105" s="4">
        <v>42278</v>
      </c>
      <c r="B105">
        <v>0.123333333333333</v>
      </c>
    </row>
    <row r="106" spans="1:2" x14ac:dyDescent="0.35">
      <c r="A106" s="4">
        <v>42370</v>
      </c>
      <c r="B106">
        <v>0.28666666666666601</v>
      </c>
    </row>
    <row r="107" spans="1:2" x14ac:dyDescent="0.35">
      <c r="A107" s="4">
        <v>42461</v>
      </c>
      <c r="B107">
        <v>0.25666666666666599</v>
      </c>
    </row>
    <row r="108" spans="1:2" x14ac:dyDescent="0.35">
      <c r="A108" s="4">
        <v>42552</v>
      </c>
      <c r="B108">
        <v>0.29666666666666602</v>
      </c>
    </row>
    <row r="109" spans="1:2" x14ac:dyDescent="0.35">
      <c r="A109" s="4">
        <v>42644</v>
      </c>
      <c r="B109">
        <v>0.43</v>
      </c>
    </row>
    <row r="110" spans="1:2" x14ac:dyDescent="0.35">
      <c r="A110" s="4">
        <v>42736</v>
      </c>
      <c r="B110">
        <v>0.59</v>
      </c>
    </row>
    <row r="111" spans="1:2" x14ac:dyDescent="0.35">
      <c r="A111" s="4">
        <v>42826</v>
      </c>
      <c r="B111">
        <v>0.89</v>
      </c>
    </row>
    <row r="112" spans="1:2" x14ac:dyDescent="0.35">
      <c r="A112" s="4">
        <v>42917</v>
      </c>
      <c r="B112">
        <v>1.03666666666666</v>
      </c>
    </row>
    <row r="113" spans="1:2" x14ac:dyDescent="0.35">
      <c r="A113" s="4">
        <v>43009</v>
      </c>
      <c r="B113">
        <v>1.2066666666666599</v>
      </c>
    </row>
    <row r="114" spans="1:2" x14ac:dyDescent="0.35">
      <c r="A114" s="4">
        <v>43101</v>
      </c>
      <c r="B114">
        <v>1.56</v>
      </c>
    </row>
    <row r="115" spans="1:2" x14ac:dyDescent="0.35">
      <c r="A115" s="4">
        <v>43191</v>
      </c>
      <c r="B115">
        <v>1.84</v>
      </c>
    </row>
    <row r="116" spans="1:2" x14ac:dyDescent="0.35">
      <c r="A116" s="4">
        <v>43282</v>
      </c>
      <c r="B116">
        <v>2.04</v>
      </c>
    </row>
    <row r="117" spans="1:2" x14ac:dyDescent="0.35">
      <c r="A117" s="4">
        <v>43374</v>
      </c>
      <c r="B117">
        <v>2.3166666666666602</v>
      </c>
    </row>
    <row r="118" spans="1:2" x14ac:dyDescent="0.35">
      <c r="A118" s="4">
        <v>43466</v>
      </c>
      <c r="B118">
        <v>2.3866666666666601</v>
      </c>
    </row>
    <row r="119" spans="1:2" x14ac:dyDescent="0.35">
      <c r="A119" s="4">
        <v>43556</v>
      </c>
      <c r="B119">
        <v>2.2999999999999998</v>
      </c>
    </row>
    <row r="120" spans="1:2" x14ac:dyDescent="0.35">
      <c r="A120" s="4">
        <v>43647</v>
      </c>
      <c r="B120">
        <v>1.98</v>
      </c>
    </row>
    <row r="121" spans="1:2" x14ac:dyDescent="0.35">
      <c r="A121" s="4">
        <v>43739</v>
      </c>
      <c r="B121">
        <v>1.57666666666666</v>
      </c>
    </row>
    <row r="122" spans="1:2" x14ac:dyDescent="0.35">
      <c r="A122" s="4">
        <v>43831</v>
      </c>
      <c r="B122">
        <v>1.1100000000000001</v>
      </c>
    </row>
    <row r="123" spans="1:2" x14ac:dyDescent="0.35">
      <c r="A123" s="4">
        <v>43922</v>
      </c>
      <c r="B123">
        <v>0.14333333333333301</v>
      </c>
    </row>
    <row r="124" spans="1:2" x14ac:dyDescent="0.35">
      <c r="A124" s="4">
        <v>44013</v>
      </c>
      <c r="B124">
        <v>0.11333333333333299</v>
      </c>
    </row>
    <row r="125" spans="1:2" x14ac:dyDescent="0.35">
      <c r="A125" s="4">
        <v>44105</v>
      </c>
      <c r="B125">
        <v>9.3333333333333296E-2</v>
      </c>
    </row>
    <row r="126" spans="1:2" x14ac:dyDescent="0.35">
      <c r="A126" s="4">
        <v>44197</v>
      </c>
      <c r="B126">
        <v>0.05</v>
      </c>
    </row>
    <row r="127" spans="1:2" x14ac:dyDescent="0.35">
      <c r="A127" s="4">
        <v>44287</v>
      </c>
      <c r="B127">
        <v>2.6666666666666599E-2</v>
      </c>
    </row>
    <row r="128" spans="1:2" x14ac:dyDescent="0.35">
      <c r="A128" s="4">
        <v>44378</v>
      </c>
      <c r="B128">
        <v>4.6666666666666599E-2</v>
      </c>
    </row>
    <row r="129" spans="1:2" x14ac:dyDescent="0.35">
      <c r="A129" s="4">
        <v>44470</v>
      </c>
      <c r="B129">
        <v>5.3333333333333302E-2</v>
      </c>
    </row>
    <row r="130" spans="1:2" x14ac:dyDescent="0.35">
      <c r="A130" s="4">
        <v>44562</v>
      </c>
      <c r="B130">
        <v>0.30666666666666598</v>
      </c>
    </row>
    <row r="131" spans="1:2" x14ac:dyDescent="0.35">
      <c r="A131" s="4">
        <v>44652</v>
      </c>
      <c r="B131">
        <v>1.07666666666666</v>
      </c>
    </row>
    <row r="132" spans="1:2" x14ac:dyDescent="0.35">
      <c r="A132" s="4">
        <v>44743</v>
      </c>
      <c r="B132">
        <v>2.66333333333333</v>
      </c>
    </row>
    <row r="133" spans="1:2" x14ac:dyDescent="0.35">
      <c r="A133" s="4">
        <v>44835</v>
      </c>
      <c r="B133">
        <v>4.04</v>
      </c>
    </row>
    <row r="134" spans="1:2" x14ac:dyDescent="0.35">
      <c r="A134" s="4">
        <v>44927</v>
      </c>
      <c r="B134">
        <v>4.6266666666666598</v>
      </c>
    </row>
    <row r="135" spans="1:2" x14ac:dyDescent="0.35">
      <c r="A135" s="4">
        <v>45017</v>
      </c>
      <c r="B135">
        <v>5.0733333333333297</v>
      </c>
    </row>
    <row r="136" spans="1:2" x14ac:dyDescent="0.35">
      <c r="A136" s="4">
        <v>45108</v>
      </c>
      <c r="B136">
        <v>5.29</v>
      </c>
    </row>
    <row r="137" spans="1:2" x14ac:dyDescent="0.35">
      <c r="A137" s="4">
        <v>45200</v>
      </c>
      <c r="B137">
        <v>5.2833333333333297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"/>
  <sheetViews>
    <sheetView tabSelected="1" topLeftCell="A63" workbookViewId="0">
      <selection activeCell="V65" sqref="V65"/>
    </sheetView>
  </sheetViews>
  <sheetFormatPr defaultRowHeight="14.5" x14ac:dyDescent="0.35"/>
  <sheetData>
    <row r="1" spans="1:25" x14ac:dyDescent="0.35">
      <c r="A1" t="s">
        <v>157</v>
      </c>
      <c r="B1" t="s">
        <v>165</v>
      </c>
      <c r="C1" t="s">
        <v>20</v>
      </c>
      <c r="D1" t="s">
        <v>19</v>
      </c>
      <c r="E1" t="s">
        <v>18</v>
      </c>
      <c r="F1" t="s">
        <v>17</v>
      </c>
      <c r="G1" t="s">
        <v>16</v>
      </c>
      <c r="H1" t="s">
        <v>167</v>
      </c>
      <c r="I1" t="s">
        <v>20</v>
      </c>
      <c r="J1" t="s">
        <v>19</v>
      </c>
      <c r="K1" t="s">
        <v>18</v>
      </c>
      <c r="L1" t="s">
        <v>17</v>
      </c>
      <c r="M1" t="s">
        <v>16</v>
      </c>
      <c r="N1" t="s">
        <v>167</v>
      </c>
      <c r="O1" t="s">
        <v>163</v>
      </c>
      <c r="R1" t="s">
        <v>20</v>
      </c>
      <c r="S1" t="s">
        <v>19</v>
      </c>
      <c r="T1" t="s">
        <v>18</v>
      </c>
      <c r="U1" t="s">
        <v>17</v>
      </c>
      <c r="V1" t="s">
        <v>16</v>
      </c>
      <c r="W1" t="s">
        <v>167</v>
      </c>
      <c r="X1" t="s">
        <v>163</v>
      </c>
    </row>
    <row r="2" spans="1:25" x14ac:dyDescent="0.35">
      <c r="A2" t="s">
        <v>15</v>
      </c>
      <c r="B2" t="str">
        <f>RIGHT(A2,2)</f>
        <v>Q3</v>
      </c>
      <c r="C2">
        <v>712018</v>
      </c>
      <c r="D2">
        <v>7277724</v>
      </c>
      <c r="E2">
        <v>7765731</v>
      </c>
      <c r="F2">
        <v>2917378</v>
      </c>
      <c r="G2">
        <v>1751198</v>
      </c>
      <c r="H2">
        <v>4668576</v>
      </c>
    </row>
    <row r="3" spans="1:25" x14ac:dyDescent="0.35">
      <c r="A3" t="s">
        <v>21</v>
      </c>
      <c r="B3" t="str">
        <f t="shared" ref="B3:B66" si="0">RIGHT(A3,2)</f>
        <v>Q4</v>
      </c>
      <c r="C3">
        <v>705777</v>
      </c>
      <c r="D3">
        <v>7413711</v>
      </c>
      <c r="E3">
        <v>7897136</v>
      </c>
      <c r="F3">
        <v>2977864</v>
      </c>
      <c r="G3">
        <v>1809935</v>
      </c>
      <c r="H3">
        <v>4787799</v>
      </c>
    </row>
    <row r="4" spans="1:25" x14ac:dyDescent="0.35">
      <c r="A4" t="s">
        <v>22</v>
      </c>
      <c r="B4" t="str">
        <f t="shared" si="0"/>
        <v>Q1</v>
      </c>
      <c r="C4">
        <v>726806</v>
      </c>
      <c r="D4">
        <v>7490193</v>
      </c>
      <c r="E4">
        <v>7871338</v>
      </c>
      <c r="F4">
        <v>2969583</v>
      </c>
      <c r="G4">
        <v>1798387</v>
      </c>
      <c r="H4">
        <v>4767970</v>
      </c>
      <c r="O4">
        <f>TB3MS!B2</f>
        <v>7.76</v>
      </c>
      <c r="P4">
        <f>'DGS10'!B114</f>
        <v>8.4238709677419301</v>
      </c>
    </row>
    <row r="5" spans="1:25" x14ac:dyDescent="0.35">
      <c r="A5" t="s">
        <v>23</v>
      </c>
      <c r="B5" t="str">
        <f t="shared" si="0"/>
        <v>Q2</v>
      </c>
      <c r="C5">
        <v>707049</v>
      </c>
      <c r="D5">
        <v>7606512</v>
      </c>
      <c r="E5">
        <v>7971550</v>
      </c>
      <c r="F5">
        <v>3016385</v>
      </c>
      <c r="G5">
        <v>1837834</v>
      </c>
      <c r="H5">
        <v>4854219</v>
      </c>
      <c r="O5">
        <f>TB3MS!B3</f>
        <v>7.7466666666666599</v>
      </c>
      <c r="P5">
        <f>'DGS10'!B115</f>
        <v>8.6741269841269801</v>
      </c>
    </row>
    <row r="6" spans="1:25" x14ac:dyDescent="0.35">
      <c r="A6" t="s">
        <v>24</v>
      </c>
      <c r="B6" t="str">
        <f t="shared" si="0"/>
        <v>Q3</v>
      </c>
      <c r="C6">
        <v>735969</v>
      </c>
      <c r="D6">
        <v>7668021</v>
      </c>
      <c r="E6">
        <v>7874605</v>
      </c>
      <c r="F6">
        <v>2961655</v>
      </c>
      <c r="G6">
        <v>1785725</v>
      </c>
      <c r="H6">
        <v>4747380</v>
      </c>
      <c r="O6">
        <f>TB3MS!B4</f>
        <v>7.4766666666666604</v>
      </c>
      <c r="P6">
        <f>'DGS10'!B116</f>
        <v>8.7012698412698395</v>
      </c>
    </row>
    <row r="7" spans="1:25" x14ac:dyDescent="0.35">
      <c r="A7" t="s">
        <v>25</v>
      </c>
      <c r="B7" t="str">
        <f t="shared" si="0"/>
        <v>Q4</v>
      </c>
      <c r="C7">
        <v>758008</v>
      </c>
      <c r="D7">
        <v>7783531</v>
      </c>
      <c r="E7">
        <v>8010990</v>
      </c>
      <c r="F7">
        <v>3045485</v>
      </c>
      <c r="G7">
        <v>1866523</v>
      </c>
      <c r="H7">
        <v>4912008</v>
      </c>
      <c r="O7">
        <f>TB3MS!B5</f>
        <v>6.99</v>
      </c>
      <c r="P7">
        <f>'DGS10'!B117</f>
        <v>8.4059677419354806</v>
      </c>
      <c r="R7" t="e">
        <f>AVERAGE(I4:I7)</f>
        <v>#DIV/0!</v>
      </c>
      <c r="S7" t="e">
        <f t="shared" ref="S7:X7" si="1">AVERAGE(J4:J7)</f>
        <v>#DIV/0!</v>
      </c>
      <c r="T7" t="e">
        <f t="shared" si="1"/>
        <v>#DIV/0!</v>
      </c>
      <c r="U7" t="e">
        <f t="shared" si="1"/>
        <v>#DIV/0!</v>
      </c>
      <c r="V7" t="e">
        <f t="shared" si="1"/>
        <v>#DIV/0!</v>
      </c>
      <c r="W7" t="e">
        <f t="shared" si="1"/>
        <v>#DIV/0!</v>
      </c>
      <c r="X7">
        <f t="shared" si="1"/>
        <v>7.4933333333333305</v>
      </c>
    </row>
    <row r="8" spans="1:25" x14ac:dyDescent="0.35">
      <c r="A8" t="s">
        <v>26</v>
      </c>
      <c r="B8" t="str">
        <f t="shared" si="0"/>
        <v>Q1</v>
      </c>
      <c r="C8">
        <v>768168</v>
      </c>
      <c r="D8">
        <v>7908321</v>
      </c>
      <c r="E8">
        <v>8155179</v>
      </c>
      <c r="F8">
        <v>3141985</v>
      </c>
      <c r="G8">
        <v>1969949</v>
      </c>
      <c r="H8">
        <v>5111934</v>
      </c>
      <c r="O8">
        <f>TB3MS!B6</f>
        <v>6.0233333333333299</v>
      </c>
      <c r="P8">
        <f>'DGS10'!B118</f>
        <v>8.0228333333333293</v>
      </c>
    </row>
    <row r="9" spans="1:25" x14ac:dyDescent="0.35">
      <c r="A9" t="s">
        <v>27</v>
      </c>
      <c r="B9" t="str">
        <f t="shared" si="0"/>
        <v>Q2</v>
      </c>
      <c r="C9">
        <v>770678</v>
      </c>
      <c r="D9">
        <v>7985766</v>
      </c>
      <c r="E9">
        <v>8158423</v>
      </c>
      <c r="F9">
        <v>3147444</v>
      </c>
      <c r="G9">
        <v>1961421</v>
      </c>
      <c r="H9">
        <v>5108865</v>
      </c>
      <c r="I9">
        <f t="shared" ref="I9:M9" si="2">(AVERAGE(C6:C9)/AVERAGE(C2:C5) -1)*100</f>
        <v>6.3532691599600177</v>
      </c>
      <c r="J9">
        <f t="shared" si="2"/>
        <v>5.2285876190994118</v>
      </c>
      <c r="K9">
        <f t="shared" si="2"/>
        <v>2.2010010552040438</v>
      </c>
      <c r="L9">
        <f t="shared" si="2"/>
        <v>3.4959318116589033</v>
      </c>
      <c r="M9">
        <f t="shared" si="2"/>
        <v>5.3667500584242411</v>
      </c>
      <c r="N9">
        <f>(AVERAGE(H6:H9)/AVERAGE(H2:H5) -1)*100</f>
        <v>4.2016946348792272</v>
      </c>
      <c r="O9">
        <f>TB3MS!B7</f>
        <v>5.56</v>
      </c>
      <c r="P9">
        <f>'DGS10'!B119</f>
        <v>8.1254687499999996</v>
      </c>
    </row>
    <row r="10" spans="1:25" x14ac:dyDescent="0.35">
      <c r="A10" t="s">
        <v>28</v>
      </c>
      <c r="B10" t="str">
        <f t="shared" si="0"/>
        <v>Q3</v>
      </c>
      <c r="C10">
        <v>821802</v>
      </c>
      <c r="D10">
        <v>8130654</v>
      </c>
      <c r="E10">
        <v>8221627</v>
      </c>
      <c r="F10">
        <v>3196464</v>
      </c>
      <c r="G10">
        <v>1985705</v>
      </c>
      <c r="H10">
        <v>5182169</v>
      </c>
      <c r="I10">
        <f t="shared" ref="I10:I73" si="3">(AVERAGE(C7:C10)/AVERAGE(C3:C6) -1)*100</f>
        <v>8.4523200541382515</v>
      </c>
      <c r="J10">
        <f t="shared" ref="J10:J73" si="4">(AVERAGE(D7:D10)/AVERAGE(D3:D6) -1)*100</f>
        <v>5.4006607432982801</v>
      </c>
      <c r="K10">
        <f t="shared" ref="K10:K73" si="5">(AVERAGE(E7:E10)/AVERAGE(E3:E6) -1)*100</f>
        <v>2.9467054634738865</v>
      </c>
      <c r="L10">
        <f t="shared" ref="L10:L73" si="6">(AVERAGE(F7:F10)/AVERAGE(F3:F6) -1)*100</f>
        <v>5.0806394740944283</v>
      </c>
      <c r="M10">
        <f t="shared" ref="M10:N25" si="7">(AVERAGE(G7:G10)/AVERAGE(G3:G6) -1)*100</f>
        <v>7.6289557308810707</v>
      </c>
      <c r="N10">
        <f t="shared" si="7"/>
        <v>6.0426254796587919</v>
      </c>
      <c r="O10">
        <f>TB3MS!B8</f>
        <v>5.3766666666666598</v>
      </c>
      <c r="P10">
        <f>'DGS10'!B120</f>
        <v>7.95</v>
      </c>
    </row>
    <row r="11" spans="1:25" x14ac:dyDescent="0.35">
      <c r="A11" t="s">
        <v>29</v>
      </c>
      <c r="B11" t="str">
        <f t="shared" si="0"/>
        <v>Q4</v>
      </c>
      <c r="C11">
        <v>841111</v>
      </c>
      <c r="D11">
        <v>8284610</v>
      </c>
      <c r="E11">
        <v>8407454</v>
      </c>
      <c r="F11">
        <v>3318839</v>
      </c>
      <c r="G11">
        <v>2089388</v>
      </c>
      <c r="H11">
        <v>5408227</v>
      </c>
      <c r="I11">
        <f t="shared" si="3"/>
        <v>9.3559671456558959</v>
      </c>
      <c r="J11">
        <f t="shared" si="4"/>
        <v>5.7649573918407304</v>
      </c>
      <c r="K11">
        <f t="shared" si="5"/>
        <v>3.8268454246614958</v>
      </c>
      <c r="L11">
        <f t="shared" si="6"/>
        <v>6.7674200882706925</v>
      </c>
      <c r="M11">
        <f t="shared" si="7"/>
        <v>9.8510949281666704</v>
      </c>
      <c r="N11">
        <f t="shared" ref="N11:N74" si="8">(AVERAGE(H8:H11)/AVERAGE(H4:H7) -1)*100</f>
        <v>7.9330544384414114</v>
      </c>
      <c r="O11">
        <f>TB3MS!B9</f>
        <v>4.54</v>
      </c>
      <c r="P11">
        <f>'DGS10'!B121</f>
        <v>7.3449999999999998</v>
      </c>
      <c r="Q11" t="e">
        <f>CORREL(N11:$N$11, O11:$O$11)</f>
        <v>#DIV/0!</v>
      </c>
      <c r="R11">
        <f t="shared" ref="R11:R74" si="9">AVERAGE(I8:I11)</f>
        <v>8.0538521199180551</v>
      </c>
      <c r="S11">
        <f t="shared" ref="S11:S74" si="10">AVERAGE(J8:J11)</f>
        <v>5.464735251412808</v>
      </c>
      <c r="T11">
        <f t="shared" ref="T11:T74" si="11">AVERAGE(K8:K11)</f>
        <v>2.9915173144464755</v>
      </c>
      <c r="U11">
        <f t="shared" ref="U11:U74" si="12">AVERAGE(L8:L11)</f>
        <v>5.114663791341342</v>
      </c>
      <c r="V11">
        <f t="shared" ref="V11:V74" si="13">AVERAGE(M8:M11)</f>
        <v>7.6156002391573274</v>
      </c>
      <c r="W11">
        <f t="shared" ref="W11:W74" si="14">AVERAGE(N8:N11)</f>
        <v>6.0591248509931432</v>
      </c>
      <c r="X11">
        <f t="shared" ref="X11:X74" si="15">AVERAGE(O8:O11)</f>
        <v>5.3749999999999964</v>
      </c>
      <c r="Y11" t="e">
        <f>CORREL(W11:$W$11, X11:$X$11)</f>
        <v>#DIV/0!</v>
      </c>
    </row>
    <row r="12" spans="1:25" x14ac:dyDescent="0.35">
      <c r="A12" t="s">
        <v>30</v>
      </c>
      <c r="B12" t="str">
        <f t="shared" si="0"/>
        <v>Q1</v>
      </c>
      <c r="C12">
        <v>858526</v>
      </c>
      <c r="D12">
        <v>8334721</v>
      </c>
      <c r="E12">
        <v>8380991</v>
      </c>
      <c r="F12">
        <v>3314032</v>
      </c>
      <c r="G12">
        <v>2076851</v>
      </c>
      <c r="H12">
        <v>5390883</v>
      </c>
      <c r="I12">
        <f t="shared" si="3"/>
        <v>10.875779757065395</v>
      </c>
      <c r="J12">
        <f t="shared" si="4"/>
        <v>5.7138280751853898</v>
      </c>
      <c r="K12">
        <f t="shared" si="5"/>
        <v>3.6116434408198561</v>
      </c>
      <c r="L12">
        <f t="shared" si="6"/>
        <v>6.6685983571588947</v>
      </c>
      <c r="M12">
        <f t="shared" si="7"/>
        <v>8.7577920252610131</v>
      </c>
      <c r="N12">
        <f t="shared" si="8"/>
        <v>7.4627394984933204</v>
      </c>
      <c r="O12">
        <f>TB3MS!B10</f>
        <v>3.89333333333333</v>
      </c>
      <c r="P12">
        <f>'DGS10'!B122</f>
        <v>7.3069354838709604</v>
      </c>
      <c r="Q12">
        <f>CORREL(N$11:$N12, O$11:$O12)</f>
        <v>1</v>
      </c>
      <c r="R12">
        <f t="shared" si="9"/>
        <v>8.75933402920489</v>
      </c>
      <c r="S12">
        <f t="shared" si="10"/>
        <v>5.5270084573559535</v>
      </c>
      <c r="T12">
        <f t="shared" si="11"/>
        <v>3.1465488460398205</v>
      </c>
      <c r="U12">
        <f t="shared" si="12"/>
        <v>5.5031474327957302</v>
      </c>
      <c r="V12">
        <f t="shared" si="13"/>
        <v>7.9011481856832493</v>
      </c>
      <c r="W12">
        <f t="shared" si="14"/>
        <v>6.4100285128681875</v>
      </c>
      <c r="X12">
        <f t="shared" si="15"/>
        <v>4.8424999999999976</v>
      </c>
      <c r="Y12">
        <f>CORREL(W$11:$W12, X$11:$X12)</f>
        <v>-1</v>
      </c>
    </row>
    <row r="13" spans="1:25" x14ac:dyDescent="0.35">
      <c r="A13" t="s">
        <v>31</v>
      </c>
      <c r="B13" t="str">
        <f t="shared" si="0"/>
        <v>Q2</v>
      </c>
      <c r="C13">
        <v>874703</v>
      </c>
      <c r="D13">
        <v>8421487</v>
      </c>
      <c r="E13">
        <v>8425770</v>
      </c>
      <c r="F13">
        <v>3292201</v>
      </c>
      <c r="G13">
        <v>2074724</v>
      </c>
      <c r="H13">
        <v>5366925</v>
      </c>
      <c r="I13">
        <f t="shared" si="3"/>
        <v>11.979564913613494</v>
      </c>
      <c r="J13">
        <f t="shared" si="4"/>
        <v>5.8248389831836</v>
      </c>
      <c r="K13">
        <f t="shared" si="5"/>
        <v>3.8406081990181251</v>
      </c>
      <c r="L13">
        <f t="shared" si="6"/>
        <v>6.7089201874116267</v>
      </c>
      <c r="M13">
        <f t="shared" si="7"/>
        <v>8.4794619138252934</v>
      </c>
      <c r="N13">
        <f t="shared" si="8"/>
        <v>7.3843218879178441</v>
      </c>
      <c r="O13">
        <f>TB3MS!B11</f>
        <v>3.68</v>
      </c>
      <c r="P13">
        <f>'DGS10'!B123</f>
        <v>7.3760317460317397</v>
      </c>
      <c r="Q13">
        <f>CORREL(N$11:$N13, O$11:$O13)</f>
        <v>0.99417411340920625</v>
      </c>
      <c r="R13">
        <f t="shared" si="9"/>
        <v>10.16590796761826</v>
      </c>
      <c r="S13">
        <f t="shared" si="10"/>
        <v>5.6760712983769999</v>
      </c>
      <c r="T13">
        <f t="shared" si="11"/>
        <v>3.5564506319933411</v>
      </c>
      <c r="U13">
        <f t="shared" si="12"/>
        <v>6.3063945267339108</v>
      </c>
      <c r="V13">
        <f t="shared" si="13"/>
        <v>8.6793261495335123</v>
      </c>
      <c r="W13">
        <f t="shared" si="14"/>
        <v>7.205685326127842</v>
      </c>
      <c r="X13">
        <f t="shared" si="15"/>
        <v>4.3724999999999978</v>
      </c>
      <c r="Y13">
        <f>CORREL(W$11:$W13, X$11:$X13)</f>
        <v>-0.96733486842077576</v>
      </c>
    </row>
    <row r="14" spans="1:25" x14ac:dyDescent="0.35">
      <c r="A14" t="s">
        <v>32</v>
      </c>
      <c r="B14" t="str">
        <f t="shared" si="0"/>
        <v>Q3</v>
      </c>
      <c r="C14">
        <v>938723</v>
      </c>
      <c r="D14">
        <v>8587545</v>
      </c>
      <c r="E14">
        <v>8542166</v>
      </c>
      <c r="F14">
        <v>3306457</v>
      </c>
      <c r="G14">
        <v>2096526</v>
      </c>
      <c r="H14">
        <v>5402983</v>
      </c>
      <c r="I14">
        <f t="shared" si="3"/>
        <v>12.646697808286644</v>
      </c>
      <c r="J14">
        <f t="shared" si="4"/>
        <v>5.7220681462985423</v>
      </c>
      <c r="K14">
        <f t="shared" si="5"/>
        <v>3.7182875221235312</v>
      </c>
      <c r="L14">
        <f t="shared" si="6"/>
        <v>5.587182830172388</v>
      </c>
      <c r="M14">
        <f t="shared" si="7"/>
        <v>7.1161306120896883</v>
      </c>
      <c r="N14">
        <f t="shared" si="8"/>
        <v>6.1729927714411215</v>
      </c>
      <c r="O14">
        <f>TB3MS!B12</f>
        <v>3.0833333333333299</v>
      </c>
      <c r="P14">
        <f>'DGS10'!B124</f>
        <v>6.6187500000000004</v>
      </c>
      <c r="Q14">
        <f>CORREL(N$11:$N14, O$11:$O14)</f>
        <v>0.94651387410450938</v>
      </c>
      <c r="R14">
        <f t="shared" si="9"/>
        <v>11.214502406155358</v>
      </c>
      <c r="S14">
        <f t="shared" si="10"/>
        <v>5.7564231491270661</v>
      </c>
      <c r="T14">
        <f t="shared" si="11"/>
        <v>3.7493461466557525</v>
      </c>
      <c r="U14">
        <f t="shared" si="12"/>
        <v>6.4330303657534005</v>
      </c>
      <c r="V14">
        <f t="shared" si="13"/>
        <v>8.5511198698356665</v>
      </c>
      <c r="W14">
        <f t="shared" si="14"/>
        <v>7.2382771490734239</v>
      </c>
      <c r="X14">
        <f t="shared" si="15"/>
        <v>3.799166666666665</v>
      </c>
      <c r="Y14">
        <f>CORREL(W$11:$W14, X$11:$X14)</f>
        <v>-0.93961092803688617</v>
      </c>
    </row>
    <row r="15" spans="1:25" x14ac:dyDescent="0.35">
      <c r="A15" t="s">
        <v>33</v>
      </c>
      <c r="B15" t="str">
        <f t="shared" si="0"/>
        <v>Q4</v>
      </c>
      <c r="C15">
        <v>952855</v>
      </c>
      <c r="D15">
        <v>8730790</v>
      </c>
      <c r="E15">
        <v>8740760</v>
      </c>
      <c r="F15">
        <v>3446088</v>
      </c>
      <c r="G15">
        <v>2203873</v>
      </c>
      <c r="H15">
        <v>5649961</v>
      </c>
      <c r="I15">
        <f t="shared" si="3"/>
        <v>13.212986986216023</v>
      </c>
      <c r="J15">
        <f t="shared" si="4"/>
        <v>5.463409029788302</v>
      </c>
      <c r="K15">
        <f t="shared" si="5"/>
        <v>3.4818171913926887</v>
      </c>
      <c r="L15">
        <f t="shared" si="6"/>
        <v>4.3268847797829801</v>
      </c>
      <c r="M15">
        <f t="shared" si="7"/>
        <v>5.5643921666783447</v>
      </c>
      <c r="N15">
        <f t="shared" si="8"/>
        <v>4.8029774359425348</v>
      </c>
      <c r="O15">
        <f>TB3MS!B13</f>
        <v>3.07</v>
      </c>
      <c r="P15">
        <f>'DGS10'!B125</f>
        <v>6.7403225806451603</v>
      </c>
      <c r="Q15">
        <f>CORREL(N$11:$N15, O$11:$O15)</f>
        <v>0.86685670767347556</v>
      </c>
      <c r="R15">
        <f t="shared" si="9"/>
        <v>12.17875736629539</v>
      </c>
      <c r="S15">
        <f t="shared" si="10"/>
        <v>5.6810360586139588</v>
      </c>
      <c r="T15">
        <f t="shared" si="11"/>
        <v>3.6630890883385501</v>
      </c>
      <c r="U15">
        <f t="shared" si="12"/>
        <v>5.8228965386314719</v>
      </c>
      <c r="V15">
        <f t="shared" si="13"/>
        <v>7.4794441794635853</v>
      </c>
      <c r="W15">
        <f t="shared" si="14"/>
        <v>6.455757898448705</v>
      </c>
      <c r="X15">
        <f t="shared" si="15"/>
        <v>3.4316666666666653</v>
      </c>
      <c r="Y15">
        <f>CORREL(W$11:$W15, X$11:$X15)</f>
        <v>-0.52503114752386237</v>
      </c>
    </row>
    <row r="16" spans="1:25" x14ac:dyDescent="0.35">
      <c r="A16" t="s">
        <v>34</v>
      </c>
      <c r="B16" t="str">
        <f t="shared" si="0"/>
        <v>Q1</v>
      </c>
      <c r="C16">
        <v>911030</v>
      </c>
      <c r="D16">
        <v>8781261</v>
      </c>
      <c r="E16">
        <v>8856512</v>
      </c>
      <c r="F16">
        <v>3543403</v>
      </c>
      <c r="G16">
        <v>2305618</v>
      </c>
      <c r="H16">
        <v>5849021</v>
      </c>
      <c r="I16">
        <f t="shared" si="3"/>
        <v>11.700495456267191</v>
      </c>
      <c r="J16">
        <f t="shared" si="4"/>
        <v>5.4537682669934862</v>
      </c>
      <c r="K16">
        <f t="shared" si="5"/>
        <v>4.210962842902588</v>
      </c>
      <c r="L16">
        <f t="shared" si="6"/>
        <v>4.7112615541961445</v>
      </c>
      <c r="M16">
        <f t="shared" si="7"/>
        <v>6.9931033547732557</v>
      </c>
      <c r="N16">
        <f t="shared" si="8"/>
        <v>5.5890846454154097</v>
      </c>
      <c r="O16">
        <f>TB3MS!B14</f>
        <v>2.96</v>
      </c>
      <c r="P16">
        <f>'DGS10'!B126</f>
        <v>6.25819672131147</v>
      </c>
      <c r="Q16">
        <f>CORREL(N$11:$N16, O$11:$O16)</f>
        <v>0.88764230540311051</v>
      </c>
      <c r="R16">
        <f t="shared" si="9"/>
        <v>12.384936291095839</v>
      </c>
      <c r="S16">
        <f t="shared" si="10"/>
        <v>5.6160211065659826</v>
      </c>
      <c r="T16">
        <f t="shared" si="11"/>
        <v>3.8129189388592337</v>
      </c>
      <c r="U16">
        <f t="shared" si="12"/>
        <v>5.3335623378907853</v>
      </c>
      <c r="V16">
        <f t="shared" si="13"/>
        <v>7.0382720118416451</v>
      </c>
      <c r="W16">
        <f t="shared" si="14"/>
        <v>5.9873441851792268</v>
      </c>
      <c r="X16">
        <f t="shared" si="15"/>
        <v>3.1983333333333324</v>
      </c>
      <c r="Y16">
        <f>CORREL(W$11:$W16, X$11:$X16)</f>
        <v>-8.3157544196812649E-2</v>
      </c>
    </row>
    <row r="17" spans="1:25" x14ac:dyDescent="0.35">
      <c r="A17" t="s">
        <v>35</v>
      </c>
      <c r="B17" t="str">
        <f t="shared" si="0"/>
        <v>Q2</v>
      </c>
      <c r="C17">
        <v>928337</v>
      </c>
      <c r="D17">
        <v>8876047</v>
      </c>
      <c r="E17">
        <v>8898456</v>
      </c>
      <c r="F17">
        <v>3610266</v>
      </c>
      <c r="G17">
        <v>2362827</v>
      </c>
      <c r="H17">
        <v>5973093</v>
      </c>
      <c r="I17">
        <f t="shared" si="3"/>
        <v>9.8583333676860452</v>
      </c>
      <c r="J17">
        <f t="shared" si="4"/>
        <v>5.4389235424945781</v>
      </c>
      <c r="K17">
        <f t="shared" si="5"/>
        <v>4.7914211342427127</v>
      </c>
      <c r="L17">
        <f t="shared" si="6"/>
        <v>5.9800773324098611</v>
      </c>
      <c r="M17">
        <f t="shared" si="7"/>
        <v>9.0215868684624176</v>
      </c>
      <c r="N17">
        <f t="shared" si="8"/>
        <v>7.1521426345747763</v>
      </c>
      <c r="O17">
        <f>TB3MS!B15</f>
        <v>2.9666666666666601</v>
      </c>
      <c r="P17">
        <f>'DGS10'!B127</f>
        <v>5.9880952380952301</v>
      </c>
      <c r="Q17">
        <f>CORREL(N$11:$N17, O$11:$O17)</f>
        <v>0.74276120382974464</v>
      </c>
      <c r="R17">
        <f t="shared" si="9"/>
        <v>11.854628404613976</v>
      </c>
      <c r="S17">
        <f t="shared" si="10"/>
        <v>5.5195422463937271</v>
      </c>
      <c r="T17">
        <f t="shared" si="11"/>
        <v>4.0506221726653795</v>
      </c>
      <c r="U17">
        <f t="shared" si="12"/>
        <v>5.151351624140343</v>
      </c>
      <c r="V17">
        <f t="shared" si="13"/>
        <v>7.173803250500927</v>
      </c>
      <c r="W17">
        <f t="shared" si="14"/>
        <v>5.9292993718434603</v>
      </c>
      <c r="X17">
        <f t="shared" si="15"/>
        <v>3.0199999999999974</v>
      </c>
      <c r="Y17">
        <f>CORREL(W$11:$W17, X$11:$X17)</f>
        <v>0.14628837130959291</v>
      </c>
    </row>
    <row r="18" spans="1:25" x14ac:dyDescent="0.35">
      <c r="A18" t="s">
        <v>36</v>
      </c>
      <c r="B18" t="str">
        <f t="shared" si="0"/>
        <v>Q3</v>
      </c>
      <c r="C18">
        <v>940277</v>
      </c>
      <c r="D18">
        <v>9008850</v>
      </c>
      <c r="E18">
        <v>8990825</v>
      </c>
      <c r="F18">
        <v>3705476</v>
      </c>
      <c r="G18">
        <v>2446902</v>
      </c>
      <c r="H18">
        <v>6152378</v>
      </c>
      <c r="I18">
        <f t="shared" si="3"/>
        <v>6.2462870719938612</v>
      </c>
      <c r="J18">
        <f t="shared" si="4"/>
        <v>5.2592063431692981</v>
      </c>
      <c r="K18">
        <f t="shared" si="5"/>
        <v>5.1254665006891686</v>
      </c>
      <c r="L18">
        <f t="shared" si="6"/>
        <v>8.1147386670127108</v>
      </c>
      <c r="M18">
        <f t="shared" si="7"/>
        <v>11.774900092821717</v>
      </c>
      <c r="N18">
        <f t="shared" si="8"/>
        <v>9.5295715363583167</v>
      </c>
      <c r="O18">
        <f>TB3MS!B16</f>
        <v>3.0033333333333299</v>
      </c>
      <c r="P18">
        <f>'DGS10'!B128</f>
        <v>5.6153124999999999</v>
      </c>
      <c r="Q18">
        <f>CORREL(N$11:$N18, O$11:$O18)</f>
        <v>0.32340767677392646</v>
      </c>
      <c r="R18">
        <f t="shared" si="9"/>
        <v>10.25452572054078</v>
      </c>
      <c r="S18">
        <f t="shared" si="10"/>
        <v>5.4038267956114154</v>
      </c>
      <c r="T18">
        <f t="shared" si="11"/>
        <v>4.4024169173067893</v>
      </c>
      <c r="U18">
        <f t="shared" si="12"/>
        <v>5.7832405833504241</v>
      </c>
      <c r="V18">
        <f t="shared" si="13"/>
        <v>8.3384956206839327</v>
      </c>
      <c r="W18">
        <f t="shared" si="14"/>
        <v>6.76844406307276</v>
      </c>
      <c r="X18">
        <f t="shared" si="15"/>
        <v>2.9999999999999973</v>
      </c>
      <c r="Y18">
        <f>CORREL(W$11:$W18, X$11:$X18)</f>
        <v>5.0844684586998173E-2</v>
      </c>
    </row>
    <row r="19" spans="1:25" x14ac:dyDescent="0.35">
      <c r="A19" t="s">
        <v>37</v>
      </c>
      <c r="B19" t="str">
        <f t="shared" si="0"/>
        <v>Q4</v>
      </c>
      <c r="C19">
        <v>937343</v>
      </c>
      <c r="D19">
        <v>9119925</v>
      </c>
      <c r="E19">
        <v>9098621</v>
      </c>
      <c r="F19">
        <v>3818855</v>
      </c>
      <c r="G19">
        <v>2556230</v>
      </c>
      <c r="H19">
        <v>6375085</v>
      </c>
      <c r="I19">
        <f t="shared" si="3"/>
        <v>2.543031946252583</v>
      </c>
      <c r="J19">
        <f t="shared" si="4"/>
        <v>5.0229287007605539</v>
      </c>
      <c r="K19">
        <f t="shared" si="5"/>
        <v>5.1473837234117248</v>
      </c>
      <c r="L19">
        <f t="shared" si="6"/>
        <v>9.8753194341578254</v>
      </c>
      <c r="M19">
        <f t="shared" si="7"/>
        <v>14.429800659585567</v>
      </c>
      <c r="N19">
        <f t="shared" si="8"/>
        <v>11.640245141478855</v>
      </c>
      <c r="O19">
        <f>TB3MS!B17</f>
        <v>3.06</v>
      </c>
      <c r="P19">
        <f>'DGS10'!B129</f>
        <v>5.6159677419354797</v>
      </c>
      <c r="Q19">
        <f>CORREL(N$11:$N19, O$11:$O19)</f>
        <v>5.8491377803860205E-2</v>
      </c>
      <c r="R19">
        <f t="shared" si="9"/>
        <v>7.5870369605499199</v>
      </c>
      <c r="S19">
        <f t="shared" si="10"/>
        <v>5.293706713354478</v>
      </c>
      <c r="T19">
        <f t="shared" si="11"/>
        <v>4.8188085503115481</v>
      </c>
      <c r="U19">
        <f t="shared" si="12"/>
        <v>7.1703492469441343</v>
      </c>
      <c r="V19">
        <f t="shared" si="13"/>
        <v>10.55484774391074</v>
      </c>
      <c r="W19">
        <f t="shared" si="14"/>
        <v>8.47776098945684</v>
      </c>
      <c r="X19">
        <f t="shared" si="15"/>
        <v>2.9974999999999978</v>
      </c>
      <c r="Y19">
        <f>CORREL(W$11:$W19, X$11:$X19)</f>
        <v>-0.23778129021935826</v>
      </c>
    </row>
    <row r="20" spans="1:25" x14ac:dyDescent="0.35">
      <c r="A20" t="s">
        <v>38</v>
      </c>
      <c r="B20" t="str">
        <f t="shared" si="0"/>
        <v>Q1</v>
      </c>
      <c r="C20">
        <v>902929</v>
      </c>
      <c r="D20">
        <v>9190863</v>
      </c>
      <c r="E20">
        <v>9125790</v>
      </c>
      <c r="F20">
        <v>3856005</v>
      </c>
      <c r="G20">
        <v>2603903</v>
      </c>
      <c r="H20">
        <v>6459908</v>
      </c>
      <c r="I20">
        <f t="shared" si="3"/>
        <v>0.85864372091455365</v>
      </c>
      <c r="J20">
        <f t="shared" si="4"/>
        <v>4.8509544153061412</v>
      </c>
      <c r="K20">
        <f t="shared" si="5"/>
        <v>4.4798920347882687</v>
      </c>
      <c r="L20">
        <f t="shared" si="6"/>
        <v>10.321148229975986</v>
      </c>
      <c r="M20">
        <f t="shared" si="7"/>
        <v>14.85035666886041</v>
      </c>
      <c r="N20">
        <f t="shared" si="8"/>
        <v>12.086700324982512</v>
      </c>
      <c r="O20">
        <f>TB3MS!B18</f>
        <v>3.2433333333333301</v>
      </c>
      <c r="P20">
        <f>'DGS10'!B130</f>
        <v>6.09032258064516</v>
      </c>
      <c r="Q20">
        <f>CORREL(N$11:$N20, O$11:$O20)</f>
        <v>4.4467388203709851E-3</v>
      </c>
      <c r="R20">
        <f t="shared" si="9"/>
        <v>4.8765740267117605</v>
      </c>
      <c r="S20">
        <f t="shared" si="10"/>
        <v>5.1430032504326428</v>
      </c>
      <c r="T20">
        <f t="shared" si="11"/>
        <v>4.8860408482829687</v>
      </c>
      <c r="U20">
        <f t="shared" si="12"/>
        <v>8.5728209158890962</v>
      </c>
      <c r="V20">
        <f t="shared" si="13"/>
        <v>12.519161072432528</v>
      </c>
      <c r="W20">
        <f t="shared" si="14"/>
        <v>10.102164909348616</v>
      </c>
      <c r="X20">
        <f t="shared" si="15"/>
        <v>3.0683333333333302</v>
      </c>
      <c r="Y20">
        <f>CORREL(W$11:$W20, X$11:$X20)</f>
        <v>-0.34578042175656276</v>
      </c>
    </row>
    <row r="21" spans="1:25" x14ac:dyDescent="0.35">
      <c r="A21" t="s">
        <v>39</v>
      </c>
      <c r="B21" t="str">
        <f t="shared" si="0"/>
        <v>Q2</v>
      </c>
      <c r="C21">
        <v>889264</v>
      </c>
      <c r="D21">
        <v>9275233</v>
      </c>
      <c r="E21">
        <v>9144232</v>
      </c>
      <c r="F21">
        <v>3904419</v>
      </c>
      <c r="G21">
        <v>2652485</v>
      </c>
      <c r="H21">
        <v>6556904</v>
      </c>
      <c r="I21">
        <f t="shared" si="3"/>
        <v>-1.6385124948236962</v>
      </c>
      <c r="J21">
        <f t="shared" si="4"/>
        <v>4.629587510371147</v>
      </c>
      <c r="K21">
        <f t="shared" si="5"/>
        <v>3.7718419948413517</v>
      </c>
      <c r="L21">
        <f t="shared" si="6"/>
        <v>9.9131294829778902</v>
      </c>
      <c r="M21">
        <f t="shared" si="7"/>
        <v>14.39066171738521</v>
      </c>
      <c r="N21">
        <f t="shared" si="8"/>
        <v>11.668678610563532</v>
      </c>
      <c r="O21">
        <f>TB3MS!B19</f>
        <v>3.9866666666666601</v>
      </c>
      <c r="P21">
        <f>'DGS10'!B131</f>
        <v>7.0895161290322504</v>
      </c>
      <c r="Q21">
        <f>CORREL(N$11:$N21, O$11:$O21)</f>
        <v>0.1601722713966027</v>
      </c>
      <c r="R21">
        <f t="shared" si="9"/>
        <v>2.0023625610843254</v>
      </c>
      <c r="S21">
        <f t="shared" si="10"/>
        <v>4.9406692424017855</v>
      </c>
      <c r="T21">
        <f t="shared" si="11"/>
        <v>4.6311460634326282</v>
      </c>
      <c r="U21">
        <f t="shared" si="12"/>
        <v>9.556083953531104</v>
      </c>
      <c r="V21">
        <f t="shared" si="13"/>
        <v>13.861429784663226</v>
      </c>
      <c r="W21">
        <f t="shared" si="14"/>
        <v>11.231298903345804</v>
      </c>
      <c r="X21">
        <f t="shared" si="15"/>
        <v>3.3233333333333297</v>
      </c>
      <c r="Y21">
        <f>CORREL(W$11:$W21, X$11:$X21)</f>
        <v>-0.34121871802434439</v>
      </c>
    </row>
    <row r="22" spans="1:25" x14ac:dyDescent="0.35">
      <c r="A22" t="s">
        <v>40</v>
      </c>
      <c r="B22" t="str">
        <f t="shared" si="0"/>
        <v>Q3</v>
      </c>
      <c r="C22">
        <v>914280</v>
      </c>
      <c r="D22">
        <v>9398518</v>
      </c>
      <c r="E22">
        <v>9207308</v>
      </c>
      <c r="F22">
        <v>3984016</v>
      </c>
      <c r="G22">
        <v>2727623</v>
      </c>
      <c r="H22">
        <v>6711639</v>
      </c>
      <c r="I22">
        <f t="shared" si="3"/>
        <v>-2.3759684865287345</v>
      </c>
      <c r="J22">
        <f t="shared" si="4"/>
        <v>4.4851070210911947</v>
      </c>
      <c r="K22">
        <f t="shared" si="5"/>
        <v>3.0698896001536191</v>
      </c>
      <c r="L22">
        <f t="shared" si="6"/>
        <v>8.7944180986076823</v>
      </c>
      <c r="M22">
        <f t="shared" si="7"/>
        <v>13.102180225383675</v>
      </c>
      <c r="N22">
        <f t="shared" si="8"/>
        <v>10.493715981487494</v>
      </c>
      <c r="O22">
        <f>TB3MS!B20</f>
        <v>4.4766666666666604</v>
      </c>
      <c r="P22">
        <f>'DGS10'!B132</f>
        <v>7.3279687500000001</v>
      </c>
      <c r="Q22">
        <f>CORREL(N$11:$N22, O$11:$O22)</f>
        <v>0.26222683072584341</v>
      </c>
      <c r="R22">
        <f t="shared" si="9"/>
        <v>-0.15320132854632351</v>
      </c>
      <c r="S22">
        <f t="shared" si="10"/>
        <v>4.7471444118822594</v>
      </c>
      <c r="T22">
        <f t="shared" si="11"/>
        <v>4.1172518382987411</v>
      </c>
      <c r="U22">
        <f t="shared" si="12"/>
        <v>9.7260038114298464</v>
      </c>
      <c r="V22">
        <f t="shared" si="13"/>
        <v>14.193249817803716</v>
      </c>
      <c r="W22">
        <f t="shared" si="14"/>
        <v>11.472335014628097</v>
      </c>
      <c r="X22">
        <f t="shared" si="15"/>
        <v>3.6916666666666629</v>
      </c>
      <c r="Y22">
        <f>CORREL(W$11:$W22, X$11:$X22)</f>
        <v>-0.27766400440924255</v>
      </c>
    </row>
    <row r="23" spans="1:25" x14ac:dyDescent="0.35">
      <c r="A23" t="s">
        <v>41</v>
      </c>
      <c r="B23" t="str">
        <f t="shared" si="0"/>
        <v>Q4</v>
      </c>
      <c r="C23">
        <v>914490</v>
      </c>
      <c r="D23">
        <v>9441745</v>
      </c>
      <c r="E23">
        <v>9222235</v>
      </c>
      <c r="F23">
        <v>4050051</v>
      </c>
      <c r="G23">
        <v>2801285</v>
      </c>
      <c r="H23">
        <v>6851336</v>
      </c>
      <c r="I23">
        <f t="shared" si="3"/>
        <v>-2.5833827236952933</v>
      </c>
      <c r="J23">
        <f t="shared" si="4"/>
        <v>4.2482324762953327</v>
      </c>
      <c r="K23">
        <f t="shared" si="5"/>
        <v>2.3857301726288416</v>
      </c>
      <c r="L23">
        <f t="shared" si="6"/>
        <v>7.6065608393514061</v>
      </c>
      <c r="M23">
        <f t="shared" si="7"/>
        <v>11.515381617703092</v>
      </c>
      <c r="N23">
        <f t="shared" si="8"/>
        <v>9.1591324153187603</v>
      </c>
      <c r="O23">
        <f>TB3MS!B21</f>
        <v>5.28</v>
      </c>
      <c r="P23">
        <f>'DGS10'!B133</f>
        <v>7.83721311475409</v>
      </c>
      <c r="Q23">
        <f>CORREL(N$11:$N23, O$11:$O23)</f>
        <v>0.24754859629296955</v>
      </c>
      <c r="R23">
        <f t="shared" si="9"/>
        <v>-1.4348049960332925</v>
      </c>
      <c r="S23">
        <f t="shared" si="10"/>
        <v>4.5534703557659535</v>
      </c>
      <c r="T23">
        <f t="shared" si="11"/>
        <v>3.4268384506030203</v>
      </c>
      <c r="U23">
        <f t="shared" si="12"/>
        <v>9.1588141627282411</v>
      </c>
      <c r="V23">
        <f t="shared" si="13"/>
        <v>13.464645057333097</v>
      </c>
      <c r="W23">
        <f t="shared" si="14"/>
        <v>10.852056833088074</v>
      </c>
      <c r="X23">
        <f t="shared" si="15"/>
        <v>4.2466666666666626</v>
      </c>
      <c r="Y23">
        <f>CORREL(W$11:$W23, X$11:$X23)</f>
        <v>-0.16794036972812776</v>
      </c>
    </row>
    <row r="24" spans="1:25" x14ac:dyDescent="0.35">
      <c r="A24" t="s">
        <v>42</v>
      </c>
      <c r="B24" t="str">
        <f t="shared" si="0"/>
        <v>Q1</v>
      </c>
      <c r="C24">
        <v>940916</v>
      </c>
      <c r="D24">
        <v>9563266</v>
      </c>
      <c r="E24">
        <v>9351991</v>
      </c>
      <c r="F24">
        <v>4165903</v>
      </c>
      <c r="G24">
        <v>2925414</v>
      </c>
      <c r="H24">
        <v>7091317</v>
      </c>
      <c r="I24">
        <f t="shared" si="3"/>
        <v>-1.3463881068331518</v>
      </c>
      <c r="J24">
        <f t="shared" si="4"/>
        <v>4.0973861939620715</v>
      </c>
      <c r="K24">
        <f t="shared" si="5"/>
        <v>2.2486595942613707</v>
      </c>
      <c r="L24">
        <f t="shared" si="6"/>
        <v>7.4299017477750473</v>
      </c>
      <c r="M24">
        <f t="shared" si="7"/>
        <v>11.403818829187395</v>
      </c>
      <c r="N24">
        <f t="shared" si="8"/>
        <v>9.0171881420153088</v>
      </c>
      <c r="O24">
        <f>TB3MS!B22</f>
        <v>5.7366666666666601</v>
      </c>
      <c r="P24">
        <f>'DGS10'!B134</f>
        <v>7.4712903225806402</v>
      </c>
      <c r="Q24">
        <f>CORREL(N$11:$N24, O$11:$O24)</f>
        <v>0.22864215758058748</v>
      </c>
      <c r="R24">
        <f t="shared" si="9"/>
        <v>-1.9860629529702192</v>
      </c>
      <c r="S24">
        <f t="shared" si="10"/>
        <v>4.3650783004299356</v>
      </c>
      <c r="T24">
        <f t="shared" si="11"/>
        <v>2.8690303404712956</v>
      </c>
      <c r="U24">
        <f t="shared" si="12"/>
        <v>8.4360025421780058</v>
      </c>
      <c r="V24">
        <f t="shared" si="13"/>
        <v>12.603010597414842</v>
      </c>
      <c r="W24">
        <f t="shared" si="14"/>
        <v>10.084678787346274</v>
      </c>
      <c r="X24">
        <f t="shared" si="15"/>
        <v>4.8699999999999957</v>
      </c>
      <c r="Y24">
        <f>CORREL(W$11:$W24, X$11:$X24)</f>
        <v>-5.0644676862914906E-2</v>
      </c>
    </row>
    <row r="25" spans="1:25" x14ac:dyDescent="0.35">
      <c r="A25" t="s">
        <v>43</v>
      </c>
      <c r="B25" t="str">
        <f t="shared" si="0"/>
        <v>Q2</v>
      </c>
      <c r="C25">
        <v>987820</v>
      </c>
      <c r="D25">
        <v>9736968</v>
      </c>
      <c r="E25">
        <v>9424871</v>
      </c>
      <c r="F25">
        <v>4305239</v>
      </c>
      <c r="G25">
        <v>3041624</v>
      </c>
      <c r="H25">
        <v>7346863</v>
      </c>
      <c r="I25">
        <f t="shared" si="3"/>
        <v>2.3895767985998129</v>
      </c>
      <c r="J25">
        <f t="shared" si="4"/>
        <v>4.2236137408436347</v>
      </c>
      <c r="K25">
        <f t="shared" si="5"/>
        <v>2.3293437626755065</v>
      </c>
      <c r="L25">
        <f t="shared" si="6"/>
        <v>7.9847796055612319</v>
      </c>
      <c r="M25">
        <f t="shared" si="7"/>
        <v>12.051499485356043</v>
      </c>
      <c r="N25">
        <f t="shared" si="8"/>
        <v>9.618123826180236</v>
      </c>
      <c r="O25">
        <f>TB3MS!B23</f>
        <v>5.5966666666666596</v>
      </c>
      <c r="P25">
        <f>'DGS10'!B135</f>
        <v>6.6001587301587303</v>
      </c>
      <c r="Q25">
        <f>CORREL(N$11:$N25, O$11:$O25)</f>
        <v>0.25626074466934617</v>
      </c>
      <c r="R25">
        <f t="shared" si="9"/>
        <v>-0.97904062961434168</v>
      </c>
      <c r="S25">
        <f t="shared" si="10"/>
        <v>4.2635848580480582</v>
      </c>
      <c r="T25">
        <f t="shared" si="11"/>
        <v>2.5084057824298345</v>
      </c>
      <c r="U25">
        <f t="shared" si="12"/>
        <v>7.9539150728238424</v>
      </c>
      <c r="V25">
        <f t="shared" si="13"/>
        <v>12.018220039407552</v>
      </c>
      <c r="W25">
        <f t="shared" si="14"/>
        <v>9.5720400912504502</v>
      </c>
      <c r="X25">
        <f t="shared" si="15"/>
        <v>5.2724999999999955</v>
      </c>
      <c r="Y25">
        <f>CORREL(W$11:$W25, X$11:$X25)</f>
        <v>3.2009071335529431E-2</v>
      </c>
    </row>
    <row r="26" spans="1:25" x14ac:dyDescent="0.35">
      <c r="A26" t="s">
        <v>44</v>
      </c>
      <c r="B26" t="str">
        <f t="shared" si="0"/>
        <v>Q3</v>
      </c>
      <c r="C26">
        <v>1015547</v>
      </c>
      <c r="D26">
        <v>9780539</v>
      </c>
      <c r="E26">
        <v>9475649</v>
      </c>
      <c r="F26">
        <v>4453387</v>
      </c>
      <c r="G26">
        <v>3183165</v>
      </c>
      <c r="H26">
        <v>7636552</v>
      </c>
      <c r="I26">
        <f t="shared" si="3"/>
        <v>5.8992276229096197</v>
      </c>
      <c r="J26">
        <f t="shared" si="4"/>
        <v>4.1584376649929311</v>
      </c>
      <c r="K26">
        <f t="shared" si="5"/>
        <v>2.4573387032369887</v>
      </c>
      <c r="L26">
        <f t="shared" si="6"/>
        <v>9.0680347574212163</v>
      </c>
      <c r="M26">
        <f t="shared" ref="M26:M89" si="16">(AVERAGE(G23:G26)/AVERAGE(G19:G22) -1)*100</f>
        <v>13.38913408146929</v>
      </c>
      <c r="N26">
        <f t="shared" si="8"/>
        <v>10.812833939432576</v>
      </c>
      <c r="O26">
        <f>TB3MS!B24</f>
        <v>5.36666666666666</v>
      </c>
      <c r="P26">
        <f>'DGS10'!B136</f>
        <v>6.3292063492063404</v>
      </c>
      <c r="Q26">
        <f>CORREL(N$11:$N26, O$11:$O26)</f>
        <v>0.31780219762748835</v>
      </c>
      <c r="R26">
        <f t="shared" si="9"/>
        <v>1.0897583977452467</v>
      </c>
      <c r="S26">
        <f t="shared" si="10"/>
        <v>4.181917519023493</v>
      </c>
      <c r="T26">
        <f t="shared" si="11"/>
        <v>2.3552680582006769</v>
      </c>
      <c r="U26">
        <f t="shared" si="12"/>
        <v>8.0223192375272259</v>
      </c>
      <c r="V26">
        <f t="shared" si="13"/>
        <v>12.089958503428957</v>
      </c>
      <c r="W26">
        <f t="shared" si="14"/>
        <v>9.6518195807367206</v>
      </c>
      <c r="X26">
        <f t="shared" si="15"/>
        <v>5.4949999999999948</v>
      </c>
      <c r="Y26">
        <f>CORREL(W$11:$W26, X$11:$X26)</f>
        <v>0.10207823344799084</v>
      </c>
    </row>
    <row r="27" spans="1:25" x14ac:dyDescent="0.35">
      <c r="A27" t="s">
        <v>45</v>
      </c>
      <c r="B27" t="str">
        <f t="shared" si="0"/>
        <v>Q4</v>
      </c>
      <c r="C27">
        <v>1012249</v>
      </c>
      <c r="D27">
        <v>9962709</v>
      </c>
      <c r="E27">
        <v>9744237</v>
      </c>
      <c r="F27">
        <v>4577817</v>
      </c>
      <c r="G27">
        <v>3285322</v>
      </c>
      <c r="H27">
        <v>7863139</v>
      </c>
      <c r="I27">
        <f t="shared" si="3"/>
        <v>9.2673965461674168</v>
      </c>
      <c r="J27">
        <f t="shared" si="4"/>
        <v>4.6563723894899489</v>
      </c>
      <c r="K27">
        <f t="shared" si="5"/>
        <v>3.5346004782345508</v>
      </c>
      <c r="L27">
        <f t="shared" si="6"/>
        <v>10.812979031739612</v>
      </c>
      <c r="M27">
        <f t="shared" si="16"/>
        <v>15.300729808435488</v>
      </c>
      <c r="N27">
        <f t="shared" si="8"/>
        <v>12.633976336981178</v>
      </c>
      <c r="O27">
        <f>TB3MS!B25</f>
        <v>5.26</v>
      </c>
      <c r="P27">
        <f>'DGS10'!B137</f>
        <v>5.8985483870967697</v>
      </c>
      <c r="Q27">
        <f>CORREL(N$11:$N27, O$11:$O27)</f>
        <v>0.39474384750807806</v>
      </c>
      <c r="R27">
        <f t="shared" si="9"/>
        <v>4.0524532152109245</v>
      </c>
      <c r="S27">
        <f t="shared" si="10"/>
        <v>4.2839524973221463</v>
      </c>
      <c r="T27">
        <f t="shared" si="11"/>
        <v>2.6424856346021039</v>
      </c>
      <c r="U27">
        <f t="shared" si="12"/>
        <v>8.8239237856242774</v>
      </c>
      <c r="V27">
        <f t="shared" si="13"/>
        <v>13.036295551112055</v>
      </c>
      <c r="W27">
        <f t="shared" si="14"/>
        <v>10.520530561152324</v>
      </c>
      <c r="X27">
        <f t="shared" si="15"/>
        <v>5.4899999999999949</v>
      </c>
      <c r="Y27">
        <f>CORREL(W$11:$W27, X$11:$X27)</f>
        <v>0.18797631822140523</v>
      </c>
    </row>
    <row r="28" spans="1:25" x14ac:dyDescent="0.35">
      <c r="A28" t="s">
        <v>46</v>
      </c>
      <c r="B28" t="str">
        <f t="shared" si="0"/>
        <v>Q1</v>
      </c>
      <c r="C28">
        <v>996274</v>
      </c>
      <c r="D28">
        <v>10014003</v>
      </c>
      <c r="E28">
        <v>9548645</v>
      </c>
      <c r="F28">
        <v>4396532</v>
      </c>
      <c r="G28">
        <v>3110828</v>
      </c>
      <c r="H28">
        <v>7507360</v>
      </c>
      <c r="I28">
        <f t="shared" si="3"/>
        <v>9.6459366758222984</v>
      </c>
      <c r="J28">
        <f t="shared" si="4"/>
        <v>4.8182501325282345</v>
      </c>
      <c r="K28">
        <f t="shared" si="5"/>
        <v>3.432930815842794</v>
      </c>
      <c r="L28">
        <f t="shared" si="6"/>
        <v>10.112684188142751</v>
      </c>
      <c r="M28">
        <f t="shared" si="16"/>
        <v>13.63246880944271</v>
      </c>
      <c r="N28">
        <f t="shared" si="8"/>
        <v>11.549356375221432</v>
      </c>
      <c r="O28">
        <f>TB3MS!B26</f>
        <v>4.93</v>
      </c>
      <c r="P28">
        <f>'DGS10'!B138</f>
        <v>5.9104838709677399</v>
      </c>
      <c r="Q28">
        <f>CORREL(N$11:$N28, O$11:$O28)</f>
        <v>0.42393980815805393</v>
      </c>
      <c r="R28">
        <f t="shared" si="9"/>
        <v>6.8005344108747874</v>
      </c>
      <c r="S28">
        <f t="shared" si="10"/>
        <v>4.4641684819636875</v>
      </c>
      <c r="T28">
        <f t="shared" si="11"/>
        <v>2.9385534399974604</v>
      </c>
      <c r="U28">
        <f t="shared" si="12"/>
        <v>9.4946193957162031</v>
      </c>
      <c r="V28">
        <f t="shared" si="13"/>
        <v>13.593458046175883</v>
      </c>
      <c r="W28">
        <f t="shared" si="14"/>
        <v>11.153572619453854</v>
      </c>
      <c r="X28">
        <f t="shared" si="15"/>
        <v>5.2883333333333304</v>
      </c>
      <c r="Y28">
        <f>CORREL(W$11:$W28, X$11:$X28)</f>
        <v>0.25918119830584813</v>
      </c>
    </row>
    <row r="29" spans="1:25" x14ac:dyDescent="0.35">
      <c r="A29" t="s">
        <v>47</v>
      </c>
      <c r="B29" t="str">
        <f t="shared" si="0"/>
        <v>Q2</v>
      </c>
      <c r="C29">
        <v>1003070</v>
      </c>
      <c r="D29">
        <v>10201589</v>
      </c>
      <c r="E29">
        <v>9747500</v>
      </c>
      <c r="F29">
        <v>4475334</v>
      </c>
      <c r="G29">
        <v>3145537</v>
      </c>
      <c r="H29">
        <v>7620871</v>
      </c>
      <c r="I29">
        <f t="shared" si="3"/>
        <v>7.1758767650670352</v>
      </c>
      <c r="J29">
        <f t="shared" si="4"/>
        <v>4.7674863806834944</v>
      </c>
      <c r="K29">
        <f t="shared" si="5"/>
        <v>3.5198939537426366</v>
      </c>
      <c r="L29">
        <f t="shared" si="6"/>
        <v>8.4692111441909024</v>
      </c>
      <c r="M29">
        <f t="shared" si="16"/>
        <v>10.689907555237287</v>
      </c>
      <c r="N29">
        <f t="shared" si="8"/>
        <v>9.3809237511809798</v>
      </c>
      <c r="O29">
        <f>TB3MS!B27</f>
        <v>5.0199999999999996</v>
      </c>
      <c r="P29">
        <f>'DGS10'!B139</f>
        <v>6.7140624999999998</v>
      </c>
      <c r="Q29">
        <f>CORREL(N$11:$N29, O$11:$O29)</f>
        <v>0.41975682965465178</v>
      </c>
      <c r="R29">
        <f t="shared" si="9"/>
        <v>7.9971094024915921</v>
      </c>
      <c r="S29">
        <f t="shared" si="10"/>
        <v>4.600136641923652</v>
      </c>
      <c r="T29">
        <f t="shared" si="11"/>
        <v>3.2361909877642425</v>
      </c>
      <c r="U29">
        <f t="shared" si="12"/>
        <v>9.6157272803736209</v>
      </c>
      <c r="V29">
        <f t="shared" si="13"/>
        <v>13.253060063646192</v>
      </c>
      <c r="W29">
        <f t="shared" si="14"/>
        <v>11.094272600704041</v>
      </c>
      <c r="X29">
        <f t="shared" si="15"/>
        <v>5.1441666666666652</v>
      </c>
      <c r="Y29">
        <f>CORREL(W$11:$W29, X$11:$X29)</f>
        <v>0.30540538839409997</v>
      </c>
    </row>
    <row r="30" spans="1:25" x14ac:dyDescent="0.35">
      <c r="A30" t="s">
        <v>48</v>
      </c>
      <c r="B30" t="str">
        <f t="shared" si="0"/>
        <v>Q3</v>
      </c>
      <c r="C30">
        <v>1016002</v>
      </c>
      <c r="D30">
        <v>10340197</v>
      </c>
      <c r="E30">
        <v>9890947</v>
      </c>
      <c r="F30">
        <v>4509933</v>
      </c>
      <c r="G30">
        <v>3143211</v>
      </c>
      <c r="H30">
        <v>7653144</v>
      </c>
      <c r="I30">
        <f t="shared" si="3"/>
        <v>4.3750176545756858</v>
      </c>
      <c r="J30">
        <f t="shared" si="4"/>
        <v>5.1813331620741865</v>
      </c>
      <c r="K30">
        <f t="shared" si="5"/>
        <v>3.8868388861127867</v>
      </c>
      <c r="L30">
        <f t="shared" si="6"/>
        <v>5.8030066134184155</v>
      </c>
      <c r="M30">
        <f t="shared" si="16"/>
        <v>6.1365580587120272</v>
      </c>
      <c r="N30">
        <f t="shared" si="8"/>
        <v>5.9408212688983442</v>
      </c>
      <c r="O30">
        <f>TB3MS!B28</f>
        <v>5.0966666666666596</v>
      </c>
      <c r="P30">
        <f>'DGS10'!B140</f>
        <v>6.7759375000000004</v>
      </c>
      <c r="Q30">
        <f>CORREL(N$11:$N30, O$11:$O30)</f>
        <v>0.32909064873342286</v>
      </c>
      <c r="R30">
        <f t="shared" si="9"/>
        <v>7.6160569104081093</v>
      </c>
      <c r="S30">
        <f t="shared" si="10"/>
        <v>4.8558605161939656</v>
      </c>
      <c r="T30">
        <f t="shared" si="11"/>
        <v>3.5935660334831923</v>
      </c>
      <c r="U30">
        <f t="shared" si="12"/>
        <v>8.7994702443729214</v>
      </c>
      <c r="V30">
        <f t="shared" si="13"/>
        <v>11.439916057956879</v>
      </c>
      <c r="W30">
        <f t="shared" si="14"/>
        <v>9.8762694330704832</v>
      </c>
      <c r="X30">
        <f t="shared" si="15"/>
        <v>5.0766666666666644</v>
      </c>
      <c r="Y30">
        <f>CORREL(W$11:$W30, X$11:$X30)</f>
        <v>0.32141329812265612</v>
      </c>
    </row>
    <row r="31" spans="1:25" x14ac:dyDescent="0.35">
      <c r="A31" t="s">
        <v>49</v>
      </c>
      <c r="B31" t="str">
        <f t="shared" si="0"/>
        <v>Q4</v>
      </c>
      <c r="C31">
        <v>1023441</v>
      </c>
      <c r="D31">
        <v>10646331</v>
      </c>
      <c r="E31">
        <v>10532938</v>
      </c>
      <c r="F31">
        <v>4860974</v>
      </c>
      <c r="G31">
        <v>3455762</v>
      </c>
      <c r="H31">
        <v>8316736</v>
      </c>
      <c r="I31">
        <f t="shared" si="3"/>
        <v>2.0789671358654394</v>
      </c>
      <c r="J31">
        <f t="shared" si="4"/>
        <v>5.5288050384440623</v>
      </c>
      <c r="K31">
        <f t="shared" si="5"/>
        <v>4.5353407612672481</v>
      </c>
      <c r="L31">
        <f t="shared" si="6"/>
        <v>4.2304443072945785</v>
      </c>
      <c r="M31">
        <f t="shared" si="16"/>
        <v>3.3759169797817234</v>
      </c>
      <c r="N31">
        <f t="shared" si="8"/>
        <v>3.8754926828297176</v>
      </c>
      <c r="O31">
        <f>TB3MS!B29</f>
        <v>4.9766666666666604</v>
      </c>
      <c r="P31">
        <f>'DGS10'!B141</f>
        <v>6.3541935483870899</v>
      </c>
      <c r="Q31">
        <f>CORREL(N$11:$N31, O$11:$O31)</f>
        <v>0.21958935181273326</v>
      </c>
      <c r="R31">
        <f t="shared" si="9"/>
        <v>5.8189495578326147</v>
      </c>
      <c r="S31">
        <f t="shared" si="10"/>
        <v>5.073968678432494</v>
      </c>
      <c r="T31">
        <f t="shared" si="11"/>
        <v>3.8437511042413663</v>
      </c>
      <c r="U31">
        <f t="shared" si="12"/>
        <v>7.1538365632616614</v>
      </c>
      <c r="V31">
        <f t="shared" si="13"/>
        <v>8.4587128507934359</v>
      </c>
      <c r="W31">
        <f t="shared" si="14"/>
        <v>7.6866485195326177</v>
      </c>
      <c r="X31">
        <f t="shared" si="15"/>
        <v>5.0058333333333298</v>
      </c>
      <c r="Y31">
        <f>CORREL(W$11:$W31, X$11:$X31)</f>
        <v>0.29360693964786749</v>
      </c>
    </row>
    <row r="32" spans="1:25" x14ac:dyDescent="0.35">
      <c r="A32" t="s">
        <v>50</v>
      </c>
      <c r="B32" t="str">
        <f t="shared" si="0"/>
        <v>Q1</v>
      </c>
      <c r="C32">
        <v>1036944</v>
      </c>
      <c r="D32">
        <v>10727462</v>
      </c>
      <c r="E32">
        <v>10641077</v>
      </c>
      <c r="F32">
        <v>4869793</v>
      </c>
      <c r="G32">
        <v>3454584</v>
      </c>
      <c r="H32">
        <v>8324377</v>
      </c>
      <c r="I32">
        <f t="shared" si="3"/>
        <v>1.6841688082175787</v>
      </c>
      <c r="J32">
        <f t="shared" si="4"/>
        <v>6.1309226041411202</v>
      </c>
      <c r="K32">
        <f t="shared" si="5"/>
        <v>6.8573624313435166</v>
      </c>
      <c r="L32">
        <f t="shared" si="6"/>
        <v>5.5436778092790462</v>
      </c>
      <c r="M32">
        <f t="shared" si="16"/>
        <v>4.5809190583997017</v>
      </c>
      <c r="N32">
        <f t="shared" si="8"/>
        <v>5.1433696491332226</v>
      </c>
      <c r="O32">
        <f>TB3MS!B30</f>
        <v>5.0599999999999996</v>
      </c>
      <c r="P32">
        <f>'DGS10'!B142</f>
        <v>6.5670000000000002</v>
      </c>
      <c r="Q32">
        <f>CORREL(N$11:$N32, O$11:$O32)</f>
        <v>0.15562983010675346</v>
      </c>
      <c r="R32">
        <f t="shared" si="9"/>
        <v>3.8285075909314346</v>
      </c>
      <c r="S32">
        <f t="shared" si="10"/>
        <v>5.4021367963357161</v>
      </c>
      <c r="T32">
        <f t="shared" si="11"/>
        <v>4.6998590081165474</v>
      </c>
      <c r="U32">
        <f t="shared" si="12"/>
        <v>6.0115849685457361</v>
      </c>
      <c r="V32">
        <f t="shared" si="13"/>
        <v>6.1958254130326846</v>
      </c>
      <c r="W32">
        <f t="shared" si="14"/>
        <v>6.0851518380105665</v>
      </c>
      <c r="X32">
        <f t="shared" si="15"/>
        <v>5.0383333333333296</v>
      </c>
      <c r="Y32">
        <f>CORREL(W$11:$W32, X$11:$X32)</f>
        <v>0.23148666019784039</v>
      </c>
    </row>
    <row r="33" spans="1:25" x14ac:dyDescent="0.35">
      <c r="A33" t="s">
        <v>51</v>
      </c>
      <c r="B33" t="str">
        <f t="shared" si="0"/>
        <v>Q2</v>
      </c>
      <c r="C33">
        <v>1075138</v>
      </c>
      <c r="D33">
        <v>11078990</v>
      </c>
      <c r="E33">
        <v>11146740</v>
      </c>
      <c r="F33">
        <v>5109648</v>
      </c>
      <c r="G33">
        <v>3637992</v>
      </c>
      <c r="H33">
        <v>8747640</v>
      </c>
      <c r="I33">
        <f t="shared" si="3"/>
        <v>3.0886683850077201</v>
      </c>
      <c r="J33">
        <f t="shared" si="4"/>
        <v>7.092648335136853</v>
      </c>
      <c r="K33">
        <f t="shared" si="5"/>
        <v>9.5951501337196543</v>
      </c>
      <c r="L33">
        <f t="shared" si="6"/>
        <v>8.0839654874834252</v>
      </c>
      <c r="M33">
        <f t="shared" si="16"/>
        <v>7.5969213630146637</v>
      </c>
      <c r="N33">
        <f t="shared" si="8"/>
        <v>7.8816153443253434</v>
      </c>
      <c r="O33">
        <f>TB3MS!B31</f>
        <v>5.0466666666666598</v>
      </c>
      <c r="P33">
        <f>'DGS10'!B143</f>
        <v>6.6996874999999996</v>
      </c>
      <c r="Q33">
        <f>CORREL(N$11:$N33, O$11:$O33)</f>
        <v>0.14405215613155287</v>
      </c>
      <c r="R33">
        <f t="shared" si="9"/>
        <v>2.806705495916606</v>
      </c>
      <c r="S33">
        <f t="shared" si="10"/>
        <v>5.9834272849490553</v>
      </c>
      <c r="T33">
        <f t="shared" si="11"/>
        <v>6.2186730531108019</v>
      </c>
      <c r="U33">
        <f t="shared" si="12"/>
        <v>5.9152735543688664</v>
      </c>
      <c r="V33">
        <f t="shared" si="13"/>
        <v>5.4225788649770283</v>
      </c>
      <c r="W33">
        <f t="shared" si="14"/>
        <v>5.7103247362966574</v>
      </c>
      <c r="X33">
        <f t="shared" si="15"/>
        <v>5.0449999999999946</v>
      </c>
      <c r="Y33">
        <f>CORREL(W$11:$W33, X$11:$X33)</f>
        <v>0.17209710935374739</v>
      </c>
    </row>
    <row r="34" spans="1:25" x14ac:dyDescent="0.35">
      <c r="A34" t="s">
        <v>52</v>
      </c>
      <c r="B34" t="str">
        <f t="shared" si="0"/>
        <v>Q3</v>
      </c>
      <c r="C34">
        <v>1104991</v>
      </c>
      <c r="D34">
        <v>11347859</v>
      </c>
      <c r="E34">
        <v>11518751</v>
      </c>
      <c r="F34">
        <v>5279210</v>
      </c>
      <c r="G34">
        <v>3769465</v>
      </c>
      <c r="H34">
        <v>9048675</v>
      </c>
      <c r="I34">
        <f t="shared" si="3"/>
        <v>5.2865047255247877</v>
      </c>
      <c r="J34">
        <f t="shared" si="4"/>
        <v>8.1003594950632252</v>
      </c>
      <c r="K34">
        <f t="shared" si="5"/>
        <v>12.607268043687903</v>
      </c>
      <c r="L34">
        <f t="shared" si="6"/>
        <v>12.027033317416148</v>
      </c>
      <c r="M34">
        <f t="shared" si="16"/>
        <v>12.872827199714187</v>
      </c>
      <c r="N34">
        <f t="shared" si="8"/>
        <v>12.377138694384261</v>
      </c>
      <c r="O34">
        <f>TB3MS!B32</f>
        <v>5.0466666666666598</v>
      </c>
      <c r="P34">
        <f>'DGS10'!B144</f>
        <v>6.2421875</v>
      </c>
      <c r="Q34">
        <f>CORREL(N$11:$N34, O$11:$O34)</f>
        <v>0.1810678990362162</v>
      </c>
      <c r="R34">
        <f t="shared" si="9"/>
        <v>3.0345772636538815</v>
      </c>
      <c r="S34">
        <f t="shared" si="10"/>
        <v>6.7131838681963156</v>
      </c>
      <c r="T34">
        <f t="shared" si="11"/>
        <v>8.3987803425045797</v>
      </c>
      <c r="U34">
        <f t="shared" si="12"/>
        <v>7.4712802303682997</v>
      </c>
      <c r="V34">
        <f t="shared" si="13"/>
        <v>7.1066461502275686</v>
      </c>
      <c r="W34">
        <f t="shared" si="14"/>
        <v>7.3194040926681359</v>
      </c>
      <c r="X34">
        <f t="shared" si="15"/>
        <v>5.0324999999999953</v>
      </c>
      <c r="Y34">
        <f>CORREL(W$11:$W34, X$11:$X34)</f>
        <v>0.15153475332267935</v>
      </c>
    </row>
    <row r="35" spans="1:25" x14ac:dyDescent="0.35">
      <c r="A35" t="s">
        <v>53</v>
      </c>
      <c r="B35" t="str">
        <f t="shared" si="0"/>
        <v>Q4</v>
      </c>
      <c r="C35">
        <v>1095349</v>
      </c>
      <c r="D35">
        <v>11470602</v>
      </c>
      <c r="E35">
        <v>11753017</v>
      </c>
      <c r="F35">
        <v>5370421</v>
      </c>
      <c r="G35">
        <v>3857657</v>
      </c>
      <c r="H35">
        <v>9228078</v>
      </c>
      <c r="I35">
        <f t="shared" si="3"/>
        <v>6.7751777947190561</v>
      </c>
      <c r="J35">
        <f t="shared" si="4"/>
        <v>8.3073225358306857</v>
      </c>
      <c r="K35">
        <f t="shared" si="5"/>
        <v>13.442978265625683</v>
      </c>
      <c r="L35">
        <f t="shared" si="6"/>
        <v>13.080790952121157</v>
      </c>
      <c r="M35">
        <f t="shared" si="16"/>
        <v>14.502613622450067</v>
      </c>
      <c r="N35">
        <f t="shared" si="8"/>
        <v>13.668544047578957</v>
      </c>
      <c r="O35">
        <f>TB3MS!B33</f>
        <v>5.09</v>
      </c>
      <c r="P35">
        <f>'DGS10'!B145</f>
        <v>5.9062903225806398</v>
      </c>
      <c r="Q35">
        <f>CORREL(N$11:$N35, O$11:$O35)</f>
        <v>0.22195185142792703</v>
      </c>
      <c r="R35">
        <f t="shared" si="9"/>
        <v>4.2086299283672854</v>
      </c>
      <c r="S35">
        <f t="shared" si="10"/>
        <v>7.4078132425429715</v>
      </c>
      <c r="T35">
        <f t="shared" si="11"/>
        <v>10.625689718594188</v>
      </c>
      <c r="U35">
        <f t="shared" si="12"/>
        <v>9.6838668915749437</v>
      </c>
      <c r="V35">
        <f t="shared" si="13"/>
        <v>9.888320310894656</v>
      </c>
      <c r="W35">
        <f t="shared" si="14"/>
        <v>9.7676669338554465</v>
      </c>
      <c r="X35">
        <f t="shared" si="15"/>
        <v>5.0608333333333295</v>
      </c>
      <c r="Y35">
        <f>CORREL(W$11:$W35, X$11:$X35)</f>
        <v>0.16760781890633178</v>
      </c>
    </row>
    <row r="36" spans="1:25" x14ac:dyDescent="0.35">
      <c r="A36" t="s">
        <v>54</v>
      </c>
      <c r="B36" t="str">
        <f t="shared" si="0"/>
        <v>Q1</v>
      </c>
      <c r="C36">
        <v>1158372</v>
      </c>
      <c r="D36">
        <v>11874340</v>
      </c>
      <c r="E36">
        <v>12345482</v>
      </c>
      <c r="F36">
        <v>5663782</v>
      </c>
      <c r="G36">
        <v>4098352</v>
      </c>
      <c r="H36">
        <v>9762134</v>
      </c>
      <c r="I36">
        <f t="shared" si="3"/>
        <v>8.6872591131613941</v>
      </c>
      <c r="J36">
        <f t="shared" si="4"/>
        <v>9.1999492599159858</v>
      </c>
      <c r="K36">
        <f t="shared" si="5"/>
        <v>14.582624297451098</v>
      </c>
      <c r="L36">
        <f t="shared" si="6"/>
        <v>14.463678576347959</v>
      </c>
      <c r="M36">
        <f t="shared" si="16"/>
        <v>16.397883066822615</v>
      </c>
      <c r="N36">
        <f t="shared" si="8"/>
        <v>15.263604770753236</v>
      </c>
      <c r="O36">
        <f>TB3MS!B34</f>
        <v>5.0533333333333301</v>
      </c>
      <c r="P36">
        <f>'DGS10'!B146</f>
        <v>5.5909836065573701</v>
      </c>
      <c r="Q36">
        <f>CORREL(N$11:$N36, O$11:$O36)</f>
        <v>0.25739727906554272</v>
      </c>
      <c r="R36">
        <f t="shared" si="9"/>
        <v>5.9594025046032399</v>
      </c>
      <c r="S36">
        <f t="shared" si="10"/>
        <v>8.1750699064866872</v>
      </c>
      <c r="T36">
        <f t="shared" si="11"/>
        <v>12.557005185121085</v>
      </c>
      <c r="U36">
        <f t="shared" si="12"/>
        <v>11.913867083342172</v>
      </c>
      <c r="V36">
        <f t="shared" si="13"/>
        <v>12.842561313000385</v>
      </c>
      <c r="W36">
        <f t="shared" si="14"/>
        <v>12.297725714260448</v>
      </c>
      <c r="X36">
        <f t="shared" si="15"/>
        <v>5.0591666666666626</v>
      </c>
      <c r="Y36">
        <f>CORREL(W$11:$W36, X$11:$X36)</f>
        <v>0.20437539501103244</v>
      </c>
    </row>
    <row r="37" spans="1:25" x14ac:dyDescent="0.35">
      <c r="A37" t="s">
        <v>55</v>
      </c>
      <c r="B37" t="str">
        <f t="shared" si="0"/>
        <v>Q2</v>
      </c>
      <c r="C37">
        <v>1155229</v>
      </c>
      <c r="D37">
        <v>12099382</v>
      </c>
      <c r="E37">
        <v>12615094</v>
      </c>
      <c r="F37">
        <v>5779915</v>
      </c>
      <c r="G37">
        <v>4170067</v>
      </c>
      <c r="H37">
        <v>9949982</v>
      </c>
      <c r="I37">
        <f t="shared" si="3"/>
        <v>8.7297077579925553</v>
      </c>
      <c r="J37">
        <f t="shared" si="4"/>
        <v>9.3454650739443821</v>
      </c>
      <c r="K37">
        <f t="shared" si="5"/>
        <v>14.262969069572229</v>
      </c>
      <c r="L37">
        <f t="shared" si="6"/>
        <v>14.175352298573651</v>
      </c>
      <c r="M37">
        <f t="shared" si="16"/>
        <v>16.097462748736469</v>
      </c>
      <c r="N37">
        <f t="shared" si="8"/>
        <v>14.971815934175936</v>
      </c>
      <c r="O37">
        <f>TB3MS!B35</f>
        <v>4.9766666666666604</v>
      </c>
      <c r="P37">
        <f>'DGS10'!B147</f>
        <v>5.5930158730158697</v>
      </c>
      <c r="Q37">
        <f>CORREL(N$11:$N37, O$11:$O37)</f>
        <v>0.28032460859708724</v>
      </c>
      <c r="R37">
        <f t="shared" si="9"/>
        <v>7.3696623478494487</v>
      </c>
      <c r="S37">
        <f t="shared" si="10"/>
        <v>8.7382740911885683</v>
      </c>
      <c r="T37">
        <f t="shared" si="11"/>
        <v>13.723959919084228</v>
      </c>
      <c r="U37">
        <f t="shared" si="12"/>
        <v>13.436713786114728</v>
      </c>
      <c r="V37">
        <f t="shared" si="13"/>
        <v>14.967696659430834</v>
      </c>
      <c r="W37">
        <f t="shared" si="14"/>
        <v>14.070275861723097</v>
      </c>
      <c r="X37">
        <f t="shared" si="15"/>
        <v>5.0416666666666625</v>
      </c>
      <c r="Y37">
        <f>CORREL(W$11:$W37, X$11:$X37)</f>
        <v>0.23934851964077941</v>
      </c>
    </row>
    <row r="38" spans="1:25" x14ac:dyDescent="0.35">
      <c r="A38" t="s">
        <v>56</v>
      </c>
      <c r="B38" t="str">
        <f t="shared" si="0"/>
        <v>Q3</v>
      </c>
      <c r="C38">
        <v>1210971</v>
      </c>
      <c r="D38">
        <v>12068559</v>
      </c>
      <c r="E38">
        <v>12347849</v>
      </c>
      <c r="F38">
        <v>5604386</v>
      </c>
      <c r="G38">
        <v>3974963</v>
      </c>
      <c r="H38">
        <v>9579349</v>
      </c>
      <c r="I38">
        <f t="shared" si="3"/>
        <v>8.9471936656735593</v>
      </c>
      <c r="J38">
        <f t="shared" si="4"/>
        <v>8.4753118458857237</v>
      </c>
      <c r="K38">
        <f t="shared" si="5"/>
        <v>11.911484586527955</v>
      </c>
      <c r="L38">
        <f t="shared" si="6"/>
        <v>11.426052920966479</v>
      </c>
      <c r="M38">
        <f t="shared" si="16"/>
        <v>12.454676181813639</v>
      </c>
      <c r="N38">
        <f t="shared" si="8"/>
        <v>11.853716253141776</v>
      </c>
      <c r="O38">
        <f>TB3MS!B36</f>
        <v>4.8233333333333297</v>
      </c>
      <c r="P38">
        <f>'DGS10'!B148</f>
        <v>5.2073437499999997</v>
      </c>
      <c r="Q38">
        <f>CORREL(N$11:$N38, O$11:$O38)</f>
        <v>0.28838091568237045</v>
      </c>
      <c r="R38">
        <f t="shared" si="9"/>
        <v>8.2848345828866421</v>
      </c>
      <c r="S38">
        <f t="shared" si="10"/>
        <v>8.8320121788941943</v>
      </c>
      <c r="T38">
        <f t="shared" si="11"/>
        <v>13.550014054794241</v>
      </c>
      <c r="U38">
        <f t="shared" si="12"/>
        <v>13.28646868700231</v>
      </c>
      <c r="V38">
        <f t="shared" si="13"/>
        <v>14.863158904955696</v>
      </c>
      <c r="W38">
        <f t="shared" si="14"/>
        <v>13.939420251412477</v>
      </c>
      <c r="X38">
        <f t="shared" si="15"/>
        <v>4.9858333333333302</v>
      </c>
      <c r="Y38">
        <f>CORREL(W$11:$W38, X$11:$X38)</f>
        <v>0.26287474217656748</v>
      </c>
    </row>
    <row r="39" spans="1:25" x14ac:dyDescent="0.35">
      <c r="A39" t="s">
        <v>57</v>
      </c>
      <c r="B39" t="str">
        <f t="shared" si="0"/>
        <v>Q4</v>
      </c>
      <c r="C39">
        <v>1208648</v>
      </c>
      <c r="D39">
        <v>12513557</v>
      </c>
      <c r="E39">
        <v>13194287</v>
      </c>
      <c r="F39">
        <v>6026632</v>
      </c>
      <c r="G39">
        <v>4242565</v>
      </c>
      <c r="H39">
        <v>10269197</v>
      </c>
      <c r="I39">
        <f t="shared" si="3"/>
        <v>9.7578112717169105</v>
      </c>
      <c r="J39">
        <f t="shared" si="4"/>
        <v>8.8088126916908482</v>
      </c>
      <c r="K39">
        <f t="shared" si="5"/>
        <v>12.07984272380671</v>
      </c>
      <c r="L39">
        <f t="shared" si="6"/>
        <v>11.855322430403081</v>
      </c>
      <c r="M39">
        <f t="shared" si="16"/>
        <v>11.999220364439545</v>
      </c>
      <c r="N39">
        <f t="shared" si="8"/>
        <v>11.915243444114187</v>
      </c>
      <c r="O39">
        <f>TB3MS!B37</f>
        <v>4.2533333333333303</v>
      </c>
      <c r="P39">
        <f>'DGS10'!B149</f>
        <v>4.6619354838709599</v>
      </c>
      <c r="Q39">
        <f>CORREL(N$11:$N39, O$11:$O39)</f>
        <v>0.27939461010047584</v>
      </c>
      <c r="R39">
        <f t="shared" si="9"/>
        <v>9.0304929521361039</v>
      </c>
      <c r="S39">
        <f t="shared" si="10"/>
        <v>8.9573847178592345</v>
      </c>
      <c r="T39">
        <f t="shared" si="11"/>
        <v>13.209230169339499</v>
      </c>
      <c r="U39">
        <f t="shared" si="12"/>
        <v>12.980101556572791</v>
      </c>
      <c r="V39">
        <f t="shared" si="13"/>
        <v>14.237310590453067</v>
      </c>
      <c r="W39">
        <f t="shared" si="14"/>
        <v>13.501095100546285</v>
      </c>
      <c r="X39">
        <f t="shared" si="15"/>
        <v>4.7766666666666628</v>
      </c>
      <c r="Y39">
        <f>CORREL(W$11:$W39, X$11:$X39)</f>
        <v>0.26902804589222185</v>
      </c>
    </row>
    <row r="40" spans="1:25" x14ac:dyDescent="0.35">
      <c r="A40" t="s">
        <v>58</v>
      </c>
      <c r="B40" t="str">
        <f t="shared" si="0"/>
        <v>Q1</v>
      </c>
      <c r="C40">
        <v>1246812</v>
      </c>
      <c r="D40">
        <v>12652944</v>
      </c>
      <c r="E40">
        <v>13314730</v>
      </c>
      <c r="F40">
        <v>6087141</v>
      </c>
      <c r="G40">
        <v>4182062</v>
      </c>
      <c r="H40">
        <v>10269203</v>
      </c>
      <c r="I40">
        <f t="shared" si="3"/>
        <v>8.7465746473155406</v>
      </c>
      <c r="J40">
        <f t="shared" si="4"/>
        <v>7.783507968914738</v>
      </c>
      <c r="K40">
        <f t="shared" si="5"/>
        <v>10.067511347941016</v>
      </c>
      <c r="L40">
        <f t="shared" si="6"/>
        <v>9.6858847575516762</v>
      </c>
      <c r="M40">
        <f t="shared" si="16"/>
        <v>7.8510343954938389</v>
      </c>
      <c r="N40">
        <f t="shared" si="8"/>
        <v>8.9195808019604463</v>
      </c>
      <c r="O40">
        <f>TB3MS!B38</f>
        <v>4.4066666666666601</v>
      </c>
      <c r="P40">
        <f>'DGS10'!B150</f>
        <v>5.00081967213114</v>
      </c>
      <c r="Q40">
        <f>CORREL(N$11:$N40, O$11:$O40)</f>
        <v>0.27939586292443891</v>
      </c>
      <c r="R40">
        <f t="shared" si="9"/>
        <v>9.0453218356746419</v>
      </c>
      <c r="S40">
        <f t="shared" si="10"/>
        <v>8.6032743951089241</v>
      </c>
      <c r="T40">
        <f t="shared" si="11"/>
        <v>12.080451931961976</v>
      </c>
      <c r="U40">
        <f t="shared" si="12"/>
        <v>11.785653101873722</v>
      </c>
      <c r="V40">
        <f t="shared" si="13"/>
        <v>12.100598422620873</v>
      </c>
      <c r="W40">
        <f t="shared" si="14"/>
        <v>11.915089108348088</v>
      </c>
      <c r="X40">
        <f t="shared" si="15"/>
        <v>4.6149999999999949</v>
      </c>
      <c r="Y40">
        <f>CORREL(W$11:$W40, X$11:$X40)</f>
        <v>0.26921969182701394</v>
      </c>
    </row>
    <row r="41" spans="1:25" x14ac:dyDescent="0.35">
      <c r="A41" t="s">
        <v>59</v>
      </c>
      <c r="B41" t="str">
        <f t="shared" si="0"/>
        <v>Q2</v>
      </c>
      <c r="C41">
        <v>1230257</v>
      </c>
      <c r="D41">
        <v>12957696</v>
      </c>
      <c r="E41">
        <v>13784584</v>
      </c>
      <c r="F41">
        <v>6313111</v>
      </c>
      <c r="G41">
        <v>4276659</v>
      </c>
      <c r="H41">
        <v>10589770</v>
      </c>
      <c r="I41">
        <f t="shared" si="3"/>
        <v>8.479220264509447</v>
      </c>
      <c r="J41">
        <f t="shared" si="4"/>
        <v>7.2673954963802467</v>
      </c>
      <c r="K41">
        <f t="shared" si="5"/>
        <v>9.1413886084408489</v>
      </c>
      <c r="L41">
        <f t="shared" si="6"/>
        <v>8.7716164807764674</v>
      </c>
      <c r="M41">
        <f t="shared" si="16"/>
        <v>4.9114905872030379</v>
      </c>
      <c r="N41">
        <f t="shared" si="8"/>
        <v>7.1564383767255713</v>
      </c>
      <c r="O41">
        <f>TB3MS!B39</f>
        <v>4.4533333333333296</v>
      </c>
      <c r="P41">
        <f>'DGS10'!B151</f>
        <v>5.5412499999999998</v>
      </c>
      <c r="Q41">
        <f>CORREL(N$11:$N41, O$11:$O41)</f>
        <v>0.27596521699413756</v>
      </c>
      <c r="R41">
        <f t="shared" si="9"/>
        <v>8.9826999623038652</v>
      </c>
      <c r="S41">
        <f t="shared" si="10"/>
        <v>8.0837570007178901</v>
      </c>
      <c r="T41">
        <f t="shared" si="11"/>
        <v>10.800056816679133</v>
      </c>
      <c r="U41">
        <f t="shared" si="12"/>
        <v>10.434719147424426</v>
      </c>
      <c r="V41">
        <f t="shared" si="13"/>
        <v>9.3041053822375162</v>
      </c>
      <c r="W41">
        <f t="shared" si="14"/>
        <v>9.9612447189854976</v>
      </c>
      <c r="X41">
        <f t="shared" si="15"/>
        <v>4.4841666666666624</v>
      </c>
      <c r="Y41">
        <f>CORREL(W$11:$W41, X$11:$X41)</f>
        <v>0.26886149608429805</v>
      </c>
    </row>
    <row r="42" spans="1:25" x14ac:dyDescent="0.35">
      <c r="A42" t="s">
        <v>60</v>
      </c>
      <c r="B42" t="str">
        <f t="shared" si="0"/>
        <v>Q3</v>
      </c>
      <c r="C42">
        <v>1241494</v>
      </c>
      <c r="D42">
        <v>13029748</v>
      </c>
      <c r="E42">
        <v>13759312</v>
      </c>
      <c r="F42">
        <v>6291833</v>
      </c>
      <c r="G42">
        <v>4193551</v>
      </c>
      <c r="H42">
        <v>10485384</v>
      </c>
      <c r="I42">
        <f t="shared" si="3"/>
        <v>6.6514124375719907</v>
      </c>
      <c r="J42">
        <f t="shared" si="4"/>
        <v>7.6633152317867159</v>
      </c>
      <c r="K42">
        <f t="shared" si="5"/>
        <v>10.173918247245982</v>
      </c>
      <c r="L42">
        <f t="shared" si="6"/>
        <v>10.260332268379724</v>
      </c>
      <c r="M42">
        <f t="shared" si="16"/>
        <v>4.930104200107821</v>
      </c>
      <c r="N42">
        <f t="shared" si="8"/>
        <v>8.0323149212855327</v>
      </c>
      <c r="O42">
        <f>TB3MS!B40</f>
        <v>4.6500000000000004</v>
      </c>
      <c r="P42">
        <f>'DGS10'!B152</f>
        <v>5.8829687499999999</v>
      </c>
      <c r="Q42">
        <f>CORREL(N$11:$N42, O$11:$O42)</f>
        <v>0.27098048411533193</v>
      </c>
      <c r="R42">
        <f t="shared" si="9"/>
        <v>8.4087546552784715</v>
      </c>
      <c r="S42">
        <f t="shared" si="10"/>
        <v>7.880757847193137</v>
      </c>
      <c r="T42">
        <f t="shared" si="11"/>
        <v>10.365665231858639</v>
      </c>
      <c r="U42">
        <f t="shared" si="12"/>
        <v>10.143288984277739</v>
      </c>
      <c r="V42">
        <f t="shared" si="13"/>
        <v>7.4229623868110606</v>
      </c>
      <c r="W42">
        <f t="shared" si="14"/>
        <v>9.0058943860214349</v>
      </c>
      <c r="X42">
        <f t="shared" si="15"/>
        <v>4.4408333333333303</v>
      </c>
      <c r="Y42">
        <f>CORREL(W$11:$W42, X$11:$X42)</f>
        <v>0.269001455142102</v>
      </c>
    </row>
    <row r="43" spans="1:25" x14ac:dyDescent="0.35">
      <c r="A43" t="s">
        <v>61</v>
      </c>
      <c r="B43" t="str">
        <f t="shared" si="0"/>
        <v>Q4</v>
      </c>
      <c r="C43">
        <v>1294982</v>
      </c>
      <c r="D43">
        <v>13578410</v>
      </c>
      <c r="E43">
        <v>14751122</v>
      </c>
      <c r="F43">
        <v>6811326</v>
      </c>
      <c r="G43">
        <v>4537530</v>
      </c>
      <c r="H43">
        <v>11348856</v>
      </c>
      <c r="I43">
        <f t="shared" si="3"/>
        <v>5.9225009612906332</v>
      </c>
      <c r="J43">
        <f t="shared" si="4"/>
        <v>7.5438096650705555</v>
      </c>
      <c r="K43">
        <f t="shared" si="5"/>
        <v>10.112399508366998</v>
      </c>
      <c r="L43">
        <f t="shared" si="6"/>
        <v>10.525356434521505</v>
      </c>
      <c r="M43">
        <f t="shared" si="16"/>
        <v>4.2694241343854911</v>
      </c>
      <c r="N43">
        <f t="shared" si="8"/>
        <v>7.9183482824427998</v>
      </c>
      <c r="O43">
        <f>TB3MS!B41</f>
        <v>5.0433333333333303</v>
      </c>
      <c r="P43">
        <f>'DGS10'!B153</f>
        <v>6.1448387096774102</v>
      </c>
      <c r="Q43">
        <f>CORREL(N$11:$N43, O$11:$O43)</f>
        <v>0.25714566614194073</v>
      </c>
      <c r="R43">
        <f t="shared" si="9"/>
        <v>7.4499270776719033</v>
      </c>
      <c r="S43">
        <f t="shared" si="10"/>
        <v>7.564507090538064</v>
      </c>
      <c r="T43">
        <f t="shared" si="11"/>
        <v>9.8738044279987101</v>
      </c>
      <c r="U43">
        <f t="shared" si="12"/>
        <v>9.8107974853073436</v>
      </c>
      <c r="V43">
        <f t="shared" si="13"/>
        <v>5.4905133292975474</v>
      </c>
      <c r="W43">
        <f t="shared" si="14"/>
        <v>8.0066705956035875</v>
      </c>
      <c r="X43">
        <f t="shared" si="15"/>
        <v>4.6383333333333301</v>
      </c>
      <c r="Y43">
        <f>CORREL(W$11:$W43, X$11:$X43)</f>
        <v>0.2648503576077435</v>
      </c>
    </row>
    <row r="44" spans="1:25" x14ac:dyDescent="0.35">
      <c r="A44" t="s">
        <v>62</v>
      </c>
      <c r="B44" t="str">
        <f t="shared" si="0"/>
        <v>Q1</v>
      </c>
      <c r="C44">
        <v>1339438</v>
      </c>
      <c r="D44">
        <v>13986602</v>
      </c>
      <c r="E44">
        <v>15153339</v>
      </c>
      <c r="F44">
        <v>7028430</v>
      </c>
      <c r="G44">
        <v>4589489</v>
      </c>
      <c r="H44">
        <v>11617919</v>
      </c>
      <c r="I44">
        <f t="shared" si="3"/>
        <v>5.9006856559774112</v>
      </c>
      <c r="J44">
        <f t="shared" si="4"/>
        <v>8.5498362381396742</v>
      </c>
      <c r="K44">
        <f t="shared" si="5"/>
        <v>11.610976150898477</v>
      </c>
      <c r="L44">
        <f t="shared" si="6"/>
        <v>12.539861777607818</v>
      </c>
      <c r="M44">
        <f t="shared" si="16"/>
        <v>6.2015284927141145</v>
      </c>
      <c r="N44">
        <f t="shared" si="8"/>
        <v>9.9186999134041276</v>
      </c>
      <c r="O44">
        <f>TB3MS!B42</f>
        <v>5.52</v>
      </c>
      <c r="P44">
        <f>'DGS10'!B154</f>
        <v>6.4684126984126902</v>
      </c>
      <c r="Q44">
        <f>CORREL(N$11:$N44, O$11:$O44)</f>
        <v>0.25822441652788436</v>
      </c>
      <c r="R44">
        <f t="shared" si="9"/>
        <v>6.7384548298373712</v>
      </c>
      <c r="S44">
        <f t="shared" si="10"/>
        <v>7.7560891578442988</v>
      </c>
      <c r="T44">
        <f t="shared" si="11"/>
        <v>10.259670628738077</v>
      </c>
      <c r="U44">
        <f t="shared" si="12"/>
        <v>10.524291740321379</v>
      </c>
      <c r="V44">
        <f t="shared" si="13"/>
        <v>5.0781368536026159</v>
      </c>
      <c r="W44">
        <f t="shared" si="14"/>
        <v>8.2564503734645083</v>
      </c>
      <c r="X44">
        <f t="shared" si="15"/>
        <v>4.9166666666666652</v>
      </c>
      <c r="Y44">
        <f>CORREL(W$11:$W44, X$11:$X44)</f>
        <v>0.25682834266179111</v>
      </c>
    </row>
    <row r="45" spans="1:25" x14ac:dyDescent="0.35">
      <c r="A45" t="s">
        <v>63</v>
      </c>
      <c r="B45" t="str">
        <f t="shared" si="0"/>
        <v>Q2</v>
      </c>
      <c r="C45">
        <v>1343549</v>
      </c>
      <c r="D45">
        <v>14132448</v>
      </c>
      <c r="E45">
        <v>15155913</v>
      </c>
      <c r="F45">
        <v>6997775</v>
      </c>
      <c r="G45">
        <v>4467837</v>
      </c>
      <c r="H45">
        <v>11465612</v>
      </c>
      <c r="I45">
        <f t="shared" si="3"/>
        <v>6.5917003492973247</v>
      </c>
      <c r="J45">
        <f t="shared" si="4"/>
        <v>9.0340765508074572</v>
      </c>
      <c r="K45">
        <f t="shared" si="5"/>
        <v>11.736447229322145</v>
      </c>
      <c r="L45">
        <f t="shared" si="6"/>
        <v>12.891927892283682</v>
      </c>
      <c r="M45">
        <f t="shared" si="16"/>
        <v>6.6691136597924361</v>
      </c>
      <c r="N45">
        <f t="shared" si="8"/>
        <v>10.342688779436537</v>
      </c>
      <c r="O45">
        <f>TB3MS!B43</f>
        <v>5.7133333333333303</v>
      </c>
      <c r="P45">
        <f>'DGS10'!B155</f>
        <v>6.1849206349206298</v>
      </c>
      <c r="Q45">
        <f>CORREL(N$11:$N45, O$11:$O45)</f>
        <v>0.26402260072946954</v>
      </c>
      <c r="R45">
        <f t="shared" si="9"/>
        <v>6.2665748510343402</v>
      </c>
      <c r="S45">
        <f t="shared" si="10"/>
        <v>8.1977594214511011</v>
      </c>
      <c r="T45">
        <f t="shared" si="11"/>
        <v>10.908435283958401</v>
      </c>
      <c r="U45">
        <f t="shared" si="12"/>
        <v>11.554369593198183</v>
      </c>
      <c r="V45">
        <f t="shared" si="13"/>
        <v>5.5175426217499659</v>
      </c>
      <c r="W45">
        <f t="shared" si="14"/>
        <v>9.0530129741422485</v>
      </c>
      <c r="X45">
        <f t="shared" si="15"/>
        <v>5.2316666666666656</v>
      </c>
      <c r="Y45">
        <f>CORREL(W$11:$W45, X$11:$X45)</f>
        <v>0.25197998604944016</v>
      </c>
    </row>
    <row r="46" spans="1:25" x14ac:dyDescent="0.35">
      <c r="A46" t="s">
        <v>64</v>
      </c>
      <c r="B46" t="str">
        <f t="shared" si="0"/>
        <v>Q3</v>
      </c>
      <c r="C46">
        <v>1368648</v>
      </c>
      <c r="D46">
        <v>14385989</v>
      </c>
      <c r="E46">
        <v>15347761</v>
      </c>
      <c r="F46">
        <v>7096701</v>
      </c>
      <c r="G46">
        <v>4474708</v>
      </c>
      <c r="H46">
        <v>11571409</v>
      </c>
      <c r="I46">
        <f t="shared" si="3"/>
        <v>8.5120365253284369</v>
      </c>
      <c r="J46">
        <f t="shared" si="4"/>
        <v>9.6366057397919249</v>
      </c>
      <c r="K46">
        <f t="shared" si="5"/>
        <v>11.757408893023037</v>
      </c>
      <c r="L46">
        <f t="shared" si="6"/>
        <v>13.00842191769096</v>
      </c>
      <c r="M46">
        <f t="shared" si="16"/>
        <v>6.9531715517586745</v>
      </c>
      <c r="N46">
        <f t="shared" si="8"/>
        <v>10.550028964120672</v>
      </c>
      <c r="O46">
        <f>TB3MS!B44</f>
        <v>6.0166666666666604</v>
      </c>
      <c r="P46">
        <f>'DGS10'!B156</f>
        <v>5.8898412698412601</v>
      </c>
      <c r="Q46">
        <f>CORREL(N$11:$N46, O$11:$O46)</f>
        <v>0.2718877115372399</v>
      </c>
      <c r="R46">
        <f t="shared" si="9"/>
        <v>6.7317308729734515</v>
      </c>
      <c r="S46">
        <f t="shared" si="10"/>
        <v>8.6910820484524027</v>
      </c>
      <c r="T46">
        <f t="shared" si="11"/>
        <v>11.304307945402666</v>
      </c>
      <c r="U46">
        <f t="shared" si="12"/>
        <v>12.241392005525991</v>
      </c>
      <c r="V46">
        <f t="shared" si="13"/>
        <v>6.0233094596626797</v>
      </c>
      <c r="W46">
        <f t="shared" si="14"/>
        <v>9.682441484851033</v>
      </c>
      <c r="X46">
        <f t="shared" si="15"/>
        <v>5.5733333333333306</v>
      </c>
      <c r="Y46">
        <f>CORREL(W$11:$W46, X$11:$X46)</f>
        <v>0.25295640541499742</v>
      </c>
    </row>
    <row r="47" spans="1:25" x14ac:dyDescent="0.35">
      <c r="A47" t="s">
        <v>65</v>
      </c>
      <c r="B47" t="str">
        <f t="shared" si="0"/>
        <v>Q4</v>
      </c>
      <c r="C47">
        <v>1322180</v>
      </c>
      <c r="D47">
        <v>14427861</v>
      </c>
      <c r="E47">
        <v>15135333</v>
      </c>
      <c r="F47">
        <v>6947095</v>
      </c>
      <c r="G47">
        <v>4296935</v>
      </c>
      <c r="H47">
        <v>11244030</v>
      </c>
      <c r="I47">
        <f t="shared" si="3"/>
        <v>7.185933306672232</v>
      </c>
      <c r="J47">
        <f t="shared" si="4"/>
        <v>9.0275957711627228</v>
      </c>
      <c r="K47">
        <f t="shared" si="5"/>
        <v>9.3195854798694633</v>
      </c>
      <c r="L47">
        <f t="shared" si="6"/>
        <v>10.063712653966173</v>
      </c>
      <c r="M47">
        <f t="shared" si="16"/>
        <v>3.7182918104583074</v>
      </c>
      <c r="N47">
        <f t="shared" si="8"/>
        <v>7.5088211327641208</v>
      </c>
      <c r="O47">
        <f>TB3MS!B45</f>
        <v>6.0166666666666604</v>
      </c>
      <c r="P47">
        <f>'DGS10'!B157</f>
        <v>5.5706451612903196</v>
      </c>
      <c r="Q47">
        <f>CORREL(N$11:$N47, O$11:$O47)</f>
        <v>0.23155819794137197</v>
      </c>
      <c r="R47">
        <f t="shared" si="9"/>
        <v>7.0475889593188512</v>
      </c>
      <c r="S47">
        <f t="shared" si="10"/>
        <v>9.0620285749754448</v>
      </c>
      <c r="T47">
        <f t="shared" si="11"/>
        <v>11.10610443827828</v>
      </c>
      <c r="U47">
        <f t="shared" si="12"/>
        <v>12.125981060387158</v>
      </c>
      <c r="V47">
        <f t="shared" si="13"/>
        <v>5.8855263786808836</v>
      </c>
      <c r="W47">
        <f t="shared" si="14"/>
        <v>9.5800596974313645</v>
      </c>
      <c r="X47">
        <f t="shared" si="15"/>
        <v>5.8166666666666629</v>
      </c>
      <c r="Y47">
        <f>CORREL(W$11:$W47, X$11:$X47)</f>
        <v>0.25095044543029082</v>
      </c>
    </row>
    <row r="48" spans="1:25" x14ac:dyDescent="0.35">
      <c r="A48" t="s">
        <v>66</v>
      </c>
      <c r="B48" t="str">
        <f t="shared" si="0"/>
        <v>Q1</v>
      </c>
      <c r="C48">
        <v>1336427</v>
      </c>
      <c r="D48">
        <v>14646826</v>
      </c>
      <c r="E48">
        <v>14983448</v>
      </c>
      <c r="F48">
        <v>6856145</v>
      </c>
      <c r="G48">
        <v>4160485</v>
      </c>
      <c r="H48">
        <v>11016630</v>
      </c>
      <c r="I48">
        <f t="shared" si="3"/>
        <v>5.1826113931554563</v>
      </c>
      <c r="J48">
        <f t="shared" si="4"/>
        <v>7.5452524530340792</v>
      </c>
      <c r="K48">
        <f t="shared" si="5"/>
        <v>5.5251327727266375</v>
      </c>
      <c r="L48">
        <f t="shared" si="6"/>
        <v>5.4945452207814771</v>
      </c>
      <c r="M48">
        <f t="shared" si="16"/>
        <v>-1.1209946747865795</v>
      </c>
      <c r="N48">
        <f t="shared" si="8"/>
        <v>2.8512647572725536</v>
      </c>
      <c r="O48">
        <f>TB3MS!B46</f>
        <v>4.8166666666666602</v>
      </c>
      <c r="P48">
        <f>'DGS10'!B158</f>
        <v>5.0441935483870903</v>
      </c>
      <c r="Q48">
        <f>CORREL(N$11:$N48, O$11:$O48)</f>
        <v>0.20239047864179291</v>
      </c>
      <c r="R48">
        <f t="shared" si="9"/>
        <v>6.8680703936133618</v>
      </c>
      <c r="S48">
        <f t="shared" si="10"/>
        <v>8.810882628699046</v>
      </c>
      <c r="T48">
        <f t="shared" si="11"/>
        <v>9.5846435937353203</v>
      </c>
      <c r="U48">
        <f t="shared" si="12"/>
        <v>10.364651921180572</v>
      </c>
      <c r="V48">
        <f t="shared" si="13"/>
        <v>4.0548955868057099</v>
      </c>
      <c r="W48">
        <f t="shared" si="14"/>
        <v>7.8132009083984713</v>
      </c>
      <c r="X48">
        <f t="shared" si="15"/>
        <v>5.6408333333333269</v>
      </c>
      <c r="Y48">
        <f>CORREL(W$11:$W48, X$11:$X48)</f>
        <v>0.22404478953406806</v>
      </c>
    </row>
    <row r="49" spans="1:25" x14ac:dyDescent="0.35">
      <c r="A49" t="s">
        <v>67</v>
      </c>
      <c r="B49" t="str">
        <f t="shared" si="0"/>
        <v>Q2</v>
      </c>
      <c r="C49">
        <v>1335674</v>
      </c>
      <c r="D49">
        <v>15049454</v>
      </c>
      <c r="E49">
        <v>15493390</v>
      </c>
      <c r="F49">
        <v>7076187</v>
      </c>
      <c r="G49">
        <v>4270814</v>
      </c>
      <c r="H49">
        <v>11347001</v>
      </c>
      <c r="I49">
        <f t="shared" si="3"/>
        <v>2.7486735704420173</v>
      </c>
      <c r="J49">
        <f t="shared" si="4"/>
        <v>6.9123241222172283</v>
      </c>
      <c r="K49">
        <f t="shared" si="5"/>
        <v>3.6386559425019671</v>
      </c>
      <c r="L49">
        <f t="shared" si="6"/>
        <v>3.1212084441050614</v>
      </c>
      <c r="M49">
        <f t="shared" si="16"/>
        <v>-3.2912727935671793</v>
      </c>
      <c r="N49">
        <f t="shared" si="8"/>
        <v>0.58172744146187672</v>
      </c>
      <c r="O49">
        <f>TB3MS!B47</f>
        <v>3.66</v>
      </c>
      <c r="P49">
        <f>'DGS10'!B159</f>
        <v>5.2761904761904699</v>
      </c>
      <c r="Q49">
        <f>CORREL(N$11:$N49, O$11:$O49)</f>
        <v>0.25189848402266235</v>
      </c>
      <c r="R49">
        <f t="shared" si="9"/>
        <v>5.9073136988995358</v>
      </c>
      <c r="S49">
        <f t="shared" si="10"/>
        <v>8.2804445215514892</v>
      </c>
      <c r="T49">
        <f t="shared" si="11"/>
        <v>7.5601957720302755</v>
      </c>
      <c r="U49">
        <f t="shared" si="12"/>
        <v>7.9219720591359168</v>
      </c>
      <c r="V49">
        <f t="shared" si="13"/>
        <v>1.5647989734658059</v>
      </c>
      <c r="W49">
        <f t="shared" si="14"/>
        <v>5.3729605739048054</v>
      </c>
      <c r="X49">
        <f t="shared" si="15"/>
        <v>5.1274999999999951</v>
      </c>
      <c r="Y49">
        <f>CORREL(W$11:$W49, X$11:$X49)</f>
        <v>0.18978183813834343</v>
      </c>
    </row>
    <row r="50" spans="1:25" x14ac:dyDescent="0.35">
      <c r="A50" t="s">
        <v>68</v>
      </c>
      <c r="B50" t="str">
        <f t="shared" si="0"/>
        <v>Q3</v>
      </c>
      <c r="C50">
        <v>1314540</v>
      </c>
      <c r="D50">
        <v>14979741</v>
      </c>
      <c r="E50">
        <v>15072500</v>
      </c>
      <c r="F50">
        <v>6804572</v>
      </c>
      <c r="G50">
        <v>4041966</v>
      </c>
      <c r="H50">
        <v>10846538</v>
      </c>
      <c r="I50">
        <f t="shared" si="3"/>
        <v>-0.70691429739589973</v>
      </c>
      <c r="J50">
        <f t="shared" si="4"/>
        <v>5.3856049402382533</v>
      </c>
      <c r="K50">
        <f t="shared" si="5"/>
        <v>0.45777940338664891</v>
      </c>
      <c r="L50">
        <f t="shared" si="6"/>
        <v>-0.89579337638493461</v>
      </c>
      <c r="M50">
        <f t="shared" si="16"/>
        <v>-7.1908984632944151</v>
      </c>
      <c r="N50">
        <f t="shared" si="8"/>
        <v>-3.3684111632874769</v>
      </c>
      <c r="O50">
        <f>TB3MS!B48</f>
        <v>3.17</v>
      </c>
      <c r="P50">
        <f>'DGS10'!B160</f>
        <v>4.9957377049180298</v>
      </c>
      <c r="Q50">
        <f>CORREL(N$11:$N50, O$11:$O50)</f>
        <v>0.3346961954131335</v>
      </c>
      <c r="R50">
        <f t="shared" si="9"/>
        <v>3.6025759932184513</v>
      </c>
      <c r="S50">
        <f t="shared" si="10"/>
        <v>7.2176943216630711</v>
      </c>
      <c r="T50">
        <f t="shared" si="11"/>
        <v>4.7352883996211794</v>
      </c>
      <c r="U50">
        <f t="shared" si="12"/>
        <v>4.4459182356169444</v>
      </c>
      <c r="V50">
        <f t="shared" si="13"/>
        <v>-1.9712185302974667</v>
      </c>
      <c r="W50">
        <f t="shared" si="14"/>
        <v>1.8933505420527685</v>
      </c>
      <c r="X50">
        <f t="shared" si="15"/>
        <v>4.4158333333333299</v>
      </c>
      <c r="Y50">
        <f>CORREL(W$11:$W50, X$11:$X50)</f>
        <v>0.18845376282929868</v>
      </c>
    </row>
    <row r="51" spans="1:25" x14ac:dyDescent="0.35">
      <c r="A51" t="s">
        <v>69</v>
      </c>
      <c r="B51" t="str">
        <f t="shared" si="0"/>
        <v>Q4</v>
      </c>
      <c r="C51">
        <v>1301827</v>
      </c>
      <c r="D51">
        <v>15365734</v>
      </c>
      <c r="E51">
        <v>15710182</v>
      </c>
      <c r="F51">
        <v>7138368</v>
      </c>
      <c r="G51">
        <v>4248101</v>
      </c>
      <c r="H51">
        <v>11386469</v>
      </c>
      <c r="I51">
        <f t="shared" si="3"/>
        <v>-1.588201305776249</v>
      </c>
      <c r="J51">
        <f t="shared" si="4"/>
        <v>5.4605597115200633</v>
      </c>
      <c r="K51">
        <f t="shared" si="5"/>
        <v>0.76847503137977835</v>
      </c>
      <c r="L51">
        <f t="shared" si="6"/>
        <v>-0.69372637357583145</v>
      </c>
      <c r="M51">
        <f t="shared" si="16"/>
        <v>-6.2123782928782951</v>
      </c>
      <c r="N51">
        <f t="shared" si="8"/>
        <v>-2.8373882899768721</v>
      </c>
      <c r="O51">
        <f>TB3MS!B49</f>
        <v>1.9066666666666601</v>
      </c>
      <c r="P51">
        <f>'DGS10'!B161</f>
        <v>4.76209677419354</v>
      </c>
      <c r="Q51">
        <f>CORREL(N$11:$N51, O$11:$O51)</f>
        <v>0.45452629509970272</v>
      </c>
      <c r="R51">
        <f t="shared" si="9"/>
        <v>1.4090423401063314</v>
      </c>
      <c r="S51">
        <f t="shared" si="10"/>
        <v>6.325935306752406</v>
      </c>
      <c r="T51">
        <f t="shared" si="11"/>
        <v>2.5975107874987584</v>
      </c>
      <c r="U51">
        <f t="shared" si="12"/>
        <v>1.756558478731443</v>
      </c>
      <c r="V51">
        <f t="shared" si="13"/>
        <v>-4.4538860561316174</v>
      </c>
      <c r="W51">
        <f t="shared" si="14"/>
        <v>-0.69320181363247968</v>
      </c>
      <c r="X51">
        <f t="shared" si="15"/>
        <v>3.3883333333333301</v>
      </c>
      <c r="Y51">
        <f>CORREL(W$11:$W51, X$11:$X51)</f>
        <v>0.27525376486888992</v>
      </c>
    </row>
    <row r="52" spans="1:25" x14ac:dyDescent="0.35">
      <c r="A52" t="s">
        <v>70</v>
      </c>
      <c r="B52" t="str">
        <f t="shared" si="0"/>
        <v>Q1</v>
      </c>
      <c r="C52">
        <v>1318269</v>
      </c>
      <c r="D52">
        <v>15588726</v>
      </c>
      <c r="E52">
        <v>15953635</v>
      </c>
      <c r="F52">
        <v>7248279</v>
      </c>
      <c r="G52">
        <v>4273636</v>
      </c>
      <c r="H52">
        <v>11521915</v>
      </c>
      <c r="I52">
        <f t="shared" si="3"/>
        <v>-1.8711165032274546</v>
      </c>
      <c r="J52">
        <f t="shared" si="4"/>
        <v>5.8870413072227068</v>
      </c>
      <c r="K52">
        <f t="shared" si="5"/>
        <v>2.6512486173646321</v>
      </c>
      <c r="L52">
        <f t="shared" si="6"/>
        <v>1.3251622462570056</v>
      </c>
      <c r="M52">
        <f t="shared" si="16"/>
        <v>-3.2497076861936258</v>
      </c>
      <c r="N52">
        <f t="shared" si="8"/>
        <v>-0.43215898844799483</v>
      </c>
      <c r="O52">
        <f>TB3MS!B50</f>
        <v>1.72</v>
      </c>
      <c r="P52">
        <f>'DGS10'!B162</f>
        <v>5.0791666666666604</v>
      </c>
      <c r="Q52">
        <f>CORREL(N$11:$N52, O$11:$O52)</f>
        <v>0.52176821670502127</v>
      </c>
      <c r="R52">
        <f t="shared" si="9"/>
        <v>-0.35438963398939649</v>
      </c>
      <c r="S52">
        <f t="shared" si="10"/>
        <v>5.9113825202995622</v>
      </c>
      <c r="T52">
        <f t="shared" si="11"/>
        <v>1.8790397486582566</v>
      </c>
      <c r="U52">
        <f t="shared" si="12"/>
        <v>0.71421273510032524</v>
      </c>
      <c r="V52">
        <f t="shared" si="13"/>
        <v>-4.9860643089833792</v>
      </c>
      <c r="W52">
        <f t="shared" si="14"/>
        <v>-1.5140577500626167</v>
      </c>
      <c r="X52">
        <f t="shared" si="15"/>
        <v>2.6141666666666654</v>
      </c>
      <c r="Y52">
        <f>CORREL(W$11:$W52, X$11:$X52)</f>
        <v>0.39188830501862371</v>
      </c>
    </row>
    <row r="53" spans="1:25" x14ac:dyDescent="0.35">
      <c r="A53" t="s">
        <v>71</v>
      </c>
      <c r="B53" t="str">
        <f t="shared" si="0"/>
        <v>Q2</v>
      </c>
      <c r="C53">
        <v>1283222</v>
      </c>
      <c r="D53">
        <v>15453751</v>
      </c>
      <c r="E53">
        <v>15767083</v>
      </c>
      <c r="F53">
        <v>7143153</v>
      </c>
      <c r="G53">
        <v>4158682</v>
      </c>
      <c r="H53">
        <v>11301835</v>
      </c>
      <c r="I53">
        <f t="shared" si="3"/>
        <v>-2.7050703076621052</v>
      </c>
      <c r="J53">
        <f t="shared" si="4"/>
        <v>4.9185021465513845</v>
      </c>
      <c r="K53">
        <f t="shared" si="5"/>
        <v>2.5319385198789179</v>
      </c>
      <c r="L53">
        <f t="shared" si="6"/>
        <v>1.2805346043598398</v>
      </c>
      <c r="M53">
        <f t="shared" si="16"/>
        <v>-2.7934582352251103</v>
      </c>
      <c r="N53">
        <f t="shared" si="8"/>
        <v>-0.27072934436233043</v>
      </c>
      <c r="O53">
        <f>TB3MS!B51</f>
        <v>1.71333333333333</v>
      </c>
      <c r="P53">
        <f>'DGS10'!B163</f>
        <v>5.1060937500000003</v>
      </c>
      <c r="Q53">
        <f>CORREL(N$11:$N53, O$11:$O53)</f>
        <v>0.57082692004410851</v>
      </c>
      <c r="R53">
        <f t="shared" si="9"/>
        <v>-1.7178256035154269</v>
      </c>
      <c r="S53">
        <f t="shared" si="10"/>
        <v>5.4129270263831017</v>
      </c>
      <c r="T53">
        <f t="shared" si="11"/>
        <v>1.6023603930024943</v>
      </c>
      <c r="U53">
        <f t="shared" si="12"/>
        <v>0.25404427516401984</v>
      </c>
      <c r="V53">
        <f t="shared" si="13"/>
        <v>-4.8616106693978614</v>
      </c>
      <c r="W53">
        <f t="shared" si="14"/>
        <v>-1.7271719465186686</v>
      </c>
      <c r="X53">
        <f t="shared" si="15"/>
        <v>2.1274999999999973</v>
      </c>
      <c r="Y53">
        <f>CORREL(W$11:$W53, X$11:$X53)</f>
        <v>0.49309439270703642</v>
      </c>
    </row>
    <row r="54" spans="1:25" x14ac:dyDescent="0.35">
      <c r="A54" t="s">
        <v>72</v>
      </c>
      <c r="B54" t="str">
        <f t="shared" si="0"/>
        <v>Q3</v>
      </c>
      <c r="C54">
        <v>1270216</v>
      </c>
      <c r="D54">
        <v>15285116</v>
      </c>
      <c r="E54">
        <v>15347010</v>
      </c>
      <c r="F54">
        <v>6884263</v>
      </c>
      <c r="G54">
        <v>3941824</v>
      </c>
      <c r="H54">
        <v>10826087</v>
      </c>
      <c r="I54">
        <f t="shared" si="3"/>
        <v>-2.5483435964407164</v>
      </c>
      <c r="J54">
        <f t="shared" si="4"/>
        <v>4.3811758422230174</v>
      </c>
      <c r="K54">
        <f t="shared" si="5"/>
        <v>3.4493702701296591</v>
      </c>
      <c r="L54">
        <f t="shared" si="6"/>
        <v>2.6371334574892824</v>
      </c>
      <c r="M54">
        <f t="shared" si="16"/>
        <v>-0.88226139223145372</v>
      </c>
      <c r="N54">
        <f t="shared" si="8"/>
        <v>1.3094533544514064</v>
      </c>
      <c r="O54">
        <f>TB3MS!B52</f>
        <v>1.64333333333333</v>
      </c>
      <c r="P54">
        <f>'DGS10'!B164</f>
        <v>4.2723437500000001</v>
      </c>
      <c r="Q54">
        <f>CORREL(N$11:$N54, O$11:$O54)</f>
        <v>0.59957276234469081</v>
      </c>
      <c r="R54">
        <f t="shared" si="9"/>
        <v>-2.1781829282766312</v>
      </c>
      <c r="S54">
        <f t="shared" si="10"/>
        <v>5.1618197518792925</v>
      </c>
      <c r="T54">
        <f t="shared" si="11"/>
        <v>2.3502581096882471</v>
      </c>
      <c r="U54">
        <f t="shared" si="12"/>
        <v>1.1372759836325741</v>
      </c>
      <c r="V54">
        <f t="shared" si="13"/>
        <v>-3.2844514016321211</v>
      </c>
      <c r="W54">
        <f t="shared" si="14"/>
        <v>-0.55770581708394773</v>
      </c>
      <c r="X54">
        <f t="shared" si="15"/>
        <v>1.74583333333333</v>
      </c>
      <c r="Y54">
        <f>CORREL(W$11:$W54, X$11:$X54)</f>
        <v>0.5630004235150543</v>
      </c>
    </row>
    <row r="55" spans="1:25" x14ac:dyDescent="0.35">
      <c r="A55" t="s">
        <v>73</v>
      </c>
      <c r="B55" t="str">
        <f t="shared" si="0"/>
        <v>Q4</v>
      </c>
      <c r="C55">
        <v>1276631</v>
      </c>
      <c r="D55">
        <v>15540118</v>
      </c>
      <c r="E55">
        <v>15661946</v>
      </c>
      <c r="F55">
        <v>7072436</v>
      </c>
      <c r="G55">
        <v>4024792</v>
      </c>
      <c r="H55">
        <v>11097228</v>
      </c>
      <c r="I55">
        <f t="shared" si="3"/>
        <v>-2.6497276716054619</v>
      </c>
      <c r="J55">
        <f t="shared" si="4"/>
        <v>3.0411436174708761</v>
      </c>
      <c r="K55">
        <f t="shared" si="5"/>
        <v>2.3998784188971722</v>
      </c>
      <c r="L55">
        <f t="shared" si="6"/>
        <v>1.6963386043371997</v>
      </c>
      <c r="M55">
        <f t="shared" si="16"/>
        <v>-1.9282635162701456</v>
      </c>
      <c r="N55">
        <f t="shared" si="8"/>
        <v>0.33730569555490142</v>
      </c>
      <c r="O55">
        <f>TB3MS!B53</f>
        <v>1.3333333333333299</v>
      </c>
      <c r="P55">
        <f>'DGS10'!B165</f>
        <v>4.0048387096774096</v>
      </c>
      <c r="Q55">
        <f>CORREL(N$11:$N55, O$11:$O55)</f>
        <v>0.6302351996425114</v>
      </c>
      <c r="R55">
        <f t="shared" si="9"/>
        <v>-2.4435645197339344</v>
      </c>
      <c r="S55">
        <f t="shared" si="10"/>
        <v>4.5569657283669969</v>
      </c>
      <c r="T55">
        <f t="shared" si="11"/>
        <v>2.7581089565675954</v>
      </c>
      <c r="U55">
        <f t="shared" si="12"/>
        <v>1.7347922281108319</v>
      </c>
      <c r="V55">
        <f t="shared" si="13"/>
        <v>-2.2134227074800839</v>
      </c>
      <c r="W55">
        <f t="shared" si="14"/>
        <v>0.23596767929899565</v>
      </c>
      <c r="X55">
        <f t="shared" si="15"/>
        <v>1.6024999999999974</v>
      </c>
      <c r="Y55">
        <f>CORREL(W$11:$W55, X$11:$X55)</f>
        <v>0.60953909114134619</v>
      </c>
    </row>
    <row r="56" spans="1:25" x14ac:dyDescent="0.35">
      <c r="A56" t="s">
        <v>74</v>
      </c>
      <c r="B56" t="str">
        <f t="shared" si="0"/>
        <v>Q1</v>
      </c>
      <c r="C56">
        <v>1234528</v>
      </c>
      <c r="D56">
        <v>15660591</v>
      </c>
      <c r="E56">
        <v>15766482</v>
      </c>
      <c r="F56">
        <v>7070068</v>
      </c>
      <c r="G56">
        <v>3994523</v>
      </c>
      <c r="H56">
        <v>11064591</v>
      </c>
      <c r="I56">
        <f t="shared" si="3"/>
        <v>-3.9032428832459609</v>
      </c>
      <c r="J56">
        <f t="shared" si="4"/>
        <v>1.5675036204373161</v>
      </c>
      <c r="K56">
        <f t="shared" si="5"/>
        <v>0.5026763182413907</v>
      </c>
      <c r="L56">
        <f t="shared" si="6"/>
        <v>-0.34487069666031545</v>
      </c>
      <c r="M56">
        <f t="shared" si="16"/>
        <v>-4.2454202873774216</v>
      </c>
      <c r="N56">
        <f t="shared" si="8"/>
        <v>-1.8007702243649337</v>
      </c>
      <c r="O56">
        <f>TB3MS!B54</f>
        <v>1.1566666666666601</v>
      </c>
      <c r="P56">
        <f>'DGS10'!B166</f>
        <v>3.92</v>
      </c>
      <c r="Q56">
        <f>CORREL(N$11:$N56, O$11:$O56)</f>
        <v>0.6666933731150253</v>
      </c>
      <c r="R56">
        <f t="shared" si="9"/>
        <v>-2.9515961147385608</v>
      </c>
      <c r="S56">
        <f t="shared" si="10"/>
        <v>3.4770813066706485</v>
      </c>
      <c r="T56">
        <f t="shared" si="11"/>
        <v>2.2209658817867854</v>
      </c>
      <c r="U56">
        <f t="shared" si="12"/>
        <v>1.3172839923815016</v>
      </c>
      <c r="V56">
        <f t="shared" si="13"/>
        <v>-2.4623508577760331</v>
      </c>
      <c r="W56">
        <f t="shared" si="14"/>
        <v>-0.10618512968023908</v>
      </c>
      <c r="X56">
        <f t="shared" si="15"/>
        <v>1.4616666666666627</v>
      </c>
      <c r="Y56">
        <f>CORREL(W$11:$W56, X$11:$X56)</f>
        <v>0.64845214746547708</v>
      </c>
    </row>
    <row r="57" spans="1:25" x14ac:dyDescent="0.35">
      <c r="A57" t="s">
        <v>75</v>
      </c>
      <c r="B57" t="str">
        <f t="shared" si="0"/>
        <v>Q2</v>
      </c>
      <c r="C57">
        <v>1199229</v>
      </c>
      <c r="D57">
        <v>16090415</v>
      </c>
      <c r="E57">
        <v>16529637</v>
      </c>
      <c r="F57">
        <v>7462672</v>
      </c>
      <c r="G57">
        <v>4311751</v>
      </c>
      <c r="H57">
        <v>11774423</v>
      </c>
      <c r="I57">
        <f t="shared" si="3"/>
        <v>-4.5469616076175274</v>
      </c>
      <c r="J57">
        <f t="shared" si="4"/>
        <v>1.9357023019761277</v>
      </c>
      <c r="K57">
        <f t="shared" si="5"/>
        <v>1.2826102260037109</v>
      </c>
      <c r="L57">
        <f t="shared" si="6"/>
        <v>0.5472752316515006</v>
      </c>
      <c r="M57">
        <f t="shared" si="16"/>
        <v>-2.6879838013536994</v>
      </c>
      <c r="N57">
        <f t="shared" si="8"/>
        <v>-0.65346025680455</v>
      </c>
      <c r="O57">
        <f>TB3MS!B55</f>
        <v>1.04</v>
      </c>
      <c r="P57">
        <f>'DGS10'!B167</f>
        <v>3.6206349206349202</v>
      </c>
      <c r="Q57">
        <f>CORREL(N$11:$N57, O$11:$O57)</f>
        <v>0.6910586014101946</v>
      </c>
      <c r="R57">
        <f t="shared" si="9"/>
        <v>-3.4120689397274164</v>
      </c>
      <c r="S57">
        <f t="shared" si="10"/>
        <v>2.7313813455268345</v>
      </c>
      <c r="T57">
        <f t="shared" si="11"/>
        <v>1.9086338083179832</v>
      </c>
      <c r="U57">
        <f t="shared" si="12"/>
        <v>1.1339691492044168</v>
      </c>
      <c r="V57">
        <f t="shared" si="13"/>
        <v>-2.43598224930818</v>
      </c>
      <c r="W57">
        <f t="shared" si="14"/>
        <v>-0.20186785779079397</v>
      </c>
      <c r="X57">
        <f t="shared" si="15"/>
        <v>1.2933333333333301</v>
      </c>
      <c r="Y57">
        <f>CORREL(W$11:$W57, X$11:$X57)</f>
        <v>0.68015451556742534</v>
      </c>
    </row>
    <row r="58" spans="1:25" x14ac:dyDescent="0.35">
      <c r="A58" t="s">
        <v>76</v>
      </c>
      <c r="B58" t="str">
        <f t="shared" si="0"/>
        <v>Q3</v>
      </c>
      <c r="C58">
        <v>1225939</v>
      </c>
      <c r="D58">
        <v>16290021</v>
      </c>
      <c r="E58">
        <v>16878803</v>
      </c>
      <c r="F58">
        <v>7664431</v>
      </c>
      <c r="G58">
        <v>4410315</v>
      </c>
      <c r="H58">
        <v>12074746</v>
      </c>
      <c r="I58">
        <f t="shared" si="3"/>
        <v>-4.5850090093154883</v>
      </c>
      <c r="J58">
        <f t="shared" si="4"/>
        <v>3.060003555976154</v>
      </c>
      <c r="K58">
        <f t="shared" si="5"/>
        <v>3.279749198404347</v>
      </c>
      <c r="L58">
        <f t="shared" si="6"/>
        <v>3.0109879041233967</v>
      </c>
      <c r="M58">
        <f t="shared" si="16"/>
        <v>0.71673840888981655</v>
      </c>
      <c r="N58">
        <f t="shared" si="8"/>
        <v>2.1642139122156179</v>
      </c>
      <c r="O58">
        <f>TB3MS!B56</f>
        <v>0.93</v>
      </c>
      <c r="P58">
        <f>'DGS10'!B168</f>
        <v>4.2276562499999999</v>
      </c>
      <c r="Q58">
        <f>CORREL(N$11:$N58, O$11:$O58)</f>
        <v>0.6964971810598326</v>
      </c>
      <c r="R58">
        <f t="shared" si="9"/>
        <v>-3.9212352929461094</v>
      </c>
      <c r="S58">
        <f t="shared" si="10"/>
        <v>2.4010882739651187</v>
      </c>
      <c r="T58">
        <f t="shared" si="11"/>
        <v>1.8662285403866552</v>
      </c>
      <c r="U58">
        <f t="shared" si="12"/>
        <v>1.2274327608629454</v>
      </c>
      <c r="V58">
        <f t="shared" si="13"/>
        <v>-2.0362322990278621</v>
      </c>
      <c r="W58">
        <f t="shared" si="14"/>
        <v>1.1822281650258892E-2</v>
      </c>
      <c r="X58">
        <f t="shared" si="15"/>
        <v>1.1149999999999975</v>
      </c>
      <c r="Y58">
        <f>CORREL(W$11:$W58, X$11:$X58)</f>
        <v>0.70464621298845054</v>
      </c>
    </row>
    <row r="59" spans="1:25" x14ac:dyDescent="0.35">
      <c r="A59" t="s">
        <v>77</v>
      </c>
      <c r="B59" t="str">
        <f t="shared" si="0"/>
        <v>Q4</v>
      </c>
      <c r="C59">
        <v>1242804</v>
      </c>
      <c r="D59">
        <v>16731902</v>
      </c>
      <c r="E59">
        <v>17599349</v>
      </c>
      <c r="F59">
        <v>8041320</v>
      </c>
      <c r="G59">
        <v>4675804</v>
      </c>
      <c r="H59">
        <v>12717124</v>
      </c>
      <c r="I59">
        <f t="shared" si="3"/>
        <v>-4.7750944091083376</v>
      </c>
      <c r="J59">
        <f t="shared" si="4"/>
        <v>4.6958549993873167</v>
      </c>
      <c r="K59">
        <f t="shared" si="5"/>
        <v>6.4476614369142204</v>
      </c>
      <c r="L59">
        <f t="shared" si="6"/>
        <v>6.6683761268070851</v>
      </c>
      <c r="M59">
        <f t="shared" si="16"/>
        <v>6.058070603857546</v>
      </c>
      <c r="N59">
        <f t="shared" si="8"/>
        <v>6.4447109547855153</v>
      </c>
      <c r="O59">
        <f>TB3MS!B57</f>
        <v>0.91666666666666596</v>
      </c>
      <c r="P59">
        <f>'DGS10'!B169</f>
        <v>4.2851612903225798</v>
      </c>
      <c r="Q59">
        <f>CORREL(N$11:$N59, O$11:$O59)</f>
        <v>0.67184998315812494</v>
      </c>
      <c r="R59">
        <f t="shared" si="9"/>
        <v>-4.4525769773218284</v>
      </c>
      <c r="S59">
        <f t="shared" si="10"/>
        <v>2.8147661194442284</v>
      </c>
      <c r="T59">
        <f t="shared" si="11"/>
        <v>2.8781742948909175</v>
      </c>
      <c r="U59">
        <f t="shared" si="12"/>
        <v>2.470442141480417</v>
      </c>
      <c r="V59">
        <f t="shared" si="13"/>
        <v>-3.964876899593972E-2</v>
      </c>
      <c r="W59">
        <f t="shared" si="14"/>
        <v>1.5386735964579124</v>
      </c>
      <c r="X59">
        <f t="shared" si="15"/>
        <v>1.0108333333333315</v>
      </c>
      <c r="Y59">
        <f>CORREL(W$11:$W59, X$11:$X59)</f>
        <v>0.71592436216347666</v>
      </c>
    </row>
    <row r="60" spans="1:25" x14ac:dyDescent="0.35">
      <c r="A60" t="s">
        <v>78</v>
      </c>
      <c r="B60" t="str">
        <f t="shared" si="0"/>
        <v>Q1</v>
      </c>
      <c r="C60">
        <v>1270384</v>
      </c>
      <c r="D60">
        <v>17394695</v>
      </c>
      <c r="E60">
        <v>18484810</v>
      </c>
      <c r="F60">
        <v>8499739</v>
      </c>
      <c r="G60">
        <v>5039855</v>
      </c>
      <c r="H60">
        <v>13539594</v>
      </c>
      <c r="I60">
        <f t="shared" si="3"/>
        <v>-2.4926168854106256</v>
      </c>
      <c r="J60">
        <f t="shared" si="4"/>
        <v>7.3740527381072063</v>
      </c>
      <c r="K60">
        <f t="shared" si="5"/>
        <v>11.11256452230316</v>
      </c>
      <c r="L60">
        <f t="shared" si="6"/>
        <v>12.41835972555123</v>
      </c>
      <c r="M60">
        <f t="shared" si="16"/>
        <v>14.379216741922885</v>
      </c>
      <c r="N60">
        <f t="shared" si="8"/>
        <v>13.132038862001917</v>
      </c>
      <c r="O60">
        <f>TB3MS!B58</f>
        <v>0.91666666666666596</v>
      </c>
      <c r="P60">
        <f>'DGS10'!B170</f>
        <v>4.01</v>
      </c>
      <c r="Q60">
        <f>CORREL(N$11:$N60, O$11:$O60)</f>
        <v>0.58665387959866411</v>
      </c>
      <c r="R60">
        <f t="shared" si="9"/>
        <v>-4.0999204778629945</v>
      </c>
      <c r="S60">
        <f t="shared" si="10"/>
        <v>4.2664033988617014</v>
      </c>
      <c r="T60">
        <f t="shared" si="11"/>
        <v>5.5306463459063595</v>
      </c>
      <c r="U60">
        <f t="shared" si="12"/>
        <v>5.6612497470333034</v>
      </c>
      <c r="V60">
        <f t="shared" si="13"/>
        <v>4.616510488329137</v>
      </c>
      <c r="W60">
        <f t="shared" si="14"/>
        <v>5.2718758680496247</v>
      </c>
      <c r="X60">
        <f t="shared" si="15"/>
        <v>0.95083333333333309</v>
      </c>
      <c r="Y60">
        <f>CORREL(W$11:$W60, X$11:$X60)</f>
        <v>0.6983667968140288</v>
      </c>
    </row>
    <row r="61" spans="1:25" x14ac:dyDescent="0.35">
      <c r="A61" t="s">
        <v>79</v>
      </c>
      <c r="B61" t="str">
        <f t="shared" si="0"/>
        <v>Q2</v>
      </c>
      <c r="C61">
        <v>1306725</v>
      </c>
      <c r="D61">
        <v>17633648</v>
      </c>
      <c r="E61">
        <v>18736969</v>
      </c>
      <c r="F61">
        <v>8628599</v>
      </c>
      <c r="G61">
        <v>5141072</v>
      </c>
      <c r="H61">
        <v>13769671</v>
      </c>
      <c r="I61">
        <f t="shared" si="3"/>
        <v>1.3100419145950948</v>
      </c>
      <c r="J61">
        <f t="shared" si="4"/>
        <v>8.7477707193657004</v>
      </c>
      <c r="K61">
        <f t="shared" si="5"/>
        <v>13.260952617147993</v>
      </c>
      <c r="L61">
        <f t="shared" si="6"/>
        <v>15.250037040041398</v>
      </c>
      <c r="M61">
        <f t="shared" si="16"/>
        <v>18.399657344208677</v>
      </c>
      <c r="N61">
        <f t="shared" si="8"/>
        <v>16.395049506919079</v>
      </c>
      <c r="O61">
        <f>TB3MS!B59</f>
        <v>1.07666666666666</v>
      </c>
      <c r="P61">
        <f>'DGS10'!B171</f>
        <v>4.59709677419354</v>
      </c>
      <c r="Q61">
        <f>CORREL(N$11:$N61, O$11:$O61)</f>
        <v>0.48411063588796288</v>
      </c>
      <c r="R61">
        <f t="shared" si="9"/>
        <v>-2.6356695973098394</v>
      </c>
      <c r="S61">
        <f t="shared" si="10"/>
        <v>5.9694205032090943</v>
      </c>
      <c r="T61">
        <f t="shared" si="11"/>
        <v>8.5252319436924289</v>
      </c>
      <c r="U61">
        <f t="shared" si="12"/>
        <v>9.3369401991307779</v>
      </c>
      <c r="V61">
        <f t="shared" si="13"/>
        <v>9.8884207747197301</v>
      </c>
      <c r="W61">
        <f t="shared" si="14"/>
        <v>9.5340033089805321</v>
      </c>
      <c r="X61">
        <f t="shared" si="15"/>
        <v>0.95999999999999797</v>
      </c>
      <c r="Y61">
        <f>CORREL(W$11:$W61, X$11:$X61)</f>
        <v>0.64288127830417363</v>
      </c>
    </row>
    <row r="62" spans="1:25" x14ac:dyDescent="0.35">
      <c r="A62" t="s">
        <v>80</v>
      </c>
      <c r="B62" t="str">
        <f t="shared" si="0"/>
        <v>Q3</v>
      </c>
      <c r="C62">
        <v>1288206</v>
      </c>
      <c r="D62">
        <v>17941974</v>
      </c>
      <c r="E62">
        <v>19198083</v>
      </c>
      <c r="F62">
        <v>8871820</v>
      </c>
      <c r="G62">
        <v>5334189</v>
      </c>
      <c r="H62">
        <v>14206009</v>
      </c>
      <c r="I62">
        <f t="shared" si="3"/>
        <v>3.4801584254851914</v>
      </c>
      <c r="J62">
        <f t="shared" si="4"/>
        <v>9.6271842855299319</v>
      </c>
      <c r="K62">
        <f t="shared" si="5"/>
        <v>14.162224800864841</v>
      </c>
      <c r="L62">
        <f t="shared" si="6"/>
        <v>16.303160476326184</v>
      </c>
      <c r="M62">
        <f t="shared" si="16"/>
        <v>20.604865273659321</v>
      </c>
      <c r="N62">
        <f t="shared" si="8"/>
        <v>17.868362226866342</v>
      </c>
      <c r="O62">
        <f>TB3MS!B60</f>
        <v>1.4866666666666599</v>
      </c>
      <c r="P62">
        <f>'DGS10'!B172</f>
        <v>4.3014062500000003</v>
      </c>
      <c r="Q62">
        <f>CORREL(N$11:$N62, O$11:$O62)</f>
        <v>0.39654955337992276</v>
      </c>
      <c r="R62">
        <f t="shared" si="9"/>
        <v>-0.61937773860966927</v>
      </c>
      <c r="S62">
        <f t="shared" si="10"/>
        <v>7.6112156855975384</v>
      </c>
      <c r="T62">
        <f t="shared" si="11"/>
        <v>11.245850844307554</v>
      </c>
      <c r="U62">
        <f t="shared" si="12"/>
        <v>12.659983342181475</v>
      </c>
      <c r="V62">
        <f t="shared" si="13"/>
        <v>14.860452490912108</v>
      </c>
      <c r="W62">
        <f t="shared" si="14"/>
        <v>13.460040387643215</v>
      </c>
      <c r="X62">
        <f t="shared" si="15"/>
        <v>1.0991666666666631</v>
      </c>
      <c r="Y62">
        <f>CORREL(W$11:$W62, X$11:$X62)</f>
        <v>0.55422637065581049</v>
      </c>
    </row>
    <row r="63" spans="1:25" x14ac:dyDescent="0.35">
      <c r="A63" t="s">
        <v>81</v>
      </c>
      <c r="B63" t="str">
        <f t="shared" si="0"/>
        <v>Q4</v>
      </c>
      <c r="C63">
        <v>1331946</v>
      </c>
      <c r="D63">
        <v>18554642</v>
      </c>
      <c r="E63">
        <v>20034362</v>
      </c>
      <c r="F63">
        <v>9219735</v>
      </c>
      <c r="G63">
        <v>5608142</v>
      </c>
      <c r="H63">
        <v>14827877</v>
      </c>
      <c r="I63">
        <f t="shared" si="3"/>
        <v>6.0124630290667946</v>
      </c>
      <c r="J63">
        <f t="shared" si="4"/>
        <v>10.424154201827118</v>
      </c>
      <c r="K63">
        <f t="shared" si="5"/>
        <v>14.496531156438985</v>
      </c>
      <c r="L63">
        <f t="shared" si="6"/>
        <v>16.473712262956507</v>
      </c>
      <c r="M63">
        <f t="shared" si="16"/>
        <v>21.451130962829556</v>
      </c>
      <c r="N63">
        <f t="shared" si="8"/>
        <v>18.291214162642877</v>
      </c>
      <c r="O63">
        <f>TB3MS!B61</f>
        <v>2.0066666666666602</v>
      </c>
      <c r="P63">
        <f>'DGS10'!B173</f>
        <v>4.1758064516128997</v>
      </c>
      <c r="Q63">
        <f>CORREL(N$11:$N63, O$11:$O63)</f>
        <v>0.3336445744818754</v>
      </c>
      <c r="R63">
        <f t="shared" si="9"/>
        <v>2.0775116209341138</v>
      </c>
      <c r="S63">
        <f t="shared" si="10"/>
        <v>9.0432904862074892</v>
      </c>
      <c r="T63">
        <f t="shared" si="11"/>
        <v>13.258068274188744</v>
      </c>
      <c r="U63">
        <f t="shared" si="12"/>
        <v>15.111317376218832</v>
      </c>
      <c r="V63">
        <f t="shared" si="13"/>
        <v>18.708717580655112</v>
      </c>
      <c r="W63">
        <f t="shared" si="14"/>
        <v>16.421666189607553</v>
      </c>
      <c r="X63">
        <f t="shared" si="15"/>
        <v>1.3716666666666617</v>
      </c>
      <c r="Y63">
        <f>CORREL(W$11:$W63, X$11:$X63)</f>
        <v>0.453877811939359</v>
      </c>
    </row>
    <row r="64" spans="1:25" x14ac:dyDescent="0.35">
      <c r="A64" t="s">
        <v>82</v>
      </c>
      <c r="B64" t="str">
        <f t="shared" si="0"/>
        <v>Q1</v>
      </c>
      <c r="C64">
        <v>1356833</v>
      </c>
      <c r="D64">
        <v>18810727</v>
      </c>
      <c r="E64">
        <v>20394612</v>
      </c>
      <c r="F64">
        <v>9312882</v>
      </c>
      <c r="G64">
        <v>5695618</v>
      </c>
      <c r="H64">
        <v>15008500</v>
      </c>
      <c r="I64">
        <f t="shared" si="3"/>
        <v>6.9932989845203464</v>
      </c>
      <c r="J64">
        <f t="shared" si="4"/>
        <v>9.6741016848548966</v>
      </c>
      <c r="K64">
        <f t="shared" si="5"/>
        <v>12.76600260698264</v>
      </c>
      <c r="L64">
        <f t="shared" si="6"/>
        <v>13.783161776171294</v>
      </c>
      <c r="M64">
        <f t="shared" si="16"/>
        <v>18.122062239240467</v>
      </c>
      <c r="N64">
        <f t="shared" si="8"/>
        <v>15.379769646628549</v>
      </c>
      <c r="O64">
        <f>TB3MS!B62</f>
        <v>2.53666666666666</v>
      </c>
      <c r="P64">
        <f>'DGS10'!B174</f>
        <v>4.3036065573770399</v>
      </c>
      <c r="Q64">
        <f>CORREL(N$11:$N64, O$11:$O64)</f>
        <v>0.30532421016271283</v>
      </c>
      <c r="R64">
        <f t="shared" si="9"/>
        <v>4.4489905884168568</v>
      </c>
      <c r="S64">
        <f t="shared" si="10"/>
        <v>9.6183027228944127</v>
      </c>
      <c r="T64">
        <f t="shared" si="11"/>
        <v>13.671427795358614</v>
      </c>
      <c r="U64">
        <f t="shared" si="12"/>
        <v>15.452517888873846</v>
      </c>
      <c r="V64">
        <f t="shared" si="13"/>
        <v>19.644428954984505</v>
      </c>
      <c r="W64">
        <f t="shared" si="14"/>
        <v>16.983598885764209</v>
      </c>
      <c r="X64">
        <f t="shared" si="15"/>
        <v>1.7766666666666602</v>
      </c>
      <c r="Y64">
        <f>CORREL(W$11:$W64, X$11:$X64)</f>
        <v>0.37626287907179046</v>
      </c>
    </row>
    <row r="65" spans="1:25" x14ac:dyDescent="0.35">
      <c r="A65" t="s">
        <v>83</v>
      </c>
      <c r="B65" t="str">
        <f t="shared" si="0"/>
        <v>Q2</v>
      </c>
      <c r="C65">
        <v>1367606</v>
      </c>
      <c r="D65">
        <v>19136190</v>
      </c>
      <c r="E65">
        <v>21049895</v>
      </c>
      <c r="F65">
        <v>9566007</v>
      </c>
      <c r="G65">
        <v>5945811</v>
      </c>
      <c r="H65">
        <v>15511818</v>
      </c>
      <c r="I65">
        <f t="shared" si="3"/>
        <v>5.9204867681414308</v>
      </c>
      <c r="J65">
        <f t="shared" si="4"/>
        <v>9.3949184563069998</v>
      </c>
      <c r="K65">
        <f t="shared" si="5"/>
        <v>12.520264489515331</v>
      </c>
      <c r="L65">
        <f t="shared" si="6"/>
        <v>12.59774559300244</v>
      </c>
      <c r="M65">
        <f t="shared" si="16"/>
        <v>17.214439618818567</v>
      </c>
      <c r="N65">
        <f t="shared" si="8"/>
        <v>14.305003144365291</v>
      </c>
      <c r="O65">
        <f>TB3MS!B63</f>
        <v>2.8633333333333302</v>
      </c>
      <c r="P65">
        <f>'DGS10'!B175</f>
        <v>4.1585937499999996</v>
      </c>
      <c r="Q65">
        <f>CORREL(N$11:$N65, O$11:$O65)</f>
        <v>0.28857547841501896</v>
      </c>
      <c r="R65">
        <f t="shared" si="9"/>
        <v>5.601601801803441</v>
      </c>
      <c r="S65">
        <f t="shared" si="10"/>
        <v>9.7800896571297358</v>
      </c>
      <c r="T65">
        <f t="shared" si="11"/>
        <v>13.486255763450448</v>
      </c>
      <c r="U65">
        <f t="shared" si="12"/>
        <v>14.789445027114109</v>
      </c>
      <c r="V65">
        <f t="shared" si="13"/>
        <v>19.348124523636976</v>
      </c>
      <c r="W65">
        <f t="shared" si="14"/>
        <v>16.461087295125765</v>
      </c>
      <c r="X65">
        <f t="shared" si="15"/>
        <v>2.2233333333333274</v>
      </c>
      <c r="Y65">
        <f>CORREL(W$11:$W65, X$11:$X65)</f>
        <v>0.32510764599507852</v>
      </c>
    </row>
    <row r="66" spans="1:25" x14ac:dyDescent="0.35">
      <c r="A66" t="s">
        <v>84</v>
      </c>
      <c r="B66" t="str">
        <f t="shared" si="0"/>
        <v>Q3</v>
      </c>
      <c r="C66">
        <v>1433217</v>
      </c>
      <c r="D66">
        <v>19534057</v>
      </c>
      <c r="E66">
        <v>21687548</v>
      </c>
      <c r="F66">
        <v>9832838</v>
      </c>
      <c r="G66">
        <v>6193379</v>
      </c>
      <c r="H66">
        <v>16026217</v>
      </c>
      <c r="I66">
        <f t="shared" si="3"/>
        <v>7.4681697900929933</v>
      </c>
      <c r="J66">
        <f t="shared" si="4"/>
        <v>9.0863635202202087</v>
      </c>
      <c r="K66">
        <f t="shared" si="5"/>
        <v>12.357880983086943</v>
      </c>
      <c r="L66">
        <f t="shared" si="6"/>
        <v>11.427188913477849</v>
      </c>
      <c r="M66">
        <f t="shared" si="16"/>
        <v>16.106398321621796</v>
      </c>
      <c r="N66">
        <f t="shared" si="8"/>
        <v>13.169275679087612</v>
      </c>
      <c r="O66">
        <f>TB3MS!B64</f>
        <v>3.36</v>
      </c>
      <c r="P66">
        <f>'DGS10'!B176</f>
        <v>4.2151562499999997</v>
      </c>
      <c r="Q66">
        <f>CORREL(N$11:$N66, O$11:$O66)</f>
        <v>0.28209104888159625</v>
      </c>
      <c r="R66">
        <f t="shared" si="9"/>
        <v>6.5986046429553911</v>
      </c>
      <c r="S66">
        <f t="shared" si="10"/>
        <v>9.6448844658023063</v>
      </c>
      <c r="T66">
        <f t="shared" si="11"/>
        <v>13.035169809005975</v>
      </c>
      <c r="U66">
        <f t="shared" si="12"/>
        <v>13.570452136402022</v>
      </c>
      <c r="V66">
        <f t="shared" si="13"/>
        <v>18.223507785627596</v>
      </c>
      <c r="W66">
        <f t="shared" si="14"/>
        <v>15.286315658181083</v>
      </c>
      <c r="X66">
        <f t="shared" si="15"/>
        <v>2.6916666666666624</v>
      </c>
      <c r="Y66">
        <f>CORREL(W$11:$W66, X$11:$X66)</f>
        <v>0.29620410990765556</v>
      </c>
    </row>
    <row r="67" spans="1:25" x14ac:dyDescent="0.35">
      <c r="A67" t="s">
        <v>85</v>
      </c>
      <c r="B67" t="str">
        <f t="shared" ref="B67:B95" si="17">RIGHT(A67,2)</f>
        <v>Q4</v>
      </c>
      <c r="C67">
        <v>1496650</v>
      </c>
      <c r="D67">
        <v>19918199</v>
      </c>
      <c r="E67">
        <v>22186308</v>
      </c>
      <c r="F67">
        <v>10032321</v>
      </c>
      <c r="G67">
        <v>6366597</v>
      </c>
      <c r="H67">
        <v>16398918</v>
      </c>
      <c r="I67">
        <f t="shared" si="3"/>
        <v>8.7939589718507563</v>
      </c>
      <c r="J67">
        <f t="shared" si="4"/>
        <v>8.2128170111918521</v>
      </c>
      <c r="K67">
        <f t="shared" si="5"/>
        <v>11.59404743941943</v>
      </c>
      <c r="L67">
        <f t="shared" si="6"/>
        <v>10.006149081713556</v>
      </c>
      <c r="M67">
        <f t="shared" si="16"/>
        <v>14.572311714414511</v>
      </c>
      <c r="N67">
        <f t="shared" si="8"/>
        <v>11.718020527463935</v>
      </c>
      <c r="O67">
        <f>TB3MS!B65</f>
        <v>3.82666666666666</v>
      </c>
      <c r="P67">
        <f>'DGS10'!B177</f>
        <v>4.4881967213114704</v>
      </c>
      <c r="Q67">
        <f>CORREL(N$11:$N67, O$11:$O67)</f>
        <v>0.28174036219128257</v>
      </c>
      <c r="R67">
        <f t="shared" si="9"/>
        <v>7.2939786286513817</v>
      </c>
      <c r="S67">
        <f t="shared" si="10"/>
        <v>9.0920501681434889</v>
      </c>
      <c r="T67">
        <f t="shared" si="11"/>
        <v>12.309548879751087</v>
      </c>
      <c r="U67">
        <f t="shared" si="12"/>
        <v>11.953561341091284</v>
      </c>
      <c r="V67">
        <f t="shared" si="13"/>
        <v>16.503802973523836</v>
      </c>
      <c r="W67">
        <f t="shared" si="14"/>
        <v>13.643017249386347</v>
      </c>
      <c r="X67">
        <f t="shared" si="15"/>
        <v>3.1466666666666621</v>
      </c>
      <c r="Y67">
        <f>CORREL(W$11:$W67, X$11:$X67)</f>
        <v>0.28332665166523596</v>
      </c>
    </row>
    <row r="68" spans="1:25" x14ac:dyDescent="0.35">
      <c r="A68" t="s">
        <v>86</v>
      </c>
      <c r="B68" t="str">
        <f t="shared" si="17"/>
        <v>Q1</v>
      </c>
      <c r="C68">
        <v>1465543</v>
      </c>
      <c r="D68">
        <v>20109207</v>
      </c>
      <c r="E68">
        <v>22974898</v>
      </c>
      <c r="F68">
        <v>10444298</v>
      </c>
      <c r="G68">
        <v>6759280</v>
      </c>
      <c r="H68">
        <v>17203578</v>
      </c>
      <c r="I68">
        <f t="shared" si="3"/>
        <v>9.0713911247967793</v>
      </c>
      <c r="J68">
        <f t="shared" si="4"/>
        <v>7.8922179710994023</v>
      </c>
      <c r="K68">
        <f t="shared" si="5"/>
        <v>12.167091823485432</v>
      </c>
      <c r="L68">
        <f t="shared" si="6"/>
        <v>10.663625457482961</v>
      </c>
      <c r="M68">
        <f t="shared" si="16"/>
        <v>16.006440326220361</v>
      </c>
      <c r="N68">
        <f t="shared" si="8"/>
        <v>12.676376486655716</v>
      </c>
      <c r="O68">
        <f>TB3MS!B66</f>
        <v>4.39333333333333</v>
      </c>
      <c r="P68">
        <f>'DGS10'!B178</f>
        <v>4.5770967741935404</v>
      </c>
      <c r="Q68">
        <f>CORREL(N$11:$N68, O$11:$O68)</f>
        <v>0.28577185525685572</v>
      </c>
      <c r="R68">
        <f t="shared" si="9"/>
        <v>7.8135016637204897</v>
      </c>
      <c r="S68">
        <f t="shared" si="10"/>
        <v>8.6465792397046144</v>
      </c>
      <c r="T68">
        <f t="shared" si="11"/>
        <v>12.159821183876783</v>
      </c>
      <c r="U68">
        <f t="shared" si="12"/>
        <v>11.173677261419201</v>
      </c>
      <c r="V68">
        <f t="shared" si="13"/>
        <v>15.974897495268809</v>
      </c>
      <c r="W68">
        <f t="shared" si="14"/>
        <v>12.967168959393138</v>
      </c>
      <c r="X68">
        <f t="shared" si="15"/>
        <v>3.6108333333333302</v>
      </c>
      <c r="Y68">
        <f>CORREL(W$11:$W68, X$11:$X68)</f>
        <v>0.27876370448320514</v>
      </c>
    </row>
    <row r="69" spans="1:25" x14ac:dyDescent="0.35">
      <c r="A69" t="s">
        <v>87</v>
      </c>
      <c r="B69" t="str">
        <f t="shared" si="17"/>
        <v>Q2</v>
      </c>
      <c r="C69">
        <v>1463785</v>
      </c>
      <c r="D69">
        <v>20129238</v>
      </c>
      <c r="E69">
        <v>23071160</v>
      </c>
      <c r="F69">
        <v>10431294</v>
      </c>
      <c r="G69">
        <v>6809998</v>
      </c>
      <c r="H69">
        <v>17241292</v>
      </c>
      <c r="I69">
        <f t="shared" si="3"/>
        <v>9.628501039649251</v>
      </c>
      <c r="J69">
        <f t="shared" si="4"/>
        <v>7.0485209239061763</v>
      </c>
      <c r="K69">
        <f t="shared" si="5"/>
        <v>11.456756571567063</v>
      </c>
      <c r="L69">
        <f t="shared" si="6"/>
        <v>10.198165323629871</v>
      </c>
      <c r="M69">
        <f t="shared" si="16"/>
        <v>15.699307821195418</v>
      </c>
      <c r="N69">
        <f t="shared" si="8"/>
        <v>12.284272996075973</v>
      </c>
      <c r="O69">
        <f>TB3MS!B67</f>
        <v>4.7033333333333296</v>
      </c>
      <c r="P69">
        <f>'DGS10'!B179</f>
        <v>5.0726984126984096</v>
      </c>
      <c r="Q69">
        <f>CORREL(N$11:$N69, O$11:$O69)</f>
        <v>0.29139842767990576</v>
      </c>
      <c r="R69">
        <f t="shared" si="9"/>
        <v>8.7405052315974459</v>
      </c>
      <c r="S69">
        <f t="shared" si="10"/>
        <v>8.0599798566044107</v>
      </c>
      <c r="T69">
        <f t="shared" si="11"/>
        <v>11.893944204389717</v>
      </c>
      <c r="U69">
        <f t="shared" si="12"/>
        <v>10.57378219407606</v>
      </c>
      <c r="V69">
        <f t="shared" si="13"/>
        <v>15.596114545863021</v>
      </c>
      <c r="W69">
        <f t="shared" si="14"/>
        <v>12.461986422320809</v>
      </c>
      <c r="X69">
        <f t="shared" si="15"/>
        <v>4.0708333333333302</v>
      </c>
      <c r="Y69">
        <f>CORREL(W$11:$W69, X$11:$X69)</f>
        <v>0.27972264238144318</v>
      </c>
    </row>
    <row r="70" spans="1:25" x14ac:dyDescent="0.35">
      <c r="A70" t="s">
        <v>88</v>
      </c>
      <c r="B70" t="str">
        <f t="shared" si="17"/>
        <v>Q3</v>
      </c>
      <c r="C70">
        <v>1455680</v>
      </c>
      <c r="D70">
        <v>20329610</v>
      </c>
      <c r="E70">
        <v>23530683</v>
      </c>
      <c r="F70">
        <v>10628857</v>
      </c>
      <c r="G70">
        <v>7002545</v>
      </c>
      <c r="H70">
        <v>17631402</v>
      </c>
      <c r="I70">
        <f t="shared" si="3"/>
        <v>7.141792792993007</v>
      </c>
      <c r="J70">
        <f t="shared" si="4"/>
        <v>5.8533595624450596</v>
      </c>
      <c r="K70">
        <f t="shared" si="5"/>
        <v>10.336662694029485</v>
      </c>
      <c r="L70">
        <f t="shared" si="6"/>
        <v>9.5047957814017323</v>
      </c>
      <c r="M70">
        <f t="shared" si="16"/>
        <v>14.910538136198737</v>
      </c>
      <c r="N70">
        <f t="shared" si="8"/>
        <v>11.569606565029078</v>
      </c>
      <c r="O70">
        <f>TB3MS!B68</f>
        <v>4.9066666666666601</v>
      </c>
      <c r="P70">
        <f>'DGS10'!B180</f>
        <v>4.8934920634920598</v>
      </c>
      <c r="Q70">
        <f>CORREL(N$11:$N70, O$11:$O70)</f>
        <v>0.29668313859950707</v>
      </c>
      <c r="R70">
        <f t="shared" si="9"/>
        <v>8.6589109823224479</v>
      </c>
      <c r="S70">
        <f t="shared" si="10"/>
        <v>7.2517288671606233</v>
      </c>
      <c r="T70">
        <f t="shared" si="11"/>
        <v>11.388639632125352</v>
      </c>
      <c r="U70">
        <f t="shared" si="12"/>
        <v>10.09318391105703</v>
      </c>
      <c r="V70">
        <f t="shared" si="13"/>
        <v>15.297149499507256</v>
      </c>
      <c r="W70">
        <f t="shared" si="14"/>
        <v>12.062069143806175</v>
      </c>
      <c r="X70">
        <f t="shared" si="15"/>
        <v>4.4574999999999951</v>
      </c>
      <c r="Y70">
        <f>CORREL(W$11:$W70, X$11:$X70)</f>
        <v>0.28378088534041107</v>
      </c>
    </row>
    <row r="71" spans="1:25" x14ac:dyDescent="0.35">
      <c r="A71" t="s">
        <v>89</v>
      </c>
      <c r="B71" t="str">
        <f t="shared" si="17"/>
        <v>Q4</v>
      </c>
      <c r="C71">
        <v>1434172</v>
      </c>
      <c r="D71">
        <v>20535747</v>
      </c>
      <c r="E71">
        <v>24094556</v>
      </c>
      <c r="F71">
        <v>10898155</v>
      </c>
      <c r="G71">
        <v>7273765</v>
      </c>
      <c r="H71">
        <v>18171920</v>
      </c>
      <c r="I71">
        <f t="shared" si="3"/>
        <v>2.9159016155121398</v>
      </c>
      <c r="J71">
        <f t="shared" si="4"/>
        <v>4.7863935187007822</v>
      </c>
      <c r="K71">
        <f t="shared" si="5"/>
        <v>9.7903120808822806</v>
      </c>
      <c r="L71">
        <f t="shared" si="6"/>
        <v>9.4428852658865239</v>
      </c>
      <c r="M71">
        <f t="shared" si="16"/>
        <v>15.05773321838133</v>
      </c>
      <c r="N71">
        <f t="shared" si="8"/>
        <v>11.601694247875226</v>
      </c>
      <c r="O71">
        <f>TB3MS!B69</f>
        <v>4.9033333333333298</v>
      </c>
      <c r="P71">
        <f>'DGS10'!B181</f>
        <v>4.6306451612903201</v>
      </c>
      <c r="Q71">
        <f>CORREL(N$11:$N71, O$11:$O71)</f>
        <v>0.30176142993811639</v>
      </c>
      <c r="R71">
        <f t="shared" si="9"/>
        <v>7.189396643237794</v>
      </c>
      <c r="S71">
        <f t="shared" si="10"/>
        <v>6.3951229940378553</v>
      </c>
      <c r="T71">
        <f t="shared" si="11"/>
        <v>10.937705792491064</v>
      </c>
      <c r="U71">
        <f t="shared" si="12"/>
        <v>9.9523679571002717</v>
      </c>
      <c r="V71">
        <f t="shared" si="13"/>
        <v>15.418504875498961</v>
      </c>
      <c r="W71">
        <f t="shared" si="14"/>
        <v>12.032987573908997</v>
      </c>
      <c r="X71">
        <f t="shared" si="15"/>
        <v>4.7266666666666621</v>
      </c>
      <c r="Y71">
        <f>CORREL(W$11:$W71, X$11:$X71)</f>
        <v>0.28950686014932481</v>
      </c>
    </row>
    <row r="72" spans="1:25" x14ac:dyDescent="0.35">
      <c r="A72" t="s">
        <v>90</v>
      </c>
      <c r="B72" t="str">
        <f t="shared" si="17"/>
        <v>Q1</v>
      </c>
      <c r="C72">
        <v>1383359</v>
      </c>
      <c r="D72">
        <v>20574930</v>
      </c>
      <c r="E72">
        <v>24555741</v>
      </c>
      <c r="F72">
        <v>11133033</v>
      </c>
      <c r="G72">
        <v>7530761</v>
      </c>
      <c r="H72">
        <v>18663794</v>
      </c>
      <c r="I72">
        <f t="shared" si="3"/>
        <v>-0.45149970085107682</v>
      </c>
      <c r="J72">
        <f t="shared" si="4"/>
        <v>3.649247328887939</v>
      </c>
      <c r="K72">
        <f t="shared" si="5"/>
        <v>8.3658748839245511</v>
      </c>
      <c r="L72">
        <f t="shared" si="6"/>
        <v>8.0647964372276615</v>
      </c>
      <c r="M72">
        <f t="shared" si="16"/>
        <v>13.267338653802096</v>
      </c>
      <c r="N72">
        <f t="shared" si="8"/>
        <v>10.082627358379991</v>
      </c>
      <c r="O72">
        <f>TB3MS!B70</f>
        <v>4.9833333333333298</v>
      </c>
      <c r="P72">
        <f>'DGS10'!B182</f>
        <v>4.6790322580645096</v>
      </c>
      <c r="Q72">
        <f>CORREL(N$11:$N72, O$11:$O72)</f>
        <v>0.30386096472716534</v>
      </c>
      <c r="R72">
        <f t="shared" si="9"/>
        <v>4.8086739368258309</v>
      </c>
      <c r="S72">
        <f t="shared" si="10"/>
        <v>5.3343803334849884</v>
      </c>
      <c r="T72">
        <f t="shared" si="11"/>
        <v>9.9874015576008439</v>
      </c>
      <c r="U72">
        <f t="shared" si="12"/>
        <v>9.302660702036448</v>
      </c>
      <c r="V72">
        <f t="shared" si="13"/>
        <v>14.733729457394396</v>
      </c>
      <c r="W72">
        <f t="shared" si="14"/>
        <v>11.384550291840068</v>
      </c>
      <c r="X72">
        <f t="shared" si="15"/>
        <v>4.8741666666666621</v>
      </c>
      <c r="Y72">
        <f>CORREL(W$11:$W72, X$11:$X72)</f>
        <v>0.29475735418249938</v>
      </c>
    </row>
    <row r="73" spans="1:25" x14ac:dyDescent="0.35">
      <c r="A73" t="s">
        <v>91</v>
      </c>
      <c r="B73" t="str">
        <f t="shared" si="17"/>
        <v>Q2</v>
      </c>
      <c r="C73">
        <v>1336164</v>
      </c>
      <c r="D73">
        <v>20574665</v>
      </c>
      <c r="E73">
        <v>24910254</v>
      </c>
      <c r="F73">
        <v>11247734</v>
      </c>
      <c r="G73">
        <v>7700168</v>
      </c>
      <c r="H73">
        <v>18947902</v>
      </c>
      <c r="I73">
        <f t="shared" si="3"/>
        <v>-4.2637256483185837</v>
      </c>
      <c r="J73">
        <f t="shared" si="4"/>
        <v>2.9165899795510652</v>
      </c>
      <c r="K73">
        <f t="shared" si="5"/>
        <v>7.9752300474842608</v>
      </c>
      <c r="L73">
        <f t="shared" si="6"/>
        <v>7.7736122242812788</v>
      </c>
      <c r="M73">
        <f t="shared" si="16"/>
        <v>12.927981028467173</v>
      </c>
      <c r="N73">
        <f t="shared" si="8"/>
        <v>9.7876663834554734</v>
      </c>
      <c r="O73">
        <f>TB3MS!B71</f>
        <v>4.7366666666666601</v>
      </c>
      <c r="P73">
        <f>'DGS10'!B183</f>
        <v>4.8460937499999996</v>
      </c>
      <c r="Q73">
        <f>CORREL(N$11:$N73, O$11:$O73)</f>
        <v>0.30516497393690256</v>
      </c>
      <c r="R73">
        <f t="shared" si="9"/>
        <v>1.3356172648338713</v>
      </c>
      <c r="S73">
        <f t="shared" si="10"/>
        <v>4.3013975973962113</v>
      </c>
      <c r="T73">
        <f t="shared" si="11"/>
        <v>9.117019926580145</v>
      </c>
      <c r="U73">
        <f t="shared" si="12"/>
        <v>8.6965224271992998</v>
      </c>
      <c r="V73">
        <f t="shared" si="13"/>
        <v>14.040897759212335</v>
      </c>
      <c r="W73">
        <f t="shared" si="14"/>
        <v>10.760398638684944</v>
      </c>
      <c r="X73">
        <f t="shared" si="15"/>
        <v>4.882499999999995</v>
      </c>
      <c r="Y73">
        <f>CORREL(W$11:$W73, X$11:$X73)</f>
        <v>0.29864975498640406</v>
      </c>
    </row>
    <row r="74" spans="1:25" x14ac:dyDescent="0.35">
      <c r="A74" t="s">
        <v>92</v>
      </c>
      <c r="B74" t="str">
        <f t="shared" si="17"/>
        <v>Q3</v>
      </c>
      <c r="C74">
        <v>1287896</v>
      </c>
      <c r="D74">
        <v>20632913</v>
      </c>
      <c r="E74">
        <v>25296970</v>
      </c>
      <c r="F74">
        <v>11429390</v>
      </c>
      <c r="G74">
        <v>7940133</v>
      </c>
      <c r="H74">
        <v>19369523</v>
      </c>
      <c r="I74">
        <f t="shared" ref="I74:I95" si="18">(AVERAGE(C71:C74)/AVERAGE(C67:C70) -1)*100</f>
        <v>-7.4820229261885025</v>
      </c>
      <c r="J74">
        <f t="shared" ref="J74:J95" si="19">(AVERAGE(D71:D74)/AVERAGE(D67:D70) -1)*100</f>
        <v>2.2761663128215703</v>
      </c>
      <c r="K74">
        <f t="shared" ref="K74:K95" si="20">(AVERAGE(E71:E74)/AVERAGE(E67:E70) -1)*100</f>
        <v>7.7312949790933727</v>
      </c>
      <c r="L74">
        <f t="shared" ref="L74:L95" si="21">(AVERAGE(F71:F74)/AVERAGE(F67:F70) -1)*100</f>
        <v>7.6355046384203762</v>
      </c>
      <c r="M74">
        <f t="shared" si="16"/>
        <v>13.016379579797178</v>
      </c>
      <c r="N74">
        <f t="shared" si="8"/>
        <v>9.7523628631041461</v>
      </c>
      <c r="O74">
        <f>TB3MS!B72</f>
        <v>4.3033333333333301</v>
      </c>
      <c r="P74">
        <f>'DGS10'!B184</f>
        <v>4.7384126984126897</v>
      </c>
      <c r="Q74">
        <f>CORREL(N$11:$N74, O$11:$O74)</f>
        <v>0.30594828845097222</v>
      </c>
      <c r="R74">
        <f t="shared" si="9"/>
        <v>-2.3203366649615056</v>
      </c>
      <c r="S74">
        <f t="shared" si="10"/>
        <v>3.4070992849903394</v>
      </c>
      <c r="T74">
        <f t="shared" si="11"/>
        <v>8.4656779978461163</v>
      </c>
      <c r="U74">
        <f t="shared" si="12"/>
        <v>8.2291996414539614</v>
      </c>
      <c r="V74">
        <f t="shared" si="13"/>
        <v>13.567358120111944</v>
      </c>
      <c r="W74">
        <f t="shared" si="14"/>
        <v>10.306087713203709</v>
      </c>
      <c r="X74">
        <f t="shared" si="15"/>
        <v>4.7316666666666629</v>
      </c>
      <c r="Y74">
        <f>CORREL(W$11:$W74, X$11:$X74)</f>
        <v>0.30118365739268577</v>
      </c>
    </row>
    <row r="75" spans="1:25" x14ac:dyDescent="0.35">
      <c r="A75" t="s">
        <v>93</v>
      </c>
      <c r="B75" t="str">
        <f t="shared" si="17"/>
        <v>Q4</v>
      </c>
      <c r="C75">
        <v>1089608</v>
      </c>
      <c r="D75">
        <v>20453269</v>
      </c>
      <c r="E75">
        <v>25100934</v>
      </c>
      <c r="F75">
        <v>11290695</v>
      </c>
      <c r="G75">
        <v>7870713</v>
      </c>
      <c r="H75">
        <v>19161408</v>
      </c>
      <c r="I75">
        <f t="shared" si="18"/>
        <v>-12.409875618214251</v>
      </c>
      <c r="J75">
        <f t="shared" si="19"/>
        <v>1.3957113872417493</v>
      </c>
      <c r="K75">
        <f t="shared" si="20"/>
        <v>6.6109920523466315</v>
      </c>
      <c r="L75">
        <f t="shared" si="21"/>
        <v>6.3634016439179097</v>
      </c>
      <c r="M75">
        <f t="shared" si="16"/>
        <v>11.478252856430981</v>
      </c>
      <c r="N75">
        <f t="shared" ref="N75:N95" si="22">(AVERAGE(H72:H75)/AVERAGE(H68:H71) -1)*100</f>
        <v>8.3908707572146533</v>
      </c>
      <c r="O75">
        <f>TB3MS!B73</f>
        <v>3.39</v>
      </c>
      <c r="P75">
        <f>'DGS10'!B185</f>
        <v>4.2666129032258002</v>
      </c>
      <c r="Q75">
        <f>CORREL(N$11:$N75, O$11:$O75)</f>
        <v>0.30591666123802597</v>
      </c>
      <c r="R75">
        <f t="shared" ref="R75:R95" si="23">AVERAGE(I72:I75)</f>
        <v>-6.1517809733931035</v>
      </c>
      <c r="S75">
        <f t="shared" ref="S75:S95" si="24">AVERAGE(J72:J75)</f>
        <v>2.559428752125581</v>
      </c>
      <c r="T75">
        <f t="shared" ref="T75:T95" si="25">AVERAGE(K72:K75)</f>
        <v>7.670847990712204</v>
      </c>
      <c r="U75">
        <f t="shared" ref="U75:U95" si="26">AVERAGE(L72:L75)</f>
        <v>7.4593287359618063</v>
      </c>
      <c r="V75">
        <f t="shared" ref="V75:V95" si="27">AVERAGE(M72:M75)</f>
        <v>12.672488029624358</v>
      </c>
      <c r="W75">
        <f t="shared" ref="W75:W95" si="28">AVERAGE(N72:N75)</f>
        <v>9.5033818405385659</v>
      </c>
      <c r="X75">
        <f t="shared" ref="X75:X95" si="29">AVERAGE(O72:O75)</f>
        <v>4.3533333333333299</v>
      </c>
      <c r="Y75">
        <f>CORREL(W$11:$W75, X$11:$X75)</f>
        <v>0.30195616720672919</v>
      </c>
    </row>
    <row r="76" spans="1:25" x14ac:dyDescent="0.35">
      <c r="A76" t="s">
        <v>94</v>
      </c>
      <c r="B76" t="str">
        <f t="shared" si="17"/>
        <v>Q1</v>
      </c>
      <c r="C76">
        <v>926167</v>
      </c>
      <c r="D76">
        <v>19952636</v>
      </c>
      <c r="E76">
        <v>24446788</v>
      </c>
      <c r="F76">
        <v>10981511</v>
      </c>
      <c r="G76">
        <v>7624644</v>
      </c>
      <c r="H76">
        <v>18606155</v>
      </c>
      <c r="I76">
        <f t="shared" si="18"/>
        <v>-19.124311747820634</v>
      </c>
      <c r="J76">
        <f t="shared" si="19"/>
        <v>5.3890224320918279E-2</v>
      </c>
      <c r="K76">
        <f t="shared" si="20"/>
        <v>4.7272491725645294</v>
      </c>
      <c r="L76">
        <f t="shared" si="21"/>
        <v>4.3117504424729169</v>
      </c>
      <c r="M76">
        <f t="shared" si="16"/>
        <v>8.8010026463576594</v>
      </c>
      <c r="N76">
        <f t="shared" si="22"/>
        <v>6.1033010243373376</v>
      </c>
      <c r="O76">
        <f>TB3MS!B74</f>
        <v>2.0433333333333299</v>
      </c>
      <c r="P76">
        <f>'DGS10'!B186</f>
        <v>3.6652459016393402</v>
      </c>
      <c r="Q76">
        <f>CORREL(N$11:$N76, O$11:$O76)</f>
        <v>0.31099756411354168</v>
      </c>
      <c r="R76">
        <f t="shared" si="23"/>
        <v>-10.819983985135494</v>
      </c>
      <c r="S76">
        <f t="shared" si="24"/>
        <v>1.6605894759838258</v>
      </c>
      <c r="T76">
        <f t="shared" si="25"/>
        <v>6.7611915628721988</v>
      </c>
      <c r="U76">
        <f t="shared" si="26"/>
        <v>6.5210672372731207</v>
      </c>
      <c r="V76">
        <f t="shared" si="27"/>
        <v>11.555904027763248</v>
      </c>
      <c r="W76">
        <f t="shared" si="28"/>
        <v>8.5085502570279026</v>
      </c>
      <c r="X76">
        <f t="shared" si="29"/>
        <v>3.6183333333333301</v>
      </c>
      <c r="Y76">
        <f>CORREL(W$11:$W76, X$11:$X76)</f>
        <v>0.30188538354328909</v>
      </c>
    </row>
    <row r="77" spans="1:25" x14ac:dyDescent="0.35">
      <c r="A77" t="s">
        <v>95</v>
      </c>
      <c r="B77" t="str">
        <f t="shared" si="17"/>
        <v>Q2</v>
      </c>
      <c r="C77">
        <v>916633</v>
      </c>
      <c r="D77">
        <v>19596857</v>
      </c>
      <c r="E77">
        <v>24108557</v>
      </c>
      <c r="F77">
        <v>10831729</v>
      </c>
      <c r="G77">
        <v>7395134</v>
      </c>
      <c r="H77">
        <v>18226863</v>
      </c>
      <c r="I77">
        <f t="shared" si="18"/>
        <v>-24.763382729805016</v>
      </c>
      <c r="J77">
        <f t="shared" si="19"/>
        <v>-1.6817384712972783</v>
      </c>
      <c r="K77">
        <f t="shared" si="20"/>
        <v>1.9177992938064881</v>
      </c>
      <c r="L77">
        <f t="shared" si="21"/>
        <v>1.4246814898107196</v>
      </c>
      <c r="M77">
        <f t="shared" si="16"/>
        <v>4.484950286267031</v>
      </c>
      <c r="N77">
        <f t="shared" si="22"/>
        <v>2.6546761862811241</v>
      </c>
      <c r="O77">
        <f>TB3MS!B75</f>
        <v>1.62666666666666</v>
      </c>
      <c r="P77">
        <f>'DGS10'!B187</f>
        <v>3.8815624999999998</v>
      </c>
      <c r="Q77">
        <f>CORREL(N$11:$N77, O$11:$O77)</f>
        <v>0.32818938355098448</v>
      </c>
      <c r="R77">
        <f t="shared" si="23"/>
        <v>-15.944898255507102</v>
      </c>
      <c r="S77">
        <f t="shared" si="24"/>
        <v>0.5110073632717399</v>
      </c>
      <c r="T77">
        <f t="shared" si="25"/>
        <v>5.2468338744527561</v>
      </c>
      <c r="U77">
        <f t="shared" si="26"/>
        <v>4.9338345536554806</v>
      </c>
      <c r="V77">
        <f t="shared" si="27"/>
        <v>9.4451463422132118</v>
      </c>
      <c r="W77">
        <f t="shared" si="28"/>
        <v>6.7253027077343148</v>
      </c>
      <c r="X77">
        <f t="shared" si="29"/>
        <v>2.8408333333333298</v>
      </c>
      <c r="Y77">
        <f>CORREL(W$11:$W77, X$11:$X77)</f>
        <v>0.30453471030819002</v>
      </c>
    </row>
    <row r="78" spans="1:25" x14ac:dyDescent="0.35">
      <c r="A78" t="s">
        <v>96</v>
      </c>
      <c r="B78" t="str">
        <f t="shared" si="17"/>
        <v>Q3</v>
      </c>
      <c r="C78">
        <v>703286</v>
      </c>
      <c r="D78">
        <v>19085859</v>
      </c>
      <c r="E78">
        <v>23338625</v>
      </c>
      <c r="F78">
        <v>10424728</v>
      </c>
      <c r="G78">
        <v>6989842</v>
      </c>
      <c r="H78">
        <v>17414570</v>
      </c>
      <c r="I78">
        <f t="shared" si="18"/>
        <v>-33.186930072473288</v>
      </c>
      <c r="J78">
        <f t="shared" si="19"/>
        <v>-3.9233509019354185</v>
      </c>
      <c r="K78">
        <f t="shared" si="20"/>
        <v>-1.8841429373896545</v>
      </c>
      <c r="L78">
        <f t="shared" si="21"/>
        <v>-2.638545154645966</v>
      </c>
      <c r="M78">
        <f t="shared" si="16"/>
        <v>-1.8541540735311113</v>
      </c>
      <c r="N78">
        <f t="shared" si="22"/>
        <v>-2.3207852968057607</v>
      </c>
      <c r="O78">
        <f>TB3MS!B76</f>
        <v>1.4933333333333301</v>
      </c>
      <c r="P78">
        <f>'DGS10'!B188</f>
        <v>3.8621875000000001</v>
      </c>
      <c r="Q78">
        <f>CORREL(N$11:$N78, O$11:$O78)</f>
        <v>0.35807810628956233</v>
      </c>
      <c r="R78">
        <f t="shared" si="23"/>
        <v>-22.371125042078297</v>
      </c>
      <c r="S78">
        <f t="shared" si="24"/>
        <v>-1.0388719404175073</v>
      </c>
      <c r="T78">
        <f t="shared" si="25"/>
        <v>2.842974395331999</v>
      </c>
      <c r="U78">
        <f t="shared" si="26"/>
        <v>2.3653221053888953</v>
      </c>
      <c r="V78">
        <f t="shared" si="27"/>
        <v>5.7275129288811399</v>
      </c>
      <c r="W78">
        <f t="shared" si="28"/>
        <v>3.707015667756838</v>
      </c>
      <c r="X78">
        <f t="shared" si="29"/>
        <v>2.1383333333333301</v>
      </c>
      <c r="Y78">
        <f>CORREL(W$11:$W78, X$11:$X78)</f>
        <v>0.31714429402783811</v>
      </c>
    </row>
    <row r="79" spans="1:25" x14ac:dyDescent="0.35">
      <c r="A79" t="s">
        <v>97</v>
      </c>
      <c r="B79" t="str">
        <f t="shared" si="17"/>
        <v>Q4</v>
      </c>
      <c r="C79">
        <v>572058</v>
      </c>
      <c r="D79">
        <v>18425165</v>
      </c>
      <c r="E79">
        <v>22223675</v>
      </c>
      <c r="F79">
        <v>9937531</v>
      </c>
      <c r="G79">
        <v>6453468</v>
      </c>
      <c r="H79">
        <v>16390999</v>
      </c>
      <c r="I79">
        <f t="shared" si="18"/>
        <v>-38.824259710611699</v>
      </c>
      <c r="J79">
        <f t="shared" si="19"/>
        <v>-6.2931976674823638</v>
      </c>
      <c r="K79">
        <f t="shared" si="20"/>
        <v>-5.7540853677263248</v>
      </c>
      <c r="L79">
        <f t="shared" si="21"/>
        <v>-6.486247754255281</v>
      </c>
      <c r="M79">
        <f t="shared" si="16"/>
        <v>-8.3071506059173466</v>
      </c>
      <c r="N79">
        <f t="shared" si="22"/>
        <v>-7.2285922049944551</v>
      </c>
      <c r="O79">
        <f>TB3MS!B77</f>
        <v>0.29666666666666602</v>
      </c>
      <c r="P79">
        <f>'DGS10'!B189</f>
        <v>3.23467741935483</v>
      </c>
      <c r="Q79">
        <f>CORREL(N$11:$N79, O$11:$O79)</f>
        <v>0.41489651222323676</v>
      </c>
      <c r="R79">
        <f t="shared" si="23"/>
        <v>-28.974721065177661</v>
      </c>
      <c r="S79">
        <f t="shared" si="24"/>
        <v>-2.9610992040985353</v>
      </c>
      <c r="T79">
        <f t="shared" si="25"/>
        <v>-0.24829495968624049</v>
      </c>
      <c r="U79">
        <f t="shared" si="26"/>
        <v>-0.84709024415440259</v>
      </c>
      <c r="V79">
        <f t="shared" si="27"/>
        <v>0.78116206329405813</v>
      </c>
      <c r="W79">
        <f t="shared" si="28"/>
        <v>-0.19785007279543865</v>
      </c>
      <c r="X79">
        <f t="shared" si="29"/>
        <v>1.3649999999999964</v>
      </c>
      <c r="Y79">
        <f>CORREL(W$11:$W79, X$11:$X79)</f>
        <v>0.34785022051600739</v>
      </c>
    </row>
    <row r="80" spans="1:25" x14ac:dyDescent="0.35">
      <c r="A80" t="s">
        <v>98</v>
      </c>
      <c r="B80" t="str">
        <f t="shared" si="17"/>
        <v>Q1</v>
      </c>
      <c r="C80">
        <v>413812</v>
      </c>
      <c r="D80">
        <v>18022245</v>
      </c>
      <c r="E80">
        <v>21640917</v>
      </c>
      <c r="F80">
        <v>9648097</v>
      </c>
      <c r="G80">
        <v>6091884</v>
      </c>
      <c r="H80">
        <v>15739981</v>
      </c>
      <c r="I80">
        <f t="shared" si="18"/>
        <v>-43.838757197184819</v>
      </c>
      <c r="J80">
        <f t="shared" si="19"/>
        <v>-7.9439778351329533</v>
      </c>
      <c r="K80">
        <f t="shared" si="20"/>
        <v>-8.463913157749591</v>
      </c>
      <c r="L80">
        <f t="shared" si="21"/>
        <v>-9.1374999360390952</v>
      </c>
      <c r="M80">
        <f t="shared" si="16"/>
        <v>-13.506475437262322</v>
      </c>
      <c r="N80">
        <f t="shared" si="22"/>
        <v>-10.925381232891828</v>
      </c>
      <c r="O80">
        <f>TB3MS!B78</f>
        <v>0.21333333333333299</v>
      </c>
      <c r="P80">
        <f>'DGS10'!B190</f>
        <v>2.7362295081967201</v>
      </c>
      <c r="Q80">
        <f>CORREL(N$11:$N80, O$11:$O80)</f>
        <v>0.46922799863304276</v>
      </c>
      <c r="R80">
        <f t="shared" si="23"/>
        <v>-35.153332427518706</v>
      </c>
      <c r="S80">
        <f t="shared" si="24"/>
        <v>-4.9605662189620041</v>
      </c>
      <c r="T80">
        <f t="shared" si="25"/>
        <v>-3.5460855422647706</v>
      </c>
      <c r="U80">
        <f t="shared" si="26"/>
        <v>-4.2094028387824061</v>
      </c>
      <c r="V80">
        <f t="shared" si="27"/>
        <v>-4.7957074576109378</v>
      </c>
      <c r="W80">
        <f t="shared" si="28"/>
        <v>-4.4550206371027299</v>
      </c>
      <c r="X80">
        <f t="shared" si="29"/>
        <v>0.90749999999999731</v>
      </c>
      <c r="Y80">
        <f>CORREL(W$11:$W80, X$11:$X80)</f>
        <v>0.39367295097167526</v>
      </c>
    </row>
    <row r="81" spans="1:25" x14ac:dyDescent="0.35">
      <c r="A81" t="s">
        <v>99</v>
      </c>
      <c r="B81" t="str">
        <f t="shared" si="17"/>
        <v>Q2</v>
      </c>
      <c r="C81">
        <v>416734</v>
      </c>
      <c r="D81">
        <v>18049451</v>
      </c>
      <c r="E81">
        <v>22035917</v>
      </c>
      <c r="F81">
        <v>9836916</v>
      </c>
      <c r="G81">
        <v>6128475</v>
      </c>
      <c r="H81">
        <v>15965391</v>
      </c>
      <c r="I81">
        <f t="shared" si="18"/>
        <v>-50.100987985699611</v>
      </c>
      <c r="J81">
        <f t="shared" si="19"/>
        <v>-8.7466930735062398</v>
      </c>
      <c r="K81">
        <f t="shared" si="20"/>
        <v>-9.8168732185842664</v>
      </c>
      <c r="L81">
        <f t="shared" si="21"/>
        <v>-10.522576070841328</v>
      </c>
      <c r="M81">
        <f t="shared" si="16"/>
        <v>-16.759164524208138</v>
      </c>
      <c r="N81">
        <f t="shared" si="22"/>
        <v>-13.07390089126036</v>
      </c>
      <c r="O81">
        <f>TB3MS!B79</f>
        <v>0.17333333333333301</v>
      </c>
      <c r="P81">
        <f>'DGS10'!B191</f>
        <v>3.3207936507936502</v>
      </c>
      <c r="Q81">
        <f>CORREL(N$11:$N81, O$11:$O81)</f>
        <v>0.51547297306541218</v>
      </c>
      <c r="R81">
        <f t="shared" si="23"/>
        <v>-41.487733741492356</v>
      </c>
      <c r="S81">
        <f t="shared" si="24"/>
        <v>-6.7268048695142442</v>
      </c>
      <c r="T81">
        <f t="shared" si="25"/>
        <v>-6.4797536703624594</v>
      </c>
      <c r="U81">
        <f t="shared" si="26"/>
        <v>-7.1962172289454172</v>
      </c>
      <c r="V81">
        <f t="shared" si="27"/>
        <v>-10.10673616022973</v>
      </c>
      <c r="W81">
        <f t="shared" si="28"/>
        <v>-8.3871649064881009</v>
      </c>
      <c r="X81">
        <f t="shared" si="29"/>
        <v>0.54416666666666547</v>
      </c>
      <c r="Y81">
        <f>CORREL(W$11:$W81, X$11:$X81)</f>
        <v>0.44671086390094827</v>
      </c>
    </row>
    <row r="82" spans="1:25" x14ac:dyDescent="0.35">
      <c r="A82" t="s">
        <v>100</v>
      </c>
      <c r="B82" t="str">
        <f t="shared" si="17"/>
        <v>Q3</v>
      </c>
      <c r="C82">
        <v>382944</v>
      </c>
      <c r="D82">
        <v>18374179</v>
      </c>
      <c r="E82">
        <v>22903124</v>
      </c>
      <c r="F82">
        <v>10234301</v>
      </c>
      <c r="G82">
        <v>6371497</v>
      </c>
      <c r="H82">
        <v>16605798</v>
      </c>
      <c r="I82">
        <f t="shared" si="18"/>
        <v>-50.888386096299634</v>
      </c>
      <c r="J82">
        <f t="shared" si="19"/>
        <v>-7.8615367436991939</v>
      </c>
      <c r="K82">
        <f t="shared" si="20"/>
        <v>-8.4450529483487085</v>
      </c>
      <c r="L82">
        <f t="shared" si="21"/>
        <v>-8.8948700308116528</v>
      </c>
      <c r="M82">
        <f t="shared" si="16"/>
        <v>-16.181242022972096</v>
      </c>
      <c r="N82">
        <f t="shared" si="22"/>
        <v>-11.860708461398929</v>
      </c>
      <c r="O82">
        <f>TB3MS!B80</f>
        <v>0.15666666666666601</v>
      </c>
      <c r="P82">
        <f>'DGS10'!B192</f>
        <v>3.5178124999999998</v>
      </c>
      <c r="Q82">
        <f>CORREL(N$11:$N82, O$11:$O82)</f>
        <v>0.55204648171263027</v>
      </c>
      <c r="R82">
        <f t="shared" si="23"/>
        <v>-45.913097747448937</v>
      </c>
      <c r="S82">
        <f t="shared" si="24"/>
        <v>-7.7113513299551881</v>
      </c>
      <c r="T82">
        <f t="shared" si="25"/>
        <v>-8.1199811731022233</v>
      </c>
      <c r="U82">
        <f t="shared" si="26"/>
        <v>-8.7602984479868393</v>
      </c>
      <c r="V82">
        <f t="shared" si="27"/>
        <v>-13.688508147589975</v>
      </c>
      <c r="W82">
        <f t="shared" si="28"/>
        <v>-10.772145697636393</v>
      </c>
      <c r="X82">
        <f t="shared" si="29"/>
        <v>0.20999999999999952</v>
      </c>
      <c r="Y82">
        <f>CORREL(W$11:$W82, X$11:$X82)</f>
        <v>0.49904916161824037</v>
      </c>
    </row>
    <row r="83" spans="1:25" x14ac:dyDescent="0.35">
      <c r="A83" t="s">
        <v>101</v>
      </c>
      <c r="B83" t="str">
        <f t="shared" si="17"/>
        <v>Q4</v>
      </c>
      <c r="C83">
        <v>330374</v>
      </c>
      <c r="D83">
        <v>18406580</v>
      </c>
      <c r="E83">
        <v>23076928</v>
      </c>
      <c r="F83">
        <v>10268685</v>
      </c>
      <c r="G83">
        <v>6342667</v>
      </c>
      <c r="H83">
        <v>16611352</v>
      </c>
      <c r="I83">
        <f t="shared" si="18"/>
        <v>-50.487726031895896</v>
      </c>
      <c r="J83">
        <f t="shared" si="19"/>
        <v>-5.4607238100933042</v>
      </c>
      <c r="K83">
        <f t="shared" si="20"/>
        <v>-4.7395565411778033</v>
      </c>
      <c r="L83">
        <f t="shared" si="21"/>
        <v>-5.1866606249282299</v>
      </c>
      <c r="M83">
        <f t="shared" si="16"/>
        <v>-12.396985878693133</v>
      </c>
      <c r="N83">
        <f t="shared" si="22"/>
        <v>-8.0919866078295151</v>
      </c>
      <c r="O83">
        <f>TB3MS!B81</f>
        <v>5.6666666666666601E-2</v>
      </c>
      <c r="P83">
        <f>'DGS10'!B193</f>
        <v>3.4640322580645102</v>
      </c>
      <c r="Q83">
        <f>CORREL(N$11:$N83, O$11:$O83)</f>
        <v>0.57943133848900596</v>
      </c>
      <c r="R83">
        <f t="shared" si="23"/>
        <v>-48.828964327769988</v>
      </c>
      <c r="S83">
        <f t="shared" si="24"/>
        <v>-7.5032328656079219</v>
      </c>
      <c r="T83">
        <f t="shared" si="25"/>
        <v>-7.8663489664650932</v>
      </c>
      <c r="U83">
        <f t="shared" si="26"/>
        <v>-8.4354016656550765</v>
      </c>
      <c r="V83">
        <f t="shared" si="27"/>
        <v>-14.710966965783921</v>
      </c>
      <c r="W83">
        <f t="shared" si="28"/>
        <v>-10.987994298345157</v>
      </c>
      <c r="X83">
        <f t="shared" si="29"/>
        <v>0.14999999999999966</v>
      </c>
      <c r="Y83">
        <f>CORREL(W$11:$W83, X$11:$X83)</f>
        <v>0.54190670785496142</v>
      </c>
    </row>
    <row r="84" spans="1:25" x14ac:dyDescent="0.35">
      <c r="A84" t="s">
        <v>102</v>
      </c>
      <c r="B84" t="str">
        <f t="shared" si="17"/>
        <v>Q1</v>
      </c>
      <c r="C84">
        <v>316055</v>
      </c>
      <c r="D84">
        <v>18682738</v>
      </c>
      <c r="E84">
        <v>23625991</v>
      </c>
      <c r="F84">
        <v>10480939</v>
      </c>
      <c r="G84">
        <v>6465335</v>
      </c>
      <c r="H84">
        <v>16946274</v>
      </c>
      <c r="I84">
        <f t="shared" si="18"/>
        <v>-44.504063836327504</v>
      </c>
      <c r="J84">
        <f t="shared" si="19"/>
        <v>-2.15250271242724</v>
      </c>
      <c r="K84">
        <f t="shared" si="20"/>
        <v>0.36160287500273114</v>
      </c>
      <c r="L84">
        <f t="shared" si="21"/>
        <v>-5.201497426000623E-2</v>
      </c>
      <c r="M84">
        <f t="shared" si="16"/>
        <v>-6.0242637965642327</v>
      </c>
      <c r="N84">
        <f t="shared" si="22"/>
        <v>-2.4251726141136465</v>
      </c>
      <c r="O84">
        <f>TB3MS!B82</f>
        <v>0.10666666666666599</v>
      </c>
      <c r="P84">
        <f>'DGS10'!B194</f>
        <v>3.7178688524590102</v>
      </c>
      <c r="Q84">
        <f>CORREL(N$11:$N84, O$11:$O84)</f>
        <v>0.59312701152025882</v>
      </c>
      <c r="R84">
        <f t="shared" si="23"/>
        <v>-48.995290987555663</v>
      </c>
      <c r="S84">
        <f t="shared" si="24"/>
        <v>-6.0553640849314947</v>
      </c>
      <c r="T84">
        <f t="shared" si="25"/>
        <v>-5.6599699582770118</v>
      </c>
      <c r="U84">
        <f t="shared" si="26"/>
        <v>-6.1640304252103046</v>
      </c>
      <c r="V84">
        <f t="shared" si="27"/>
        <v>-12.840414055609399</v>
      </c>
      <c r="W84">
        <f t="shared" si="28"/>
        <v>-8.8629421436506135</v>
      </c>
      <c r="X84">
        <f t="shared" si="29"/>
        <v>0.12333333333333291</v>
      </c>
      <c r="Y84">
        <f>CORREL(W$11:$W84, X$11:$X84)</f>
        <v>0.57477924896418153</v>
      </c>
    </row>
    <row r="85" spans="1:25" x14ac:dyDescent="0.35">
      <c r="A85" t="s">
        <v>103</v>
      </c>
      <c r="B85" t="str">
        <f t="shared" si="17"/>
        <v>Q2</v>
      </c>
      <c r="C85">
        <v>286322</v>
      </c>
      <c r="D85">
        <v>18481283</v>
      </c>
      <c r="E85">
        <v>23471063</v>
      </c>
      <c r="F85">
        <v>10317040</v>
      </c>
      <c r="G85">
        <v>6335987</v>
      </c>
      <c r="H85">
        <v>16653027</v>
      </c>
      <c r="I85">
        <f t="shared" si="18"/>
        <v>-37.523089999952518</v>
      </c>
      <c r="J85">
        <f t="shared" si="19"/>
        <v>0.49204487140459552</v>
      </c>
      <c r="K85">
        <f t="shared" si="20"/>
        <v>4.3007723494941086</v>
      </c>
      <c r="L85">
        <f t="shared" si="21"/>
        <v>3.6481619118116759</v>
      </c>
      <c r="M85">
        <f t="shared" si="16"/>
        <v>-0.57740379990094404</v>
      </c>
      <c r="N85">
        <f t="shared" si="22"/>
        <v>1.9928121624752659</v>
      </c>
      <c r="O85">
        <f>TB3MS!B83</f>
        <v>0.146666666666666</v>
      </c>
      <c r="P85">
        <f>'DGS10'!B195</f>
        <v>3.4925000000000002</v>
      </c>
      <c r="Q85">
        <f>CORREL(N$11:$N85, O$11:$O85)</f>
        <v>0.59509782603674044</v>
      </c>
      <c r="R85">
        <f t="shared" si="23"/>
        <v>-45.850816491118891</v>
      </c>
      <c r="S85">
        <f t="shared" si="24"/>
        <v>-3.7456795987037861</v>
      </c>
      <c r="T85">
        <f t="shared" si="25"/>
        <v>-2.130558566257418</v>
      </c>
      <c r="U85">
        <f t="shared" si="26"/>
        <v>-2.6213459295470534</v>
      </c>
      <c r="V85">
        <f t="shared" si="27"/>
        <v>-8.7949738745326016</v>
      </c>
      <c r="W85">
        <f t="shared" si="28"/>
        <v>-5.0962638802167053</v>
      </c>
      <c r="X85">
        <f t="shared" si="29"/>
        <v>0.11666666666666616</v>
      </c>
      <c r="Y85">
        <f>CORREL(W$11:$W85, X$11:$X85)</f>
        <v>0.59694021282002363</v>
      </c>
    </row>
    <row r="86" spans="1:25" x14ac:dyDescent="0.35">
      <c r="A86" t="s">
        <v>104</v>
      </c>
      <c r="B86" t="str">
        <f t="shared" si="17"/>
        <v>Q3</v>
      </c>
      <c r="C86">
        <v>310303</v>
      </c>
      <c r="D86">
        <v>18858106</v>
      </c>
      <c r="E86">
        <v>24379542</v>
      </c>
      <c r="F86">
        <v>10715576</v>
      </c>
      <c r="G86">
        <v>6651326</v>
      </c>
      <c r="H86">
        <v>17366902</v>
      </c>
      <c r="I86">
        <f t="shared" si="18"/>
        <v>-30.382493217768435</v>
      </c>
      <c r="J86">
        <f t="shared" si="19"/>
        <v>2.1375665833779811</v>
      </c>
      <c r="K86">
        <f t="shared" si="20"/>
        <v>6.4748375778725276</v>
      </c>
      <c r="L86">
        <f t="shared" si="21"/>
        <v>5.3594656861885914</v>
      </c>
      <c r="M86">
        <f t="shared" si="16"/>
        <v>2.9945350277760463</v>
      </c>
      <c r="N86">
        <f t="shared" si="22"/>
        <v>4.4440333986330405</v>
      </c>
      <c r="O86">
        <f>TB3MS!B84</f>
        <v>0.15666666666666601</v>
      </c>
      <c r="P86">
        <f>'DGS10'!B196</f>
        <v>2.7845312500000001</v>
      </c>
      <c r="Q86">
        <f>CORREL(N$11:$N86, O$11:$O86)</f>
        <v>0.59022929504340649</v>
      </c>
      <c r="R86">
        <f t="shared" si="23"/>
        <v>-40.724343271486084</v>
      </c>
      <c r="S86">
        <f t="shared" si="24"/>
        <v>-1.2459037669344919</v>
      </c>
      <c r="T86">
        <f t="shared" si="25"/>
        <v>1.599414065297891</v>
      </c>
      <c r="U86">
        <f t="shared" si="26"/>
        <v>0.94223799970300792</v>
      </c>
      <c r="V86">
        <f t="shared" si="27"/>
        <v>-4.0010296118455653</v>
      </c>
      <c r="W86">
        <f t="shared" si="28"/>
        <v>-1.0200784152087139</v>
      </c>
      <c r="X86">
        <f t="shared" si="29"/>
        <v>0.11666666666666616</v>
      </c>
      <c r="Y86">
        <f>CORREL(W$11:$W86, X$11:$X86)</f>
        <v>0.60795105293188334</v>
      </c>
    </row>
    <row r="87" spans="1:25" x14ac:dyDescent="0.35">
      <c r="A87" t="s">
        <v>105</v>
      </c>
      <c r="B87" t="str">
        <f t="shared" si="17"/>
        <v>Q4</v>
      </c>
      <c r="C87">
        <v>229479</v>
      </c>
      <c r="D87">
        <v>19134371</v>
      </c>
      <c r="E87">
        <v>25008860</v>
      </c>
      <c r="F87">
        <v>11068309</v>
      </c>
      <c r="G87">
        <v>7008274</v>
      </c>
      <c r="H87">
        <v>18076583</v>
      </c>
      <c r="I87">
        <f t="shared" si="18"/>
        <v>-26.019455081535682</v>
      </c>
      <c r="J87">
        <f t="shared" si="19"/>
        <v>3.1626154533845208</v>
      </c>
      <c r="K87">
        <f t="shared" si="20"/>
        <v>7.6163363514543558</v>
      </c>
      <c r="L87">
        <f t="shared" si="21"/>
        <v>6.4866086447586513</v>
      </c>
      <c r="M87">
        <f t="shared" si="16"/>
        <v>6.1216290361760572</v>
      </c>
      <c r="N87">
        <f t="shared" si="22"/>
        <v>6.3464324445067</v>
      </c>
      <c r="O87">
        <f>TB3MS!B85</f>
        <v>0.13666666666666599</v>
      </c>
      <c r="P87">
        <f>'DGS10'!B197</f>
        <v>2.87838709677419</v>
      </c>
      <c r="Q87">
        <f>CORREL(N$11:$N87, O$11:$O87)</f>
        <v>0.57990791182100299</v>
      </c>
      <c r="R87">
        <f t="shared" si="23"/>
        <v>-34.607275533896036</v>
      </c>
      <c r="S87">
        <f t="shared" si="24"/>
        <v>0.90993104893496435</v>
      </c>
      <c r="T87">
        <f t="shared" si="25"/>
        <v>4.6883872884559308</v>
      </c>
      <c r="U87">
        <f t="shared" si="26"/>
        <v>3.860555317124728</v>
      </c>
      <c r="V87">
        <f t="shared" si="27"/>
        <v>0.6286241168717317</v>
      </c>
      <c r="W87">
        <f t="shared" si="28"/>
        <v>2.5895263478753399</v>
      </c>
      <c r="X87">
        <f t="shared" si="29"/>
        <v>0.13666666666666599</v>
      </c>
      <c r="Y87">
        <f>CORREL(W$11:$W87, X$11:$X87)</f>
        <v>0.60841145309851896</v>
      </c>
    </row>
    <row r="88" spans="1:25" x14ac:dyDescent="0.35">
      <c r="A88" t="s">
        <v>106</v>
      </c>
      <c r="B88" t="str">
        <f t="shared" si="17"/>
        <v>Q1</v>
      </c>
      <c r="C88">
        <v>239531</v>
      </c>
      <c r="D88">
        <v>19328661</v>
      </c>
      <c r="E88">
        <v>25378016</v>
      </c>
      <c r="F88">
        <v>11307779</v>
      </c>
      <c r="G88">
        <v>7214286</v>
      </c>
      <c r="H88">
        <v>18522065</v>
      </c>
      <c r="I88">
        <f t="shared" si="18"/>
        <v>-26.310086321413284</v>
      </c>
      <c r="J88">
        <f t="shared" si="19"/>
        <v>3.1143806122426287</v>
      </c>
      <c r="K88">
        <f t="shared" si="20"/>
        <v>7.1970536204158053</v>
      </c>
      <c r="L88">
        <f t="shared" si="21"/>
        <v>6.3395631657858331</v>
      </c>
      <c r="M88">
        <f t="shared" si="16"/>
        <v>7.5150187841982241</v>
      </c>
      <c r="N88">
        <f t="shared" si="22"/>
        <v>6.7894185008456676</v>
      </c>
      <c r="O88">
        <f>TB3MS!B86</f>
        <v>0.12666666666666601</v>
      </c>
      <c r="P88">
        <f>'DGS10'!B198</f>
        <v>3.4574193548387</v>
      </c>
      <c r="Q88">
        <f>CORREL(N$11:$N88, O$11:$O88)</f>
        <v>0.56897161915404515</v>
      </c>
      <c r="R88">
        <f t="shared" si="23"/>
        <v>-30.05878115516748</v>
      </c>
      <c r="S88">
        <f t="shared" si="24"/>
        <v>2.2266518801024313</v>
      </c>
      <c r="T88">
        <f t="shared" si="25"/>
        <v>6.3972499748091991</v>
      </c>
      <c r="U88">
        <f t="shared" si="26"/>
        <v>5.4584498521361882</v>
      </c>
      <c r="V88">
        <f t="shared" si="27"/>
        <v>4.0134447620623455</v>
      </c>
      <c r="W88">
        <f t="shared" si="28"/>
        <v>4.8931741266151683</v>
      </c>
      <c r="X88">
        <f t="shared" si="29"/>
        <v>0.141666666666666</v>
      </c>
      <c r="Y88">
        <f>CORREL(W$11:$W88, X$11:$X88)</f>
        <v>0.60186349837037756</v>
      </c>
    </row>
    <row r="89" spans="1:25" x14ac:dyDescent="0.35">
      <c r="A89" t="s">
        <v>107</v>
      </c>
      <c r="B89" t="str">
        <f t="shared" si="17"/>
        <v>Q2</v>
      </c>
      <c r="C89">
        <v>264136</v>
      </c>
      <c r="D89">
        <v>19417549</v>
      </c>
      <c r="E89">
        <v>25514731</v>
      </c>
      <c r="F89">
        <v>11385491</v>
      </c>
      <c r="G89">
        <v>7322572</v>
      </c>
      <c r="H89">
        <v>18708063</v>
      </c>
      <c r="I89">
        <f t="shared" si="18"/>
        <v>-20.69218169864596</v>
      </c>
      <c r="J89">
        <f t="shared" si="19"/>
        <v>3.7783694805772594</v>
      </c>
      <c r="K89">
        <f t="shared" si="20"/>
        <v>7.739865698016013</v>
      </c>
      <c r="L89">
        <f t="shared" si="21"/>
        <v>7.6903529978052498</v>
      </c>
      <c r="M89">
        <f t="shared" si="16"/>
        <v>10.507234704445768</v>
      </c>
      <c r="N89">
        <f t="shared" si="22"/>
        <v>8.7660477507253365</v>
      </c>
      <c r="O89">
        <f>TB3MS!B87</f>
        <v>4.6666666666666599E-2</v>
      </c>
      <c r="P89">
        <f>'DGS10'!B199</f>
        <v>3.2014285714285702</v>
      </c>
      <c r="Q89">
        <f>CORREL(N$11:$N89, O$11:$O89)</f>
        <v>0.55171476736768477</v>
      </c>
      <c r="R89">
        <f t="shared" si="23"/>
        <v>-25.851054079840843</v>
      </c>
      <c r="S89">
        <f t="shared" si="24"/>
        <v>3.0482330323955975</v>
      </c>
      <c r="T89">
        <f t="shared" si="25"/>
        <v>7.2570233119396761</v>
      </c>
      <c r="U89">
        <f t="shared" si="26"/>
        <v>6.4689976236345812</v>
      </c>
      <c r="V89">
        <f t="shared" si="27"/>
        <v>6.7846043881490239</v>
      </c>
      <c r="W89">
        <f t="shared" si="28"/>
        <v>6.5864830236776868</v>
      </c>
      <c r="X89">
        <f t="shared" si="29"/>
        <v>0.11666666666666616</v>
      </c>
      <c r="Y89">
        <f>CORREL(W$11:$W89, X$11:$X89)</f>
        <v>0.59004713003048603</v>
      </c>
    </row>
    <row r="90" spans="1:25" x14ac:dyDescent="0.35">
      <c r="A90" t="s">
        <v>108</v>
      </c>
      <c r="B90" t="str">
        <f t="shared" si="17"/>
        <v>Q3</v>
      </c>
      <c r="C90">
        <v>263739</v>
      </c>
      <c r="D90">
        <v>19146757</v>
      </c>
      <c r="E90">
        <v>24702803</v>
      </c>
      <c r="F90">
        <v>10978138</v>
      </c>
      <c r="G90">
        <v>6989932</v>
      </c>
      <c r="H90">
        <v>17968070</v>
      </c>
      <c r="I90">
        <f t="shared" si="18"/>
        <v>-19.803564446918642</v>
      </c>
      <c r="J90">
        <f t="shared" si="19"/>
        <v>3.4914364426618327</v>
      </c>
      <c r="K90">
        <f t="shared" si="20"/>
        <v>6.3994293856250106</v>
      </c>
      <c r="L90">
        <f t="shared" si="21"/>
        <v>7.0783112633501677</v>
      </c>
      <c r="M90">
        <f t="shared" ref="M90:M95" si="30">(AVERAGE(G87:G90)/AVERAGE(G83:G86) -1)*100</f>
        <v>10.621110849004944</v>
      </c>
      <c r="N90">
        <f t="shared" si="22"/>
        <v>8.4306483121503906</v>
      </c>
      <c r="O90">
        <f>TB3MS!B88</f>
        <v>2.33333333333333E-2</v>
      </c>
      <c r="P90">
        <f>'DGS10'!B200</f>
        <v>2.4142187499999999</v>
      </c>
      <c r="Q90">
        <f>CORREL(N$11:$N90, O$11:$O90)</f>
        <v>0.53664221011143298</v>
      </c>
      <c r="R90">
        <f t="shared" si="23"/>
        <v>-23.206321887128389</v>
      </c>
      <c r="S90">
        <f t="shared" si="24"/>
        <v>3.3867004972165606</v>
      </c>
      <c r="T90">
        <f t="shared" si="25"/>
        <v>7.2381712638777973</v>
      </c>
      <c r="U90">
        <f t="shared" si="26"/>
        <v>6.8987090179249755</v>
      </c>
      <c r="V90">
        <f t="shared" si="27"/>
        <v>8.6912483434562482</v>
      </c>
      <c r="W90">
        <f t="shared" si="28"/>
        <v>7.5831367520570225</v>
      </c>
      <c r="X90">
        <f t="shared" si="29"/>
        <v>8.3333333333332968E-2</v>
      </c>
      <c r="Y90">
        <f>CORREL(W$11:$W90, X$11:$X90)</f>
        <v>0.57539218155672878</v>
      </c>
    </row>
    <row r="91" spans="1:25" x14ac:dyDescent="0.35">
      <c r="A91" t="s">
        <v>109</v>
      </c>
      <c r="B91" t="str">
        <f t="shared" si="17"/>
        <v>Q4</v>
      </c>
      <c r="C91">
        <v>251588</v>
      </c>
      <c r="D91">
        <v>19426981</v>
      </c>
      <c r="E91">
        <v>25179002</v>
      </c>
      <c r="F91">
        <v>11248723</v>
      </c>
      <c r="G91">
        <v>7238832</v>
      </c>
      <c r="H91">
        <v>18487555</v>
      </c>
      <c r="I91">
        <f t="shared" si="18"/>
        <v>-10.783524885764596</v>
      </c>
      <c r="J91">
        <f t="shared" si="19"/>
        <v>2.8785934118431111</v>
      </c>
      <c r="K91">
        <f t="shared" si="20"/>
        <v>4.445329045239732</v>
      </c>
      <c r="L91">
        <f t="shared" si="21"/>
        <v>5.49122743898669</v>
      </c>
      <c r="M91">
        <f t="shared" si="30"/>
        <v>8.7098250015626775</v>
      </c>
      <c r="N91">
        <f t="shared" si="22"/>
        <v>6.7247677403979633</v>
      </c>
      <c r="O91">
        <f>TB3MS!B89</f>
        <v>1.3333333333333299E-2</v>
      </c>
      <c r="P91">
        <f>'DGS10'!B201</f>
        <v>2.0467213114753999</v>
      </c>
      <c r="Q91">
        <f>CORREL(N$11:$N91, O$11:$O91)</f>
        <v>0.52794781412421998</v>
      </c>
      <c r="R91">
        <f t="shared" si="23"/>
        <v>-19.397339338185621</v>
      </c>
      <c r="S91">
        <f t="shared" si="24"/>
        <v>3.315694986831208</v>
      </c>
      <c r="T91">
        <f t="shared" si="25"/>
        <v>6.4454194373241407</v>
      </c>
      <c r="U91">
        <f t="shared" si="26"/>
        <v>6.6498637164819847</v>
      </c>
      <c r="V91">
        <f t="shared" si="27"/>
        <v>9.3382973348029026</v>
      </c>
      <c r="W91">
        <f t="shared" si="28"/>
        <v>7.6777205760298397</v>
      </c>
      <c r="X91">
        <f t="shared" si="29"/>
        <v>5.2499999999999804E-2</v>
      </c>
      <c r="Y91">
        <f>CORREL(W$11:$W91, X$11:$X91)</f>
        <v>0.56128701517660295</v>
      </c>
    </row>
    <row r="92" spans="1:25" x14ac:dyDescent="0.35">
      <c r="A92" t="s">
        <v>110</v>
      </c>
      <c r="B92" t="str">
        <f t="shared" si="17"/>
        <v>Q1</v>
      </c>
      <c r="C92">
        <v>277927</v>
      </c>
      <c r="D92">
        <v>19783301</v>
      </c>
      <c r="E92">
        <v>25911190</v>
      </c>
      <c r="F92">
        <v>11654072</v>
      </c>
      <c r="G92">
        <v>7605986</v>
      </c>
      <c r="H92">
        <v>19260058</v>
      </c>
      <c r="I92">
        <f t="shared" si="18"/>
        <v>-0.77371707948781232</v>
      </c>
      <c r="J92">
        <f t="shared" si="19"/>
        <v>2.6017203329165461</v>
      </c>
      <c r="K92">
        <f t="shared" si="20"/>
        <v>3.1253295267210657</v>
      </c>
      <c r="L92">
        <f t="shared" si="21"/>
        <v>4.2796025423841311</v>
      </c>
      <c r="M92">
        <f t="shared" si="30"/>
        <v>7.1571410862520279</v>
      </c>
      <c r="N92">
        <f t="shared" si="22"/>
        <v>5.3883399547968835</v>
      </c>
      <c r="O92">
        <f>TB3MS!B90</f>
        <v>6.6666666666666596E-2</v>
      </c>
      <c r="P92">
        <f>'DGS10'!B202</f>
        <v>2.04</v>
      </c>
      <c r="Q92">
        <f>CORREL(N$11:$N92, O$11:$O92)</f>
        <v>0.52391365544535928</v>
      </c>
      <c r="R92">
        <f t="shared" si="23"/>
        <v>-13.013247027704253</v>
      </c>
      <c r="S92">
        <f t="shared" si="24"/>
        <v>3.1875299169996874</v>
      </c>
      <c r="T92">
        <f t="shared" si="25"/>
        <v>5.4274884139004556</v>
      </c>
      <c r="U92">
        <f t="shared" si="26"/>
        <v>6.1348735606315596</v>
      </c>
      <c r="V92">
        <f t="shared" si="27"/>
        <v>9.2488279103163542</v>
      </c>
      <c r="W92">
        <f t="shared" si="28"/>
        <v>7.327450939517643</v>
      </c>
      <c r="X92">
        <f t="shared" si="29"/>
        <v>3.749999999999995E-2</v>
      </c>
      <c r="Y92">
        <f>CORREL(W$11:$W92, X$11:$X92)</f>
        <v>0.54934610306925791</v>
      </c>
    </row>
    <row r="93" spans="1:25" x14ac:dyDescent="0.35">
      <c r="A93" t="s">
        <v>111</v>
      </c>
      <c r="B93" t="str">
        <f t="shared" si="17"/>
        <v>Q2</v>
      </c>
      <c r="C93">
        <v>348407</v>
      </c>
      <c r="D93">
        <v>19849970</v>
      </c>
      <c r="E93">
        <v>25879792</v>
      </c>
      <c r="F93">
        <v>11629916</v>
      </c>
      <c r="G93">
        <v>7607301</v>
      </c>
      <c r="H93">
        <v>19237217</v>
      </c>
      <c r="I93">
        <f t="shared" si="18"/>
        <v>9.4122472684338163</v>
      </c>
      <c r="J93">
        <f t="shared" si="19"/>
        <v>1.9134051642035521</v>
      </c>
      <c r="K93">
        <f t="shared" si="20"/>
        <v>1.3877363930084208</v>
      </c>
      <c r="L93">
        <f t="shared" si="21"/>
        <v>2.3241009907220889</v>
      </c>
      <c r="M93">
        <f t="shared" si="30"/>
        <v>4.4175513108774211</v>
      </c>
      <c r="N93">
        <f t="shared" si="22"/>
        <v>3.1363336786351947</v>
      </c>
      <c r="O93">
        <f>TB3MS!B91</f>
        <v>8.66666666666666E-2</v>
      </c>
      <c r="P93">
        <f>'DGS10'!B203</f>
        <v>1.8257812499999999</v>
      </c>
      <c r="Q93">
        <f>CORREL(N$11:$N93, O$11:$O93)</f>
        <v>0.52580832195276017</v>
      </c>
      <c r="R93">
        <f t="shared" si="23"/>
        <v>-5.4871397859343087</v>
      </c>
      <c r="S93">
        <f t="shared" si="24"/>
        <v>2.7212888379062603</v>
      </c>
      <c r="T93">
        <f t="shared" si="25"/>
        <v>3.8394560876485575</v>
      </c>
      <c r="U93">
        <f t="shared" si="26"/>
        <v>4.7933105588607692</v>
      </c>
      <c r="V93">
        <f t="shared" si="27"/>
        <v>7.7264070619242675</v>
      </c>
      <c r="W93">
        <f t="shared" si="28"/>
        <v>5.9200224214951085</v>
      </c>
      <c r="X93">
        <f t="shared" si="29"/>
        <v>4.7499999999999945E-2</v>
      </c>
      <c r="Y93">
        <f>CORREL(W$11:$W93, X$11:$X93)</f>
        <v>0.54290660532799906</v>
      </c>
    </row>
    <row r="94" spans="1:25" x14ac:dyDescent="0.35">
      <c r="A94" t="s">
        <v>112</v>
      </c>
      <c r="B94" t="str">
        <f t="shared" si="17"/>
        <v>Q3</v>
      </c>
      <c r="C94">
        <v>380968</v>
      </c>
      <c r="D94">
        <v>20297780</v>
      </c>
      <c r="E94">
        <v>26521954</v>
      </c>
      <c r="F94">
        <v>11984523</v>
      </c>
      <c r="G94">
        <v>7966911</v>
      </c>
      <c r="H94">
        <v>19951434</v>
      </c>
      <c r="I94">
        <f t="shared" si="18"/>
        <v>26.28236958124559</v>
      </c>
      <c r="J94">
        <f t="shared" si="19"/>
        <v>3.0258010474151442</v>
      </c>
      <c r="K94">
        <f t="shared" si="20"/>
        <v>2.8701803429889372</v>
      </c>
      <c r="L94">
        <f t="shared" si="21"/>
        <v>3.9730179786340525</v>
      </c>
      <c r="M94">
        <f t="shared" si="30"/>
        <v>6.6022841231405671</v>
      </c>
      <c r="N94">
        <f t="shared" si="22"/>
        <v>4.9969211098699784</v>
      </c>
      <c r="O94">
        <f>TB3MS!B92</f>
        <v>0.103333333333333</v>
      </c>
      <c r="P94">
        <f>'DGS10'!B204</f>
        <v>1.6412698412698401</v>
      </c>
      <c r="Q94">
        <f>CORREL(N$11:$N94, O$11:$O94)</f>
        <v>0.52334666284938502</v>
      </c>
      <c r="R94">
        <f t="shared" si="23"/>
        <v>6.0343437211067492</v>
      </c>
      <c r="S94">
        <f t="shared" si="24"/>
        <v>2.6048799890945884</v>
      </c>
      <c r="T94">
        <f t="shared" si="25"/>
        <v>2.9571438269895394</v>
      </c>
      <c r="U94">
        <f t="shared" si="26"/>
        <v>4.0169872376817404</v>
      </c>
      <c r="V94">
        <f t="shared" si="27"/>
        <v>6.7217003804581736</v>
      </c>
      <c r="W94">
        <f t="shared" si="28"/>
        <v>5.0615906209250046</v>
      </c>
      <c r="X94">
        <f t="shared" si="29"/>
        <v>6.7499999999999866E-2</v>
      </c>
      <c r="Y94">
        <f>CORREL(W$11:$W94, X$11:$X94)</f>
        <v>0.53959061588854751</v>
      </c>
    </row>
    <row r="95" spans="1:25" x14ac:dyDescent="0.35">
      <c r="A95" t="s">
        <v>113</v>
      </c>
      <c r="B95" t="str">
        <f t="shared" si="17"/>
        <v>Q4</v>
      </c>
      <c r="C95">
        <v>459129</v>
      </c>
      <c r="D95">
        <v>20540996</v>
      </c>
      <c r="E95">
        <v>26749505</v>
      </c>
      <c r="F95">
        <v>12112778</v>
      </c>
      <c r="G95">
        <v>8102088</v>
      </c>
      <c r="H95">
        <v>20214866</v>
      </c>
      <c r="I95">
        <f t="shared" si="18"/>
        <v>43.909679546690164</v>
      </c>
      <c r="J95">
        <f t="shared" si="19"/>
        <v>4.0766957060033304</v>
      </c>
      <c r="K95">
        <f t="shared" si="20"/>
        <v>4.2549323364890812</v>
      </c>
      <c r="L95">
        <f t="shared" si="21"/>
        <v>5.4789644313370411</v>
      </c>
      <c r="M95">
        <f t="shared" si="30"/>
        <v>8.7488600107447745</v>
      </c>
      <c r="N95">
        <f t="shared" si="22"/>
        <v>6.7554741552278141</v>
      </c>
      <c r="O95">
        <f>TB3MS!B93</f>
        <v>8.66666666666666E-2</v>
      </c>
      <c r="P95">
        <f>'DGS10'!B205</f>
        <v>1.70704918032786</v>
      </c>
      <c r="Q95">
        <f>CORREL(N$11:$N95, O$11:$O95)</f>
        <v>0.51654412767713132</v>
      </c>
      <c r="R95">
        <f t="shared" si="23"/>
        <v>19.707644829220442</v>
      </c>
      <c r="S95">
        <f t="shared" si="24"/>
        <v>2.9044055626346434</v>
      </c>
      <c r="T95">
        <f t="shared" si="25"/>
        <v>2.9095446498018762</v>
      </c>
      <c r="U95">
        <f t="shared" si="26"/>
        <v>4.0139214857693286</v>
      </c>
      <c r="V95">
        <f t="shared" si="27"/>
        <v>6.7314591327536979</v>
      </c>
      <c r="W95">
        <f t="shared" si="28"/>
        <v>5.0692672246324673</v>
      </c>
      <c r="X95">
        <f t="shared" si="29"/>
        <v>8.5833333333333206E-2</v>
      </c>
      <c r="Y95">
        <f>CORREL(W$11:$W95, X$11:$X95)</f>
        <v>0.53661433319657559</v>
      </c>
    </row>
    <row r="96" spans="1:25" x14ac:dyDescent="0.35">
      <c r="N96">
        <f>CORREL(N9:N90,O9:O90)</f>
        <v>0.51931789199726375</v>
      </c>
      <c r="O96">
        <f>CORREL(N9:N95,P9:P95)</f>
        <v>0.31448549642040569</v>
      </c>
    </row>
  </sheetData>
  <autoFilter ref="A1:M96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C1" sqref="C1"/>
    </sheetView>
  </sheetViews>
  <sheetFormatPr defaultRowHeight="14.5" x14ac:dyDescent="0.35"/>
  <cols>
    <col min="11" max="11" width="9.81640625" customWidth="1"/>
  </cols>
  <sheetData>
    <row r="1" spans="1:13" x14ac:dyDescent="0.35">
      <c r="A1" t="s">
        <v>157</v>
      </c>
      <c r="B1" t="s">
        <v>165</v>
      </c>
      <c r="C1" t="s">
        <v>20</v>
      </c>
      <c r="D1" t="s">
        <v>19</v>
      </c>
      <c r="E1" t="s">
        <v>18</v>
      </c>
      <c r="F1" t="s">
        <v>17</v>
      </c>
      <c r="G1" t="s">
        <v>16</v>
      </c>
      <c r="H1" t="s">
        <v>20</v>
      </c>
      <c r="I1" t="s">
        <v>19</v>
      </c>
      <c r="J1" t="s">
        <v>18</v>
      </c>
      <c r="K1" t="s">
        <v>17</v>
      </c>
      <c r="L1" t="s">
        <v>16</v>
      </c>
      <c r="M1" t="s">
        <v>163</v>
      </c>
    </row>
    <row r="2" spans="1:13" x14ac:dyDescent="0.35">
      <c r="A2" t="s">
        <v>21</v>
      </c>
      <c r="B2" t="s">
        <v>166</v>
      </c>
      <c r="C2">
        <v>1733517</v>
      </c>
      <c r="D2">
        <v>8994397</v>
      </c>
      <c r="E2">
        <v>8385945</v>
      </c>
      <c r="F2">
        <v>3065690</v>
      </c>
      <c r="G2">
        <v>1849953</v>
      </c>
    </row>
    <row r="3" spans="1:13" x14ac:dyDescent="0.35">
      <c r="A3" t="s">
        <v>25</v>
      </c>
      <c r="B3" t="s">
        <v>166</v>
      </c>
      <c r="C3">
        <v>1881809</v>
      </c>
      <c r="D3">
        <v>9427375</v>
      </c>
      <c r="E3">
        <v>8576380</v>
      </c>
      <c r="F3">
        <v>3153611</v>
      </c>
      <c r="G3">
        <v>1897895</v>
      </c>
      <c r="H3">
        <v>2.9029436995255953</v>
      </c>
      <c r="I3">
        <v>1.8824140083163465</v>
      </c>
      <c r="J3">
        <v>1.0187481133720144</v>
      </c>
      <c r="K3">
        <v>1.2180459425322754</v>
      </c>
      <c r="L3">
        <v>1.2147368960454985</v>
      </c>
      <c r="M3">
        <v>7.7433333333333296</v>
      </c>
    </row>
    <row r="4" spans="1:13" x14ac:dyDescent="0.35">
      <c r="A4" t="s">
        <v>29</v>
      </c>
      <c r="B4" t="s">
        <v>166</v>
      </c>
      <c r="C4">
        <v>2026367</v>
      </c>
      <c r="D4">
        <v>9967812</v>
      </c>
      <c r="E4">
        <v>9053183</v>
      </c>
      <c r="F4">
        <v>3445022</v>
      </c>
      <c r="G4">
        <v>2113734</v>
      </c>
      <c r="H4">
        <v>2.8513693799258721</v>
      </c>
      <c r="I4">
        <v>2.0525682714597204</v>
      </c>
      <c r="J4">
        <v>2.0663978321942889</v>
      </c>
      <c r="K4">
        <v>3.423118562562788</v>
      </c>
      <c r="L4">
        <v>4.3706139129699118</v>
      </c>
      <c r="M4">
        <v>4.8166666666666602</v>
      </c>
    </row>
    <row r="5" spans="1:13" x14ac:dyDescent="0.35">
      <c r="A5" t="s">
        <v>33</v>
      </c>
      <c r="B5" t="s">
        <v>166</v>
      </c>
      <c r="C5">
        <v>2204990</v>
      </c>
      <c r="D5">
        <v>10463784</v>
      </c>
      <c r="E5">
        <v>9452037</v>
      </c>
      <c r="F5">
        <v>3582827</v>
      </c>
      <c r="G5">
        <v>2224572</v>
      </c>
      <c r="H5">
        <v>2.9922363649757422</v>
      </c>
      <c r="I5">
        <v>1.8495614662943805</v>
      </c>
      <c r="J5">
        <v>1.7179922543223425</v>
      </c>
      <c r="K5">
        <v>1.706906033742972</v>
      </c>
      <c r="L5">
        <v>2.2417431335493898</v>
      </c>
      <c r="M5">
        <v>3.03666666666666</v>
      </c>
    </row>
    <row r="6" spans="1:13" x14ac:dyDescent="0.35">
      <c r="A6" t="s">
        <v>37</v>
      </c>
      <c r="B6" t="s">
        <v>166</v>
      </c>
      <c r="C6">
        <v>2369789</v>
      </c>
      <c r="D6">
        <v>10919855</v>
      </c>
      <c r="E6">
        <v>9795659</v>
      </c>
      <c r="F6">
        <v>3968953</v>
      </c>
      <c r="G6">
        <v>2579484</v>
      </c>
      <c r="H6">
        <v>2.6949597190960795</v>
      </c>
      <c r="I6">
        <v>1.6408490398150066</v>
      </c>
      <c r="J6">
        <v>1.5714248908579309</v>
      </c>
      <c r="K6">
        <v>4.1471138723972567</v>
      </c>
      <c r="L6">
        <v>5.8877175443664109</v>
      </c>
      <c r="M6">
        <v>2.99</v>
      </c>
    </row>
    <row r="7" spans="1:13" x14ac:dyDescent="0.35">
      <c r="A7" t="s">
        <v>41</v>
      </c>
      <c r="B7" t="s">
        <v>166</v>
      </c>
      <c r="C7">
        <v>2552534</v>
      </c>
      <c r="D7">
        <v>11347305</v>
      </c>
      <c r="E7">
        <v>9914550</v>
      </c>
      <c r="F7">
        <v>4212049</v>
      </c>
      <c r="G7">
        <v>2828436</v>
      </c>
      <c r="H7">
        <v>2.6939135889628707</v>
      </c>
      <c r="I7">
        <v>1.5014718352554413</v>
      </c>
      <c r="J7">
        <v>0.59873332472428764</v>
      </c>
      <c r="K7">
        <v>2.4823309359325973</v>
      </c>
      <c r="L7">
        <v>3.8249134966049869</v>
      </c>
      <c r="M7">
        <v>5.1666666666666599</v>
      </c>
    </row>
    <row r="8" spans="1:13" x14ac:dyDescent="0.35">
      <c r="A8" t="s">
        <v>45</v>
      </c>
      <c r="B8" t="s">
        <v>166</v>
      </c>
      <c r="C8">
        <v>2825414</v>
      </c>
      <c r="D8">
        <v>11985886</v>
      </c>
      <c r="E8">
        <v>10444491</v>
      </c>
      <c r="F8">
        <v>4756788</v>
      </c>
      <c r="G8">
        <v>3318492</v>
      </c>
      <c r="H8">
        <v>3.9908693906595794</v>
      </c>
      <c r="I8">
        <v>1.9133387554354231</v>
      </c>
      <c r="J8">
        <v>1.6393996794817678</v>
      </c>
      <c r="K8">
        <v>4.3546337904425858</v>
      </c>
      <c r="L8">
        <v>5.9085690652974865</v>
      </c>
      <c r="M8">
        <v>5.72</v>
      </c>
    </row>
    <row r="9" spans="1:13" x14ac:dyDescent="0.35">
      <c r="A9" t="s">
        <v>49</v>
      </c>
      <c r="B9" t="s">
        <v>166</v>
      </c>
      <c r="C9">
        <v>2884531</v>
      </c>
      <c r="D9">
        <v>12831721</v>
      </c>
      <c r="E9">
        <v>11345844</v>
      </c>
      <c r="F9">
        <v>5058181</v>
      </c>
      <c r="G9">
        <v>3501825</v>
      </c>
      <c r="H9">
        <v>0.68724565249784764</v>
      </c>
      <c r="I9">
        <v>2.4863423737995216</v>
      </c>
      <c r="J9">
        <v>2.7768040005966554</v>
      </c>
      <c r="K9">
        <v>1.8287118744427344</v>
      </c>
      <c r="L9">
        <v>1.4036585273909497</v>
      </c>
      <c r="M9">
        <v>5.28</v>
      </c>
    </row>
    <row r="10" spans="1:13" x14ac:dyDescent="0.35">
      <c r="A10" t="s">
        <v>53</v>
      </c>
      <c r="B10" t="s">
        <v>166</v>
      </c>
      <c r="C10">
        <v>2983156</v>
      </c>
      <c r="D10">
        <v>13813153</v>
      </c>
      <c r="E10">
        <v>12688442</v>
      </c>
      <c r="F10">
        <v>5583313</v>
      </c>
      <c r="G10">
        <v>3918378</v>
      </c>
      <c r="H10">
        <v>1.2854143544718255</v>
      </c>
      <c r="I10">
        <v>2.9572875348289784</v>
      </c>
      <c r="J10">
        <v>4.8614966298445639</v>
      </c>
      <c r="K10">
        <v>4.6308339553335465</v>
      </c>
      <c r="L10">
        <v>5.4499872349934142</v>
      </c>
      <c r="M10">
        <v>5.5066666666666597</v>
      </c>
    </row>
    <row r="11" spans="1:13" x14ac:dyDescent="0.35">
      <c r="A11" t="s">
        <v>57</v>
      </c>
      <c r="B11" t="s">
        <v>166</v>
      </c>
      <c r="C11">
        <v>3175814</v>
      </c>
      <c r="D11">
        <v>15063069</v>
      </c>
      <c r="E11">
        <v>14244097</v>
      </c>
      <c r="F11">
        <v>6260586</v>
      </c>
      <c r="G11">
        <v>4311026</v>
      </c>
      <c r="H11">
        <v>2.0062235796471484</v>
      </c>
      <c r="I11">
        <v>3.1091541862499961</v>
      </c>
      <c r="J11">
        <v>4.2372417696847631</v>
      </c>
      <c r="K11">
        <v>4.09958489183333</v>
      </c>
      <c r="L11">
        <v>3.748098779796627</v>
      </c>
      <c r="M11">
        <v>4.8600000000000003</v>
      </c>
    </row>
    <row r="12" spans="1:13" x14ac:dyDescent="0.35">
      <c r="A12" t="s">
        <v>61</v>
      </c>
      <c r="B12" t="s">
        <v>166</v>
      </c>
      <c r="C12">
        <v>3421980</v>
      </c>
      <c r="D12">
        <v>16402238</v>
      </c>
      <c r="E12">
        <v>15898779</v>
      </c>
      <c r="F12">
        <v>7085742</v>
      </c>
      <c r="G12">
        <v>4592731</v>
      </c>
      <c r="H12">
        <v>2.6381960268868632</v>
      </c>
      <c r="I12">
        <v>3.3514324968203502</v>
      </c>
      <c r="J12">
        <v>4.5652963569523086</v>
      </c>
      <c r="K12">
        <v>5.1754175205782627</v>
      </c>
      <c r="L12">
        <v>2.794677227715292</v>
      </c>
      <c r="M12">
        <v>5.3066666666666604</v>
      </c>
    </row>
    <row r="13" spans="1:13" x14ac:dyDescent="0.35">
      <c r="A13" t="s">
        <v>65</v>
      </c>
      <c r="B13" t="s">
        <v>166</v>
      </c>
      <c r="C13">
        <v>3589628</v>
      </c>
      <c r="D13">
        <v>17562586</v>
      </c>
      <c r="E13">
        <v>16367190</v>
      </c>
      <c r="F13">
        <v>7250551</v>
      </c>
      <c r="G13">
        <v>4338650</v>
      </c>
      <c r="H13">
        <v>2.214852625912056</v>
      </c>
      <c r="I13">
        <v>3.1398974618975783</v>
      </c>
      <c r="J13">
        <v>2.5137323861380567</v>
      </c>
      <c r="K13">
        <v>2.5726674900063307</v>
      </c>
      <c r="L13">
        <v>-2.3809544952402284E-3</v>
      </c>
      <c r="M13">
        <v>6.4733333333333301</v>
      </c>
    </row>
    <row r="14" spans="1:13" x14ac:dyDescent="0.35">
      <c r="A14" t="s">
        <v>69</v>
      </c>
      <c r="B14" t="s">
        <v>166</v>
      </c>
      <c r="C14">
        <v>3773241</v>
      </c>
      <c r="D14">
        <v>18827301</v>
      </c>
      <c r="E14">
        <v>16987995</v>
      </c>
      <c r="F14">
        <v>7492897</v>
      </c>
      <c r="G14">
        <v>4277718</v>
      </c>
      <c r="H14">
        <v>1.5835712477598074</v>
      </c>
      <c r="I14">
        <v>2.4161035915193141</v>
      </c>
      <c r="J14">
        <v>0.76080299914094152</v>
      </c>
      <c r="K14">
        <v>0.41021099009954654</v>
      </c>
      <c r="L14">
        <v>-1.7210974203049512</v>
      </c>
      <c r="M14">
        <v>2.1333333333333302</v>
      </c>
    </row>
    <row r="15" spans="1:13" x14ac:dyDescent="0.35">
      <c r="A15" t="s">
        <v>73</v>
      </c>
      <c r="B15" t="s">
        <v>166</v>
      </c>
      <c r="C15">
        <v>3921987</v>
      </c>
      <c r="D15">
        <v>19422197</v>
      </c>
      <c r="E15">
        <v>17039315</v>
      </c>
      <c r="F15">
        <v>7479822</v>
      </c>
      <c r="G15">
        <v>4062182</v>
      </c>
      <c r="H15">
        <v>1.3776258055758328</v>
      </c>
      <c r="I15">
        <v>1.4918949303356133</v>
      </c>
      <c r="J15">
        <v>0.8129518844085748</v>
      </c>
      <c r="K15">
        <v>0.86259240074979537</v>
      </c>
      <c r="L15">
        <v>-0.73957727178375343</v>
      </c>
      <c r="M15">
        <v>1.44333333333333</v>
      </c>
    </row>
    <row r="16" spans="1:13" x14ac:dyDescent="0.35">
      <c r="A16" t="s">
        <v>77</v>
      </c>
      <c r="B16" t="s">
        <v>166</v>
      </c>
      <c r="C16">
        <v>4173531</v>
      </c>
      <c r="D16">
        <v>21125436</v>
      </c>
      <c r="E16">
        <v>19142738</v>
      </c>
      <c r="F16">
        <v>8533780</v>
      </c>
      <c r="G16">
        <v>4731040</v>
      </c>
      <c r="H16">
        <v>2.2836267714343883</v>
      </c>
      <c r="I16">
        <v>3.0752806250404774</v>
      </c>
      <c r="J16">
        <v>4.1111993808300662</v>
      </c>
      <c r="K16">
        <v>4.6878286369517186</v>
      </c>
      <c r="L16">
        <v>5.2014565327278994</v>
      </c>
      <c r="M16">
        <v>0.99666666666666603</v>
      </c>
    </row>
    <row r="17" spans="1:13" x14ac:dyDescent="0.35">
      <c r="A17" t="s">
        <v>81</v>
      </c>
      <c r="B17" t="s">
        <v>166</v>
      </c>
      <c r="C17">
        <v>4617450</v>
      </c>
      <c r="D17">
        <v>23428522</v>
      </c>
      <c r="E17">
        <v>21795135</v>
      </c>
      <c r="F17">
        <v>9753841</v>
      </c>
      <c r="G17">
        <v>5671832</v>
      </c>
      <c r="H17">
        <v>3.5894346522293841</v>
      </c>
      <c r="I17">
        <v>3.9778448088619855</v>
      </c>
      <c r="J17">
        <v>5.0764257447892813</v>
      </c>
      <c r="K17">
        <v>5.4908981743942764</v>
      </c>
      <c r="L17">
        <v>7.3334953445061357</v>
      </c>
      <c r="M17">
        <v>1.95</v>
      </c>
    </row>
    <row r="18" spans="1:13" x14ac:dyDescent="0.35">
      <c r="A18" t="s">
        <v>85</v>
      </c>
      <c r="B18" t="s">
        <v>166</v>
      </c>
      <c r="C18">
        <v>5378995</v>
      </c>
      <c r="D18">
        <v>25113406</v>
      </c>
      <c r="E18">
        <v>24199568</v>
      </c>
      <c r="F18">
        <v>10562207</v>
      </c>
      <c r="G18">
        <v>6431180</v>
      </c>
      <c r="H18">
        <v>5.8940290432919484</v>
      </c>
      <c r="I18">
        <v>2.8469261137201274</v>
      </c>
      <c r="J18">
        <v>4.2821835500441718</v>
      </c>
      <c r="K18">
        <v>3.2707724170764507</v>
      </c>
      <c r="L18">
        <v>5.0748019753066753</v>
      </c>
      <c r="M18">
        <v>3.98</v>
      </c>
    </row>
    <row r="19" spans="1:13" x14ac:dyDescent="0.35">
      <c r="A19" t="s">
        <v>89</v>
      </c>
      <c r="B19" t="s">
        <v>166</v>
      </c>
      <c r="C19">
        <v>5929197</v>
      </c>
      <c r="D19">
        <v>26047090</v>
      </c>
      <c r="E19">
        <v>26431393</v>
      </c>
      <c r="F19">
        <v>11421785</v>
      </c>
      <c r="G19">
        <v>7351241</v>
      </c>
      <c r="H19">
        <v>4.00350216709775</v>
      </c>
      <c r="I19">
        <v>1.563986043080412</v>
      </c>
      <c r="J19">
        <v>3.4234369001140852</v>
      </c>
      <c r="K19">
        <v>2.9974907912362347</v>
      </c>
      <c r="L19">
        <v>5.071118104611072</v>
      </c>
      <c r="M19">
        <v>5.2466666666666599</v>
      </c>
    </row>
    <row r="20" spans="1:13" x14ac:dyDescent="0.35">
      <c r="A20" t="s">
        <v>93</v>
      </c>
      <c r="B20" t="s">
        <v>166</v>
      </c>
      <c r="C20">
        <v>6062420</v>
      </c>
      <c r="D20">
        <v>26145564</v>
      </c>
      <c r="E20">
        <v>27654512</v>
      </c>
      <c r="F20">
        <v>11794544</v>
      </c>
      <c r="G20">
        <v>7956666</v>
      </c>
      <c r="H20">
        <v>1.2597005489289659</v>
      </c>
      <c r="I20">
        <v>0.37490720531487831</v>
      </c>
      <c r="J20">
        <v>2.1446355735011968</v>
      </c>
      <c r="K20">
        <v>1.7239365235544035</v>
      </c>
      <c r="L20">
        <v>3.6236004383700227</v>
      </c>
      <c r="M20">
        <v>4.4966666666666599</v>
      </c>
    </row>
    <row r="21" spans="1:13" x14ac:dyDescent="0.35">
      <c r="A21" t="s">
        <v>97</v>
      </c>
      <c r="B21" t="s">
        <v>166</v>
      </c>
      <c r="C21">
        <v>5641149</v>
      </c>
      <c r="D21">
        <v>23980817</v>
      </c>
      <c r="E21">
        <v>24704180</v>
      </c>
      <c r="F21">
        <v>10447321</v>
      </c>
      <c r="G21">
        <v>6552837</v>
      </c>
      <c r="H21">
        <v>-2.480692165198628</v>
      </c>
      <c r="I21">
        <v>-2.7664727820869039</v>
      </c>
      <c r="J21">
        <v>-3.4641396466011165</v>
      </c>
      <c r="K21">
        <v>-3.8684570674123453</v>
      </c>
      <c r="L21">
        <v>-5.7836411474373461</v>
      </c>
      <c r="M21">
        <v>0.50666666666666604</v>
      </c>
    </row>
    <row r="22" spans="1:13" x14ac:dyDescent="0.35">
      <c r="A22" t="s">
        <v>101</v>
      </c>
      <c r="B22" t="s">
        <v>166</v>
      </c>
      <c r="C22">
        <v>5480621</v>
      </c>
      <c r="D22">
        <v>23747067</v>
      </c>
      <c r="E22">
        <v>25493311</v>
      </c>
      <c r="F22">
        <v>10790544</v>
      </c>
      <c r="G22">
        <v>6451911</v>
      </c>
      <c r="H22">
        <v>-1.6903425244420012</v>
      </c>
      <c r="I22">
        <v>-1.129876943223318</v>
      </c>
      <c r="J22">
        <v>-0.24758854388915452</v>
      </c>
      <c r="K22">
        <v>-0.15456814546863651</v>
      </c>
      <c r="L22">
        <v>-2.6248136344520168</v>
      </c>
      <c r="M22">
        <v>0.12</v>
      </c>
    </row>
    <row r="23" spans="1:13" x14ac:dyDescent="0.35">
      <c r="A23" t="s">
        <v>105</v>
      </c>
      <c r="B23" t="s">
        <v>166</v>
      </c>
      <c r="C23">
        <v>5306552</v>
      </c>
      <c r="D23">
        <v>24321754</v>
      </c>
      <c r="E23">
        <v>27410857</v>
      </c>
      <c r="F23">
        <v>11592225</v>
      </c>
      <c r="G23">
        <v>7128480</v>
      </c>
      <c r="H23">
        <v>-1.122606180688035</v>
      </c>
      <c r="I23">
        <v>0.68538691982966693</v>
      </c>
      <c r="J23">
        <v>2.4143826733325602</v>
      </c>
      <c r="K23">
        <v>2.2300852695498863</v>
      </c>
      <c r="L23">
        <v>2.8572404526576944</v>
      </c>
      <c r="M23">
        <v>0.18666666666666601</v>
      </c>
    </row>
    <row r="24" spans="1:13" x14ac:dyDescent="0.35">
      <c r="A24" t="s">
        <v>109</v>
      </c>
      <c r="B24" t="s">
        <v>166</v>
      </c>
      <c r="C24">
        <v>5153020</v>
      </c>
      <c r="D24">
        <v>24665863</v>
      </c>
      <c r="E24">
        <v>27627798</v>
      </c>
      <c r="F24">
        <v>11754519</v>
      </c>
      <c r="G24">
        <v>7341901</v>
      </c>
      <c r="H24">
        <v>-1.3847767810181488</v>
      </c>
      <c r="I24">
        <v>0.70682720692327727</v>
      </c>
      <c r="J24">
        <v>0.78725044312648595</v>
      </c>
      <c r="K24">
        <v>1.1394646903704286</v>
      </c>
      <c r="L24">
        <v>2.0678063255612278</v>
      </c>
      <c r="M24">
        <v>7.3333333333333306E-2</v>
      </c>
    </row>
    <row r="25" spans="1:13" x14ac:dyDescent="0.35">
      <c r="A25" t="s">
        <v>113</v>
      </c>
      <c r="B25" t="s">
        <v>166</v>
      </c>
      <c r="C25">
        <v>5170034</v>
      </c>
      <c r="D25">
        <v>25843852</v>
      </c>
      <c r="E25">
        <v>29255833</v>
      </c>
      <c r="F25">
        <v>12592654</v>
      </c>
      <c r="G25">
        <v>8189241</v>
      </c>
      <c r="H25">
        <v>-0.11966680242849748</v>
      </c>
      <c r="I25">
        <v>1.7613492212916082</v>
      </c>
      <c r="J25">
        <v>2.2962329933738479</v>
      </c>
      <c r="K25">
        <v>2.8174164326252304</v>
      </c>
      <c r="L25">
        <v>4.3894599399244338</v>
      </c>
      <c r="M25">
        <v>0.16</v>
      </c>
    </row>
    <row r="26" spans="1:13" x14ac:dyDescent="0.35">
      <c r="A26" t="s">
        <v>117</v>
      </c>
      <c r="B26" t="s">
        <v>166</v>
      </c>
      <c r="C26">
        <v>5378363</v>
      </c>
      <c r="D26">
        <v>28197847</v>
      </c>
      <c r="E26">
        <v>32488280</v>
      </c>
      <c r="F26">
        <v>13948235</v>
      </c>
      <c r="G26">
        <v>9389193</v>
      </c>
      <c r="H26">
        <v>1.3041239903162971</v>
      </c>
      <c r="I26">
        <v>3.1063040151608989</v>
      </c>
      <c r="J26">
        <v>3.6555080619428137</v>
      </c>
      <c r="K26">
        <v>3.5479032011773715</v>
      </c>
      <c r="L26">
        <v>4.9292085309526223</v>
      </c>
      <c r="M26">
        <v>8.66666666666666E-2</v>
      </c>
    </row>
    <row r="27" spans="1:13" x14ac:dyDescent="0.35">
      <c r="A27" t="s">
        <v>121</v>
      </c>
      <c r="B27" t="s">
        <v>166</v>
      </c>
      <c r="C27">
        <v>5404340</v>
      </c>
      <c r="D27">
        <v>29445810</v>
      </c>
      <c r="E27">
        <v>34742590</v>
      </c>
      <c r="F27">
        <v>15309562</v>
      </c>
      <c r="G27">
        <v>10391119</v>
      </c>
      <c r="H27">
        <v>0.29309395288255047</v>
      </c>
      <c r="I27">
        <v>1.8507082181959955</v>
      </c>
      <c r="J27">
        <v>2.8183047881743306</v>
      </c>
      <c r="K27">
        <v>3.7773172798546861</v>
      </c>
      <c r="L27">
        <v>4.0548706637330012</v>
      </c>
      <c r="M27">
        <v>0.1</v>
      </c>
    </row>
    <row r="28" spans="1:13" x14ac:dyDescent="0.35">
      <c r="A28" t="s">
        <v>125</v>
      </c>
      <c r="B28" t="s">
        <v>166</v>
      </c>
      <c r="C28">
        <v>5484148</v>
      </c>
      <c r="D28">
        <v>30379859</v>
      </c>
      <c r="E28">
        <v>35785232</v>
      </c>
      <c r="F28">
        <v>15917269</v>
      </c>
      <c r="G28">
        <v>10724248</v>
      </c>
      <c r="H28">
        <v>0.35838354242128112</v>
      </c>
      <c r="I28">
        <v>1.2354236105623695</v>
      </c>
      <c r="J28">
        <v>1.3629983319448424</v>
      </c>
      <c r="K28">
        <v>1.8078258119021973</v>
      </c>
      <c r="L28">
        <v>1.659515751266305</v>
      </c>
      <c r="M28">
        <v>0.16</v>
      </c>
    </row>
    <row r="29" spans="1:13" x14ac:dyDescent="0.35">
      <c r="A29" t="s">
        <v>129</v>
      </c>
      <c r="B29" t="s">
        <v>166</v>
      </c>
      <c r="C29">
        <v>5664698</v>
      </c>
      <c r="D29">
        <v>31924379</v>
      </c>
      <c r="E29">
        <v>37569394</v>
      </c>
      <c r="F29">
        <v>16863866</v>
      </c>
      <c r="G29">
        <v>11285352</v>
      </c>
      <c r="H29">
        <v>1.0929498133691151</v>
      </c>
      <c r="I29">
        <v>1.9057572093385877</v>
      </c>
      <c r="J29">
        <v>1.9607903512618652</v>
      </c>
      <c r="K29">
        <v>2.3562934445677586</v>
      </c>
      <c r="L29">
        <v>2.1613716437957065</v>
      </c>
      <c r="M29">
        <v>0.45</v>
      </c>
    </row>
    <row r="30" spans="1:13" x14ac:dyDescent="0.35">
      <c r="A30" t="s">
        <v>133</v>
      </c>
      <c r="B30" t="s">
        <v>166</v>
      </c>
      <c r="C30">
        <v>6104521</v>
      </c>
      <c r="D30">
        <v>34172617</v>
      </c>
      <c r="E30">
        <v>41042221</v>
      </c>
      <c r="F30">
        <v>18441594</v>
      </c>
      <c r="G30">
        <v>12294276</v>
      </c>
      <c r="H30">
        <v>2.5541012535649221</v>
      </c>
      <c r="I30">
        <v>2.4115783343708896</v>
      </c>
      <c r="J30">
        <v>3.0200560037000113</v>
      </c>
      <c r="K30">
        <v>3.0068461023469828</v>
      </c>
      <c r="L30">
        <v>2.7451095767941913</v>
      </c>
      <c r="M30">
        <v>1.20333333333333</v>
      </c>
    </row>
    <row r="31" spans="1:13" x14ac:dyDescent="0.35">
      <c r="A31" t="s">
        <v>137</v>
      </c>
      <c r="B31" t="s">
        <v>166</v>
      </c>
      <c r="C31">
        <v>6419573</v>
      </c>
      <c r="D31">
        <v>34944876</v>
      </c>
      <c r="E31">
        <v>41519020</v>
      </c>
      <c r="F31">
        <v>18446836</v>
      </c>
      <c r="G31">
        <v>11834946</v>
      </c>
      <c r="H31">
        <v>2.1517532440114895</v>
      </c>
      <c r="I31">
        <v>1.2822351701061274</v>
      </c>
      <c r="J31">
        <v>1.1666406011141994</v>
      </c>
      <c r="K31">
        <v>0.89147003959095805</v>
      </c>
      <c r="L31">
        <v>-0.20788965703505413</v>
      </c>
      <c r="M31">
        <v>2.2200000000000002</v>
      </c>
    </row>
    <row r="32" spans="1:13" x14ac:dyDescent="0.35">
      <c r="A32" t="s">
        <v>141</v>
      </c>
      <c r="B32" t="s">
        <v>166</v>
      </c>
      <c r="C32">
        <v>6942056</v>
      </c>
      <c r="D32">
        <v>38231554</v>
      </c>
      <c r="E32">
        <v>46165689</v>
      </c>
      <c r="F32">
        <v>20645945</v>
      </c>
      <c r="G32">
        <v>13626982</v>
      </c>
      <c r="H32">
        <v>2.5766668201216314</v>
      </c>
      <c r="I32">
        <v>2.7051549131113628</v>
      </c>
      <c r="J32">
        <v>3.0645065528410953</v>
      </c>
      <c r="K32">
        <v>3.150084029211464</v>
      </c>
      <c r="L32">
        <v>3.5342708110448928</v>
      </c>
      <c r="M32">
        <v>1.64333333333333</v>
      </c>
    </row>
    <row r="33" spans="1:13" x14ac:dyDescent="0.35">
      <c r="A33" t="s">
        <v>145</v>
      </c>
      <c r="B33" t="s">
        <v>166</v>
      </c>
      <c r="C33">
        <v>7811891</v>
      </c>
      <c r="D33">
        <v>43282121</v>
      </c>
      <c r="E33">
        <v>50418050</v>
      </c>
      <c r="F33">
        <v>22473897</v>
      </c>
      <c r="G33">
        <v>16205380</v>
      </c>
      <c r="H33">
        <v>3.9895701048553223</v>
      </c>
      <c r="I33">
        <v>4.3536138958516934</v>
      </c>
      <c r="J33">
        <v>2.633345512337093</v>
      </c>
      <c r="K33">
        <v>2.3820815769054482</v>
      </c>
      <c r="L33">
        <v>5.8186367195672828</v>
      </c>
      <c r="M33">
        <v>0.09</v>
      </c>
    </row>
    <row r="34" spans="1:13" x14ac:dyDescent="0.35">
      <c r="A34" t="s">
        <v>149</v>
      </c>
      <c r="B34" t="s">
        <v>166</v>
      </c>
      <c r="C34">
        <v>9007747</v>
      </c>
      <c r="D34">
        <v>49774374</v>
      </c>
      <c r="E34">
        <v>56338001</v>
      </c>
      <c r="F34">
        <v>25077889</v>
      </c>
      <c r="G34">
        <v>19586830</v>
      </c>
      <c r="H34">
        <v>5.6599661168081905</v>
      </c>
      <c r="I34">
        <v>5.7687942117298663</v>
      </c>
      <c r="J34">
        <v>4.942919185233241</v>
      </c>
      <c r="K34">
        <v>5.0722415379754748</v>
      </c>
      <c r="L34">
        <v>8.3187576769804927</v>
      </c>
      <c r="M34">
        <v>0.08</v>
      </c>
    </row>
    <row r="35" spans="1:13" x14ac:dyDescent="0.35">
      <c r="A35" t="s">
        <v>153</v>
      </c>
      <c r="B35" t="s">
        <v>166</v>
      </c>
      <c r="C35">
        <v>9322448</v>
      </c>
      <c r="D35">
        <v>50048535</v>
      </c>
      <c r="E35">
        <v>52632181</v>
      </c>
      <c r="F35">
        <v>23085058</v>
      </c>
      <c r="G35">
        <v>18845992</v>
      </c>
      <c r="H35">
        <v>2.046953667664253</v>
      </c>
      <c r="I35">
        <v>1.003099897736992</v>
      </c>
      <c r="J35">
        <v>-1.8852748740085246</v>
      </c>
      <c r="K35">
        <v>-2.5815557510665443</v>
      </c>
      <c r="L35">
        <v>-0.70805120427197554</v>
      </c>
      <c r="M35">
        <v>3.6533333333333302</v>
      </c>
    </row>
    <row r="37" spans="1:13" x14ac:dyDescent="0.35">
      <c r="L37">
        <f>CORREL(L3:L35,M3:M35)</f>
        <v>6.2578313213420167E-2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topLeftCell="A105" workbookViewId="0">
      <selection activeCell="B2" sqref="B2:G138"/>
    </sheetView>
  </sheetViews>
  <sheetFormatPr defaultRowHeight="14.5" x14ac:dyDescent="0.35"/>
  <sheetData>
    <row r="1" spans="1:14" x14ac:dyDescent="0.35">
      <c r="A1" t="s">
        <v>157</v>
      </c>
      <c r="B1" t="s">
        <v>20</v>
      </c>
      <c r="C1" t="s">
        <v>19</v>
      </c>
      <c r="D1" t="s">
        <v>18</v>
      </c>
      <c r="E1" t="s">
        <v>17</v>
      </c>
      <c r="F1" t="s">
        <v>16</v>
      </c>
      <c r="G1" t="s">
        <v>167</v>
      </c>
      <c r="H1" t="s">
        <v>20</v>
      </c>
      <c r="I1" t="s">
        <v>19</v>
      </c>
      <c r="J1" t="s">
        <v>18</v>
      </c>
      <c r="K1" t="s">
        <v>17</v>
      </c>
      <c r="L1" t="s">
        <v>16</v>
      </c>
      <c r="M1" t="s">
        <v>167</v>
      </c>
      <c r="N1" t="s">
        <v>163</v>
      </c>
    </row>
    <row r="2" spans="1:14" x14ac:dyDescent="0.35">
      <c r="A2" t="s">
        <v>15</v>
      </c>
      <c r="B2">
        <v>712018</v>
      </c>
      <c r="C2">
        <v>7277724</v>
      </c>
      <c r="D2">
        <v>7765731</v>
      </c>
      <c r="E2">
        <v>2917378</v>
      </c>
      <c r="F2">
        <v>1751198</v>
      </c>
      <c r="G2">
        <f>SUM(E2:F2)</f>
        <v>4668576</v>
      </c>
    </row>
    <row r="3" spans="1:14" x14ac:dyDescent="0.35">
      <c r="A3" t="s">
        <v>21</v>
      </c>
      <c r="B3">
        <v>705777</v>
      </c>
      <c r="C3">
        <v>7413711</v>
      </c>
      <c r="D3">
        <v>7897136</v>
      </c>
      <c r="E3">
        <v>2977864</v>
      </c>
      <c r="F3">
        <v>1809935</v>
      </c>
      <c r="G3">
        <f t="shared" ref="G3:G66" si="0">SUM(E3:F3)</f>
        <v>4787799</v>
      </c>
    </row>
    <row r="4" spans="1:14" x14ac:dyDescent="0.35">
      <c r="A4" t="s">
        <v>22</v>
      </c>
      <c r="B4">
        <v>726806</v>
      </c>
      <c r="C4">
        <v>7490193</v>
      </c>
      <c r="D4">
        <v>7871338</v>
      </c>
      <c r="E4">
        <v>2969583</v>
      </c>
      <c r="F4">
        <v>1798387</v>
      </c>
      <c r="G4">
        <f t="shared" si="0"/>
        <v>4767970</v>
      </c>
    </row>
    <row r="5" spans="1:14" x14ac:dyDescent="0.35">
      <c r="A5" t="s">
        <v>23</v>
      </c>
      <c r="B5">
        <v>707049</v>
      </c>
      <c r="C5">
        <v>7606512</v>
      </c>
      <c r="D5">
        <v>7971550</v>
      </c>
      <c r="E5">
        <v>3016385</v>
      </c>
      <c r="F5">
        <v>1837834</v>
      </c>
      <c r="G5">
        <f t="shared" si="0"/>
        <v>4854219</v>
      </c>
    </row>
    <row r="6" spans="1:14" x14ac:dyDescent="0.35">
      <c r="A6" t="s">
        <v>24</v>
      </c>
      <c r="B6">
        <v>735969</v>
      </c>
      <c r="C6">
        <v>7668021</v>
      </c>
      <c r="D6">
        <v>7874605</v>
      </c>
      <c r="E6">
        <v>2961655</v>
      </c>
      <c r="F6">
        <v>1785725</v>
      </c>
      <c r="G6">
        <f t="shared" si="0"/>
        <v>4747380</v>
      </c>
    </row>
    <row r="7" spans="1:14" x14ac:dyDescent="0.35">
      <c r="A7" t="s">
        <v>25</v>
      </c>
      <c r="B7">
        <v>758008</v>
      </c>
      <c r="C7">
        <v>7783531</v>
      </c>
      <c r="D7">
        <v>8010990</v>
      </c>
      <c r="E7">
        <v>3045485</v>
      </c>
      <c r="F7">
        <v>1866523</v>
      </c>
      <c r="G7">
        <f t="shared" si="0"/>
        <v>4912008</v>
      </c>
      <c r="H7">
        <f>(AVERAGE(B4:B7)/AVERAGE(B2:B6)-1)*100</f>
        <v>2.011668463122751</v>
      </c>
      <c r="I7">
        <f t="shared" ref="I7:M22" si="1">(AVERAGE(C4:C7)/AVERAGE(C2:C6)-1)*100</f>
        <v>1.946703107133696</v>
      </c>
      <c r="J7">
        <f t="shared" si="1"/>
        <v>0.71163328623708999</v>
      </c>
      <c r="K7">
        <f t="shared" si="1"/>
        <v>1.0006154472199214</v>
      </c>
      <c r="L7">
        <f t="shared" si="1"/>
        <v>1.4194158817928626</v>
      </c>
      <c r="M7">
        <f t="shared" si="1"/>
        <v>1.1585154821147858</v>
      </c>
      <c r="N7">
        <f>FEDFUNDS!B147</f>
        <v>7.7433333333333296</v>
      </c>
    </row>
    <row r="8" spans="1:14" x14ac:dyDescent="0.35">
      <c r="A8" t="s">
        <v>26</v>
      </c>
      <c r="B8">
        <v>768168</v>
      </c>
      <c r="C8">
        <v>7908321</v>
      </c>
      <c r="D8">
        <v>8155179</v>
      </c>
      <c r="E8">
        <v>3141985</v>
      </c>
      <c r="F8">
        <v>1969949</v>
      </c>
      <c r="G8">
        <f t="shared" si="0"/>
        <v>5111934</v>
      </c>
      <c r="H8">
        <f t="shared" ref="H8:H71" si="2">(AVERAGE(B5:B8)/AVERAGE(B3:B7)-1)*100</f>
        <v>2.1434199441932256</v>
      </c>
      <c r="I8">
        <f t="shared" ref="I8:I71" si="3">(AVERAGE(C5:C8)/AVERAGE(C3:C7)-1)*100</f>
        <v>1.9651595776067232</v>
      </c>
      <c r="J8">
        <f t="shared" ref="J8:J71" si="4">(AVERAGE(D5:D8)/AVERAGE(D3:D7)-1)*100</f>
        <v>0.98367169986670611</v>
      </c>
      <c r="K8">
        <f t="shared" ref="K8:K71" si="5">(AVERAGE(E5:E8)/AVERAGE(E3:E7)-1)*100</f>
        <v>1.575819525946609</v>
      </c>
      <c r="L8">
        <f t="shared" ref="L8:M71" si="6">(AVERAGE(F5:F8)/AVERAGE(F3:F7)-1)*100</f>
        <v>2.49092862880127</v>
      </c>
      <c r="M8">
        <f t="shared" si="1"/>
        <v>1.9217376054950552</v>
      </c>
      <c r="N8">
        <f>FEDFUNDS!B148</f>
        <v>6.4266666666666596</v>
      </c>
    </row>
    <row r="9" spans="1:14" x14ac:dyDescent="0.35">
      <c r="A9" t="s">
        <v>27</v>
      </c>
      <c r="B9">
        <v>770678</v>
      </c>
      <c r="C9">
        <v>7985766</v>
      </c>
      <c r="D9">
        <v>8158423</v>
      </c>
      <c r="E9">
        <v>3147444</v>
      </c>
      <c r="F9">
        <v>1961421</v>
      </c>
      <c r="G9">
        <f t="shared" si="0"/>
        <v>5108865</v>
      </c>
      <c r="H9">
        <f t="shared" si="2"/>
        <v>2.5711241883116909</v>
      </c>
      <c r="I9">
        <f t="shared" si="3"/>
        <v>1.8864672514543601</v>
      </c>
      <c r="J9">
        <f t="shared" si="4"/>
        <v>0.91599976451510745</v>
      </c>
      <c r="K9">
        <f t="shared" si="5"/>
        <v>1.5567677714302786</v>
      </c>
      <c r="L9">
        <f t="shared" si="6"/>
        <v>2.3881455773545612</v>
      </c>
      <c r="M9">
        <f t="shared" si="1"/>
        <v>1.8723124768714072</v>
      </c>
      <c r="N9">
        <f>FEDFUNDS!B149</f>
        <v>5.8633333333333297</v>
      </c>
    </row>
    <row r="10" spans="1:14" x14ac:dyDescent="0.35">
      <c r="A10" t="s">
        <v>28</v>
      </c>
      <c r="B10">
        <v>821802</v>
      </c>
      <c r="C10">
        <v>8130654</v>
      </c>
      <c r="D10">
        <v>8221627</v>
      </c>
      <c r="E10">
        <v>3196464</v>
      </c>
      <c r="F10">
        <v>1985705</v>
      </c>
      <c r="G10">
        <f t="shared" si="0"/>
        <v>5182169</v>
      </c>
      <c r="H10">
        <f t="shared" si="2"/>
        <v>4.2367225402366593</v>
      </c>
      <c r="I10">
        <f t="shared" si="3"/>
        <v>2.0748250847559158</v>
      </c>
      <c r="J10">
        <f t="shared" si="4"/>
        <v>1.2746259112383473</v>
      </c>
      <c r="K10">
        <f t="shared" si="5"/>
        <v>2.2939303546526846</v>
      </c>
      <c r="L10">
        <f t="shared" si="6"/>
        <v>3.2696181013287529</v>
      </c>
      <c r="M10">
        <f t="shared" si="1"/>
        <v>2.6655744229313605</v>
      </c>
      <c r="N10">
        <f>FEDFUNDS!B150</f>
        <v>5.64333333333333</v>
      </c>
    </row>
    <row r="11" spans="1:14" x14ac:dyDescent="0.35">
      <c r="A11" t="s">
        <v>29</v>
      </c>
      <c r="B11">
        <v>841111</v>
      </c>
      <c r="C11">
        <v>8284610</v>
      </c>
      <c r="D11">
        <v>8407454</v>
      </c>
      <c r="E11">
        <v>3318839</v>
      </c>
      <c r="F11">
        <v>2089388</v>
      </c>
      <c r="G11">
        <f t="shared" si="0"/>
        <v>5408227</v>
      </c>
      <c r="H11">
        <f t="shared" si="2"/>
        <v>3.8284852612121778</v>
      </c>
      <c r="I11">
        <f t="shared" si="3"/>
        <v>2.306183485870883</v>
      </c>
      <c r="J11">
        <f t="shared" si="4"/>
        <v>1.8741076381817434</v>
      </c>
      <c r="K11">
        <f t="shared" si="5"/>
        <v>3.3104041022826269</v>
      </c>
      <c r="L11">
        <f t="shared" si="6"/>
        <v>4.5850239353400379</v>
      </c>
      <c r="M11">
        <f t="shared" si="1"/>
        <v>3.7970801707548851</v>
      </c>
      <c r="N11">
        <f>FEDFUNDS!B151</f>
        <v>4.8166666666666602</v>
      </c>
    </row>
    <row r="12" spans="1:14" x14ac:dyDescent="0.35">
      <c r="A12" t="s">
        <v>30</v>
      </c>
      <c r="B12">
        <v>858526</v>
      </c>
      <c r="C12">
        <v>8334721</v>
      </c>
      <c r="D12">
        <v>8380991</v>
      </c>
      <c r="E12">
        <v>3314032</v>
      </c>
      <c r="F12">
        <v>2076851</v>
      </c>
      <c r="G12">
        <f t="shared" si="0"/>
        <v>5390883</v>
      </c>
      <c r="H12">
        <f t="shared" si="2"/>
        <v>3.9239493131792758</v>
      </c>
      <c r="I12">
        <f t="shared" si="3"/>
        <v>2.0622282778274714</v>
      </c>
      <c r="J12">
        <f t="shared" si="4"/>
        <v>1.237851730661621</v>
      </c>
      <c r="K12">
        <f t="shared" si="5"/>
        <v>2.339127281348885</v>
      </c>
      <c r="L12">
        <f t="shared" si="6"/>
        <v>2.7217728253640772</v>
      </c>
      <c r="M12">
        <f t="shared" si="1"/>
        <v>2.4859928990958124</v>
      </c>
      <c r="N12">
        <f>FEDFUNDS!B152</f>
        <v>4.0233333333333299</v>
      </c>
    </row>
    <row r="13" spans="1:14" x14ac:dyDescent="0.35">
      <c r="A13" t="s">
        <v>31</v>
      </c>
      <c r="B13">
        <v>874703</v>
      </c>
      <c r="C13">
        <v>8421487</v>
      </c>
      <c r="D13">
        <v>8425770</v>
      </c>
      <c r="E13">
        <v>3292201</v>
      </c>
      <c r="F13">
        <v>2074724</v>
      </c>
      <c r="G13">
        <f t="shared" si="0"/>
        <v>5366925</v>
      </c>
      <c r="H13">
        <f t="shared" si="2"/>
        <v>4.5536828079802305</v>
      </c>
      <c r="I13">
        <f t="shared" si="3"/>
        <v>2.0181737695966984</v>
      </c>
      <c r="J13">
        <f t="shared" si="4"/>
        <v>1.1400934486125447</v>
      </c>
      <c r="K13">
        <f t="shared" si="5"/>
        <v>1.7566855622428657</v>
      </c>
      <c r="L13">
        <f t="shared" si="6"/>
        <v>1.9836831422685108</v>
      </c>
      <c r="M13">
        <f t="shared" si="1"/>
        <v>1.8440407665376801</v>
      </c>
      <c r="N13">
        <f>FEDFUNDS!B153</f>
        <v>3.77</v>
      </c>
    </row>
    <row r="14" spans="1:14" x14ac:dyDescent="0.35">
      <c r="A14" t="s">
        <v>32</v>
      </c>
      <c r="B14">
        <v>938723</v>
      </c>
      <c r="C14">
        <v>8587545</v>
      </c>
      <c r="D14">
        <v>8542166</v>
      </c>
      <c r="E14">
        <v>3306457</v>
      </c>
      <c r="F14">
        <v>2096526</v>
      </c>
      <c r="G14">
        <f t="shared" si="0"/>
        <v>5402983</v>
      </c>
      <c r="H14">
        <f t="shared" si="2"/>
        <v>5.3880117211686507</v>
      </c>
      <c r="I14">
        <f t="shared" si="3"/>
        <v>2.1338063307358102</v>
      </c>
      <c r="J14">
        <f t="shared" si="4"/>
        <v>1.4454186172059957</v>
      </c>
      <c r="K14">
        <f t="shared" si="5"/>
        <v>1.662250798759346</v>
      </c>
      <c r="L14">
        <f t="shared" si="6"/>
        <v>2.2945642701001079</v>
      </c>
      <c r="M14">
        <f t="shared" si="1"/>
        <v>1.9057420910834955</v>
      </c>
      <c r="N14">
        <f>FEDFUNDS!B154</f>
        <v>3.2566666666666602</v>
      </c>
    </row>
    <row r="15" spans="1:14" x14ac:dyDescent="0.35">
      <c r="A15" t="s">
        <v>33</v>
      </c>
      <c r="B15">
        <v>952855</v>
      </c>
      <c r="C15">
        <v>8730790</v>
      </c>
      <c r="D15">
        <v>8740760</v>
      </c>
      <c r="E15">
        <v>3446088</v>
      </c>
      <c r="F15">
        <v>2203873</v>
      </c>
      <c r="G15">
        <f t="shared" si="0"/>
        <v>5649961</v>
      </c>
      <c r="H15">
        <f t="shared" si="2"/>
        <v>4.5247948898062607</v>
      </c>
      <c r="I15">
        <f t="shared" si="3"/>
        <v>1.9975607902839254</v>
      </c>
      <c r="J15">
        <f t="shared" si="4"/>
        <v>1.5105546456611219</v>
      </c>
      <c r="K15">
        <f t="shared" si="5"/>
        <v>1.6464549260521322</v>
      </c>
      <c r="L15">
        <f t="shared" si="6"/>
        <v>2.3420416200644834</v>
      </c>
      <c r="M15">
        <f t="shared" si="1"/>
        <v>1.9148795154398046</v>
      </c>
      <c r="N15">
        <f>FEDFUNDS!B155</f>
        <v>3.03666666666666</v>
      </c>
    </row>
    <row r="16" spans="1:14" x14ac:dyDescent="0.35">
      <c r="A16" t="s">
        <v>34</v>
      </c>
      <c r="B16">
        <v>911030</v>
      </c>
      <c r="C16">
        <v>8781261</v>
      </c>
      <c r="D16">
        <v>8856512</v>
      </c>
      <c r="E16">
        <v>3543403</v>
      </c>
      <c r="F16">
        <v>2305618</v>
      </c>
      <c r="G16">
        <f t="shared" si="0"/>
        <v>5849021</v>
      </c>
      <c r="H16">
        <f t="shared" si="2"/>
        <v>2.9270745678716015</v>
      </c>
      <c r="I16">
        <f t="shared" si="3"/>
        <v>1.8701996945028609</v>
      </c>
      <c r="J16">
        <f t="shared" si="4"/>
        <v>1.6692158185417805</v>
      </c>
      <c r="K16">
        <f t="shared" si="5"/>
        <v>1.8442038212054035</v>
      </c>
      <c r="L16">
        <f t="shared" si="6"/>
        <v>2.9366627386480104</v>
      </c>
      <c r="M16">
        <f t="shared" si="1"/>
        <v>2.2672911426986353</v>
      </c>
      <c r="N16">
        <f>FEDFUNDS!B156</f>
        <v>3.04</v>
      </c>
    </row>
    <row r="17" spans="1:14" x14ac:dyDescent="0.35">
      <c r="A17" t="s">
        <v>35</v>
      </c>
      <c r="B17">
        <v>928337</v>
      </c>
      <c r="C17">
        <v>8876047</v>
      </c>
      <c r="D17">
        <v>8898456</v>
      </c>
      <c r="E17">
        <v>3610266</v>
      </c>
      <c r="F17">
        <v>2362827</v>
      </c>
      <c r="G17">
        <f t="shared" si="0"/>
        <v>5973093</v>
      </c>
      <c r="H17">
        <f t="shared" si="2"/>
        <v>2.8185371299718209</v>
      </c>
      <c r="I17">
        <f t="shared" si="3"/>
        <v>2.0154790468987605</v>
      </c>
      <c r="J17">
        <f t="shared" si="4"/>
        <v>1.9819414053383388</v>
      </c>
      <c r="K17">
        <f t="shared" si="5"/>
        <v>2.8433401582908191</v>
      </c>
      <c r="L17">
        <f t="shared" si="6"/>
        <v>4.215283494670552</v>
      </c>
      <c r="M17">
        <f t="shared" si="1"/>
        <v>3.3769239537866147</v>
      </c>
      <c r="N17">
        <f>FEDFUNDS!B157</f>
        <v>3</v>
      </c>
    </row>
    <row r="18" spans="1:14" x14ac:dyDescent="0.35">
      <c r="A18" t="s">
        <v>36</v>
      </c>
      <c r="B18">
        <v>940277</v>
      </c>
      <c r="C18">
        <v>9008850</v>
      </c>
      <c r="D18">
        <v>8990825</v>
      </c>
      <c r="E18">
        <v>3705476</v>
      </c>
      <c r="F18">
        <v>2446902</v>
      </c>
      <c r="G18">
        <f t="shared" si="0"/>
        <v>6152378</v>
      </c>
      <c r="H18">
        <f t="shared" si="2"/>
        <v>1.3022217503378508</v>
      </c>
      <c r="I18">
        <f t="shared" si="3"/>
        <v>1.956477306218174</v>
      </c>
      <c r="J18">
        <f t="shared" si="4"/>
        <v>2.0581036380181716</v>
      </c>
      <c r="K18">
        <f t="shared" si="5"/>
        <v>3.9720302713941891</v>
      </c>
      <c r="L18">
        <f t="shared" si="6"/>
        <v>5.4824400954474051</v>
      </c>
      <c r="M18">
        <f t="shared" si="1"/>
        <v>4.5626514611244007</v>
      </c>
      <c r="N18">
        <f>FEDFUNDS!B158</f>
        <v>3.06</v>
      </c>
    </row>
    <row r="19" spans="1:14" x14ac:dyDescent="0.35">
      <c r="A19" t="s">
        <v>37</v>
      </c>
      <c r="B19">
        <v>937343</v>
      </c>
      <c r="C19">
        <v>9119925</v>
      </c>
      <c r="D19">
        <v>9098621</v>
      </c>
      <c r="E19">
        <v>3818855</v>
      </c>
      <c r="F19">
        <v>2556230</v>
      </c>
      <c r="G19">
        <f t="shared" si="0"/>
        <v>6375085</v>
      </c>
      <c r="H19">
        <f t="shared" si="2"/>
        <v>-0.53494032182584972</v>
      </c>
      <c r="I19">
        <f t="shared" si="3"/>
        <v>1.7008511386046976</v>
      </c>
      <c r="J19">
        <f t="shared" si="4"/>
        <v>1.7642995700147379</v>
      </c>
      <c r="K19">
        <f t="shared" si="5"/>
        <v>4.1779636139405163</v>
      </c>
      <c r="L19">
        <f t="shared" si="6"/>
        <v>5.9017189940981485</v>
      </c>
      <c r="M19">
        <f t="shared" si="1"/>
        <v>4.8558723891424682</v>
      </c>
      <c r="N19">
        <f>FEDFUNDS!B159</f>
        <v>2.99</v>
      </c>
    </row>
    <row r="20" spans="1:14" x14ac:dyDescent="0.35">
      <c r="A20" t="s">
        <v>38</v>
      </c>
      <c r="B20">
        <v>902929</v>
      </c>
      <c r="C20">
        <v>9190863</v>
      </c>
      <c r="D20">
        <v>9125790</v>
      </c>
      <c r="E20">
        <v>3856005</v>
      </c>
      <c r="F20">
        <v>2603903</v>
      </c>
      <c r="G20">
        <f t="shared" si="0"/>
        <v>6459908</v>
      </c>
      <c r="H20">
        <f t="shared" si="2"/>
        <v>-0.72239060764797136</v>
      </c>
      <c r="I20">
        <f t="shared" si="3"/>
        <v>1.63473577760056</v>
      </c>
      <c r="J20">
        <f t="shared" si="4"/>
        <v>1.2491618850696717</v>
      </c>
      <c r="K20">
        <f t="shared" si="5"/>
        <v>3.3886643013430584</v>
      </c>
      <c r="L20">
        <f t="shared" si="6"/>
        <v>4.9419390423099729</v>
      </c>
      <c r="M20">
        <f t="shared" si="1"/>
        <v>4.0035349877721504</v>
      </c>
      <c r="N20">
        <f>FEDFUNDS!B160</f>
        <v>3.2133333333333298</v>
      </c>
    </row>
    <row r="21" spans="1:14" x14ac:dyDescent="0.35">
      <c r="A21" t="s">
        <v>39</v>
      </c>
      <c r="B21">
        <v>889264</v>
      </c>
      <c r="C21">
        <v>9275233</v>
      </c>
      <c r="D21">
        <v>9144232</v>
      </c>
      <c r="E21">
        <v>3904419</v>
      </c>
      <c r="F21">
        <v>2652485</v>
      </c>
      <c r="G21">
        <f t="shared" si="0"/>
        <v>6556904</v>
      </c>
      <c r="H21">
        <f t="shared" si="2"/>
        <v>-0.70671739486172225</v>
      </c>
      <c r="I21">
        <f t="shared" si="3"/>
        <v>1.7045238020384934</v>
      </c>
      <c r="J21">
        <f t="shared" si="4"/>
        <v>1.0654410195693131</v>
      </c>
      <c r="K21">
        <f t="shared" si="5"/>
        <v>3.0858886139288222</v>
      </c>
      <c r="L21">
        <f t="shared" si="6"/>
        <v>4.471678500555587</v>
      </c>
      <c r="M21">
        <f t="shared" si="1"/>
        <v>3.6380314373966272</v>
      </c>
      <c r="N21">
        <f>FEDFUNDS!B161</f>
        <v>3.94</v>
      </c>
    </row>
    <row r="22" spans="1:14" x14ac:dyDescent="0.35">
      <c r="A22" t="s">
        <v>40</v>
      </c>
      <c r="B22">
        <v>914280</v>
      </c>
      <c r="C22">
        <v>9398518</v>
      </c>
      <c r="D22">
        <v>9207308</v>
      </c>
      <c r="E22">
        <v>3984016</v>
      </c>
      <c r="F22">
        <v>2727623</v>
      </c>
      <c r="G22">
        <f t="shared" si="0"/>
        <v>6711639</v>
      </c>
      <c r="H22">
        <f t="shared" si="2"/>
        <v>-0.94342289833955206</v>
      </c>
      <c r="I22">
        <f t="shared" si="3"/>
        <v>1.6708608126187352</v>
      </c>
      <c r="J22">
        <f t="shared" si="4"/>
        <v>1.0208483049288786</v>
      </c>
      <c r="K22">
        <f t="shared" si="5"/>
        <v>2.9589686616384281</v>
      </c>
      <c r="L22">
        <f t="shared" si="6"/>
        <v>4.3807562096019215</v>
      </c>
      <c r="M22">
        <f t="shared" si="1"/>
        <v>3.5283783848955919</v>
      </c>
      <c r="N22">
        <f>FEDFUNDS!B162</f>
        <v>4.4866666666666601</v>
      </c>
    </row>
    <row r="23" spans="1:14" x14ac:dyDescent="0.35">
      <c r="A23" t="s">
        <v>41</v>
      </c>
      <c r="B23">
        <v>914490</v>
      </c>
      <c r="C23">
        <v>9441745</v>
      </c>
      <c r="D23">
        <v>9222235</v>
      </c>
      <c r="E23">
        <v>4050051</v>
      </c>
      <c r="F23">
        <v>2801285</v>
      </c>
      <c r="G23">
        <f t="shared" si="0"/>
        <v>6851336</v>
      </c>
      <c r="H23">
        <f t="shared" si="2"/>
        <v>-1.2628288736724946</v>
      </c>
      <c r="I23">
        <f t="shared" si="3"/>
        <v>1.3905471284144655</v>
      </c>
      <c r="J23">
        <f t="shared" si="4"/>
        <v>0.67522936009343226</v>
      </c>
      <c r="K23">
        <f t="shared" si="5"/>
        <v>2.4617177193086093</v>
      </c>
      <c r="L23">
        <f t="shared" si="6"/>
        <v>3.8074347837703693</v>
      </c>
      <c r="M23">
        <f t="shared" si="6"/>
        <v>3.0035414590949161</v>
      </c>
      <c r="N23">
        <f>FEDFUNDS!B163</f>
        <v>5.1666666666666599</v>
      </c>
    </row>
    <row r="24" spans="1:14" x14ac:dyDescent="0.35">
      <c r="A24" t="s">
        <v>42</v>
      </c>
      <c r="B24">
        <v>940916</v>
      </c>
      <c r="C24">
        <v>9563266</v>
      </c>
      <c r="D24">
        <v>9351991</v>
      </c>
      <c r="E24">
        <v>4165903</v>
      </c>
      <c r="F24">
        <v>2925414</v>
      </c>
      <c r="G24">
        <f t="shared" si="0"/>
        <v>7091317</v>
      </c>
      <c r="H24">
        <f t="shared" si="2"/>
        <v>0.33743895210194275</v>
      </c>
      <c r="I24">
        <f t="shared" si="3"/>
        <v>1.4478188691561034</v>
      </c>
      <c r="J24">
        <f t="shared" si="4"/>
        <v>0.7839207867315956</v>
      </c>
      <c r="K24">
        <f t="shared" si="5"/>
        <v>2.636675302623015</v>
      </c>
      <c r="L24">
        <f t="shared" si="6"/>
        <v>4.0623744989890964</v>
      </c>
      <c r="M24">
        <f t="shared" si="6"/>
        <v>3.2138586367442157</v>
      </c>
      <c r="N24">
        <f>FEDFUNDS!B164</f>
        <v>5.81</v>
      </c>
    </row>
    <row r="25" spans="1:14" x14ac:dyDescent="0.35">
      <c r="A25" t="s">
        <v>43</v>
      </c>
      <c r="B25">
        <v>987820</v>
      </c>
      <c r="C25">
        <v>9736968</v>
      </c>
      <c r="D25">
        <v>9424871</v>
      </c>
      <c r="E25">
        <v>4305239</v>
      </c>
      <c r="F25">
        <v>3041624</v>
      </c>
      <c r="G25">
        <f t="shared" si="0"/>
        <v>7346863</v>
      </c>
      <c r="H25">
        <f t="shared" si="2"/>
        <v>2.959383622406464</v>
      </c>
      <c r="I25">
        <f t="shared" si="3"/>
        <v>1.7196558538712381</v>
      </c>
      <c r="J25">
        <f t="shared" si="4"/>
        <v>0.991172263538731</v>
      </c>
      <c r="K25">
        <f t="shared" si="5"/>
        <v>3.3622445027888803</v>
      </c>
      <c r="L25">
        <f t="shared" si="6"/>
        <v>4.8080843369891157</v>
      </c>
      <c r="M25">
        <f t="shared" si="6"/>
        <v>3.9509834604769756</v>
      </c>
      <c r="N25">
        <f>FEDFUNDS!B165</f>
        <v>6.02</v>
      </c>
    </row>
    <row r="26" spans="1:14" x14ac:dyDescent="0.35">
      <c r="A26" t="s">
        <v>44</v>
      </c>
      <c r="B26">
        <v>1015547</v>
      </c>
      <c r="C26">
        <v>9780539</v>
      </c>
      <c r="D26">
        <v>9475649</v>
      </c>
      <c r="E26">
        <v>4453387</v>
      </c>
      <c r="F26">
        <v>3183165</v>
      </c>
      <c r="G26">
        <f t="shared" si="0"/>
        <v>7636552</v>
      </c>
      <c r="H26">
        <f t="shared" si="2"/>
        <v>3.8025607034563702</v>
      </c>
      <c r="I26">
        <f t="shared" si="3"/>
        <v>1.5552170134257137</v>
      </c>
      <c r="J26">
        <f t="shared" si="4"/>
        <v>1.063190350544696</v>
      </c>
      <c r="K26">
        <f t="shared" si="5"/>
        <v>3.961840950751272</v>
      </c>
      <c r="L26">
        <f t="shared" si="6"/>
        <v>5.5902241032945499</v>
      </c>
      <c r="M26">
        <f t="shared" si="6"/>
        <v>4.6285180542113169</v>
      </c>
      <c r="N26">
        <f>FEDFUNDS!B166</f>
        <v>5.7966666666666598</v>
      </c>
    </row>
    <row r="27" spans="1:14" x14ac:dyDescent="0.35">
      <c r="A27" t="s">
        <v>45</v>
      </c>
      <c r="B27">
        <v>1012249</v>
      </c>
      <c r="C27">
        <v>9962709</v>
      </c>
      <c r="D27">
        <v>9744237</v>
      </c>
      <c r="E27">
        <v>4577817</v>
      </c>
      <c r="F27">
        <v>3285322</v>
      </c>
      <c r="G27">
        <f t="shared" si="0"/>
        <v>7863139</v>
      </c>
      <c r="H27">
        <f t="shared" si="2"/>
        <v>3.6163855712475934</v>
      </c>
      <c r="I27">
        <f t="shared" si="3"/>
        <v>1.8432750493958538</v>
      </c>
      <c r="J27">
        <f t="shared" si="4"/>
        <v>1.7434558470798889</v>
      </c>
      <c r="K27">
        <f t="shared" si="5"/>
        <v>4.3864412482591764</v>
      </c>
      <c r="L27">
        <f t="shared" si="6"/>
        <v>5.8947387890179392</v>
      </c>
      <c r="M27">
        <f t="shared" si="6"/>
        <v>5.0077064441884422</v>
      </c>
      <c r="N27">
        <f>FEDFUNDS!B167</f>
        <v>5.72</v>
      </c>
    </row>
    <row r="28" spans="1:14" x14ac:dyDescent="0.35">
      <c r="A28" t="s">
        <v>46</v>
      </c>
      <c r="B28">
        <v>996274</v>
      </c>
      <c r="C28">
        <v>10014003</v>
      </c>
      <c r="D28">
        <v>9548645</v>
      </c>
      <c r="E28">
        <v>4396532</v>
      </c>
      <c r="F28">
        <v>3110828</v>
      </c>
      <c r="G28">
        <f t="shared" si="0"/>
        <v>7507360</v>
      </c>
      <c r="H28">
        <f t="shared" si="2"/>
        <v>2.9529839939133939</v>
      </c>
      <c r="I28">
        <f t="shared" si="3"/>
        <v>1.820238461500856</v>
      </c>
      <c r="J28">
        <f t="shared" si="4"/>
        <v>1.107117237150157</v>
      </c>
      <c r="K28">
        <f t="shared" si="5"/>
        <v>2.8480440017878195</v>
      </c>
      <c r="L28">
        <f t="shared" si="6"/>
        <v>3.5398731755531543</v>
      </c>
      <c r="M28">
        <f t="shared" si="6"/>
        <v>3.1345755835400224</v>
      </c>
      <c r="N28">
        <f>FEDFUNDS!B168</f>
        <v>5.3633333333333297</v>
      </c>
    </row>
    <row r="29" spans="1:14" x14ac:dyDescent="0.35">
      <c r="A29" t="s">
        <v>47</v>
      </c>
      <c r="B29">
        <v>1003070</v>
      </c>
      <c r="C29">
        <v>10201589</v>
      </c>
      <c r="D29">
        <v>9747500</v>
      </c>
      <c r="E29">
        <v>4475334</v>
      </c>
      <c r="F29">
        <v>3145537</v>
      </c>
      <c r="G29">
        <f t="shared" si="0"/>
        <v>7620871</v>
      </c>
      <c r="H29">
        <f t="shared" si="2"/>
        <v>1.6378392369901018</v>
      </c>
      <c r="I29">
        <f t="shared" si="3"/>
        <v>1.8163691024927209</v>
      </c>
      <c r="J29">
        <f t="shared" si="4"/>
        <v>1.2612068429006307</v>
      </c>
      <c r="K29">
        <f t="shared" si="5"/>
        <v>2.191708177925844</v>
      </c>
      <c r="L29">
        <f t="shared" si="6"/>
        <v>2.3138031151100247</v>
      </c>
      <c r="M29">
        <f t="shared" si="6"/>
        <v>2.2423990387454129</v>
      </c>
      <c r="N29">
        <f>FEDFUNDS!B169</f>
        <v>5.2433333333333296</v>
      </c>
    </row>
    <row r="30" spans="1:14" x14ac:dyDescent="0.35">
      <c r="A30" t="s">
        <v>48</v>
      </c>
      <c r="B30">
        <v>1016002</v>
      </c>
      <c r="C30">
        <v>10340197</v>
      </c>
      <c r="D30">
        <v>9890947</v>
      </c>
      <c r="E30">
        <v>4509933</v>
      </c>
      <c r="F30">
        <v>3143211</v>
      </c>
      <c r="G30">
        <f t="shared" si="0"/>
        <v>7653144</v>
      </c>
      <c r="H30">
        <f t="shared" si="2"/>
        <v>0.38950958731476248</v>
      </c>
      <c r="I30">
        <f t="shared" si="3"/>
        <v>1.9162873858495244</v>
      </c>
      <c r="J30">
        <f t="shared" si="4"/>
        <v>1.5086475636190588</v>
      </c>
      <c r="K30">
        <f t="shared" si="5"/>
        <v>1.0861295202619914</v>
      </c>
      <c r="L30">
        <f t="shared" si="6"/>
        <v>0.56858932839525256</v>
      </c>
      <c r="M30">
        <f t="shared" si="6"/>
        <v>0.87125575562836399</v>
      </c>
      <c r="N30">
        <f>FEDFUNDS!B170</f>
        <v>5.3066666666666604</v>
      </c>
    </row>
    <row r="31" spans="1:14" x14ac:dyDescent="0.35">
      <c r="A31" t="s">
        <v>49</v>
      </c>
      <c r="B31">
        <v>1023441</v>
      </c>
      <c r="C31">
        <v>10646331</v>
      </c>
      <c r="D31">
        <v>10532938</v>
      </c>
      <c r="E31">
        <v>4860974</v>
      </c>
      <c r="F31">
        <v>3455762</v>
      </c>
      <c r="G31">
        <f t="shared" si="0"/>
        <v>8316736</v>
      </c>
      <c r="H31">
        <f t="shared" si="2"/>
        <v>0.10592107063414069</v>
      </c>
      <c r="I31">
        <f t="shared" si="3"/>
        <v>2.3929145999355805</v>
      </c>
      <c r="J31">
        <f t="shared" si="4"/>
        <v>2.5679345238200924</v>
      </c>
      <c r="K31">
        <f t="shared" si="5"/>
        <v>1.7421282190521303</v>
      </c>
      <c r="L31">
        <f t="shared" si="6"/>
        <v>1.2673853135067636</v>
      </c>
      <c r="M31">
        <f t="shared" si="6"/>
        <v>1.5453403256847631</v>
      </c>
      <c r="N31">
        <f>FEDFUNDS!B171</f>
        <v>5.28</v>
      </c>
    </row>
    <row r="32" spans="1:14" x14ac:dyDescent="0.35">
      <c r="A32" t="s">
        <v>50</v>
      </c>
      <c r="B32">
        <v>1036944</v>
      </c>
      <c r="C32">
        <v>10727462</v>
      </c>
      <c r="D32">
        <v>10641077</v>
      </c>
      <c r="E32">
        <v>4869793</v>
      </c>
      <c r="F32">
        <v>3454584</v>
      </c>
      <c r="G32">
        <f t="shared" si="0"/>
        <v>8324377</v>
      </c>
      <c r="H32">
        <f t="shared" si="2"/>
        <v>0.95594745315614738</v>
      </c>
      <c r="I32">
        <f t="shared" si="3"/>
        <v>2.4033008104062947</v>
      </c>
      <c r="J32">
        <f t="shared" si="4"/>
        <v>3.1362245800589772</v>
      </c>
      <c r="K32">
        <f t="shared" si="5"/>
        <v>2.5172552506311119</v>
      </c>
      <c r="L32">
        <f t="shared" si="6"/>
        <v>2.2192865719245614</v>
      </c>
      <c r="M32">
        <f t="shared" si="6"/>
        <v>2.3938143668388534</v>
      </c>
      <c r="N32">
        <f>FEDFUNDS!B172</f>
        <v>5.2766666666666602</v>
      </c>
    </row>
    <row r="33" spans="1:14" x14ac:dyDescent="0.35">
      <c r="A33" t="s">
        <v>51</v>
      </c>
      <c r="B33">
        <v>1075138</v>
      </c>
      <c r="C33">
        <v>11078990</v>
      </c>
      <c r="D33">
        <v>11146740</v>
      </c>
      <c r="E33">
        <v>5109648</v>
      </c>
      <c r="F33">
        <v>3637992</v>
      </c>
      <c r="G33">
        <f t="shared" si="0"/>
        <v>8747640</v>
      </c>
      <c r="H33">
        <f t="shared" si="2"/>
        <v>2.2395838156119785</v>
      </c>
      <c r="I33">
        <f t="shared" si="3"/>
        <v>3.0072319858072349</v>
      </c>
      <c r="J33">
        <f t="shared" si="4"/>
        <v>4.7725728109987653</v>
      </c>
      <c r="K33">
        <f t="shared" si="5"/>
        <v>4.6527460429967027</v>
      </c>
      <c r="L33">
        <f t="shared" si="6"/>
        <v>4.9326676730888197</v>
      </c>
      <c r="M33">
        <f t="shared" si="6"/>
        <v>4.7685555767053689</v>
      </c>
      <c r="N33">
        <f>FEDFUNDS!B173</f>
        <v>5.5233333333333299</v>
      </c>
    </row>
    <row r="34" spans="1:14" x14ac:dyDescent="0.35">
      <c r="A34" t="s">
        <v>52</v>
      </c>
      <c r="B34">
        <v>1104991</v>
      </c>
      <c r="C34">
        <v>11347859</v>
      </c>
      <c r="D34">
        <v>11518751</v>
      </c>
      <c r="E34">
        <v>5279210</v>
      </c>
      <c r="F34">
        <v>3769465</v>
      </c>
      <c r="G34">
        <f t="shared" si="0"/>
        <v>9048675</v>
      </c>
      <c r="H34">
        <f t="shared" si="2"/>
        <v>2.8333457817733443</v>
      </c>
      <c r="I34">
        <f t="shared" si="3"/>
        <v>3.313987703155008</v>
      </c>
      <c r="J34">
        <f t="shared" si="4"/>
        <v>5.4661742110665879</v>
      </c>
      <c r="K34">
        <f t="shared" si="5"/>
        <v>5.5563960351691088</v>
      </c>
      <c r="L34">
        <f t="shared" si="6"/>
        <v>6.29662252719978</v>
      </c>
      <c r="M34">
        <f t="shared" si="6"/>
        <v>5.8628989546407606</v>
      </c>
      <c r="N34">
        <f>FEDFUNDS!B174</f>
        <v>5.5333333333333297</v>
      </c>
    </row>
    <row r="35" spans="1:14" x14ac:dyDescent="0.35">
      <c r="A35" t="s">
        <v>53</v>
      </c>
      <c r="B35">
        <v>1095349</v>
      </c>
      <c r="C35">
        <v>11470602</v>
      </c>
      <c r="D35">
        <v>11753017</v>
      </c>
      <c r="E35">
        <v>5370421</v>
      </c>
      <c r="F35">
        <v>3857657</v>
      </c>
      <c r="G35">
        <f t="shared" si="0"/>
        <v>9228078</v>
      </c>
      <c r="H35">
        <f t="shared" si="2"/>
        <v>2.5494357859844774</v>
      </c>
      <c r="I35">
        <f t="shared" si="3"/>
        <v>3.0296949221640279</v>
      </c>
      <c r="J35">
        <f t="shared" si="4"/>
        <v>4.8278547921418058</v>
      </c>
      <c r="K35">
        <f t="shared" si="5"/>
        <v>4.6967225315208694</v>
      </c>
      <c r="L35">
        <f t="shared" si="6"/>
        <v>5.3754524221789168</v>
      </c>
      <c r="M35">
        <f t="shared" si="6"/>
        <v>4.9782894373590292</v>
      </c>
      <c r="N35">
        <f>FEDFUNDS!B175</f>
        <v>5.5066666666666597</v>
      </c>
    </row>
    <row r="36" spans="1:14" x14ac:dyDescent="0.35">
      <c r="A36" t="s">
        <v>54</v>
      </c>
      <c r="B36">
        <v>1158372</v>
      </c>
      <c r="C36">
        <v>11874340</v>
      </c>
      <c r="D36">
        <v>12345482</v>
      </c>
      <c r="E36">
        <v>5663782</v>
      </c>
      <c r="F36">
        <v>4098352</v>
      </c>
      <c r="G36">
        <f t="shared" si="0"/>
        <v>9762134</v>
      </c>
      <c r="H36">
        <f t="shared" si="2"/>
        <v>3.8690929658426354</v>
      </c>
      <c r="I36">
        <f t="shared" si="3"/>
        <v>3.5162855209120991</v>
      </c>
      <c r="J36">
        <f t="shared" si="4"/>
        <v>5.1490098767418724</v>
      </c>
      <c r="K36">
        <f t="shared" si="5"/>
        <v>5.0560138259460041</v>
      </c>
      <c r="L36">
        <f t="shared" si="6"/>
        <v>5.6607783241799714</v>
      </c>
      <c r="M36">
        <f t="shared" si="6"/>
        <v>5.3077427981711889</v>
      </c>
      <c r="N36">
        <f>FEDFUNDS!B176</f>
        <v>5.52</v>
      </c>
    </row>
    <row r="37" spans="1:14" x14ac:dyDescent="0.35">
      <c r="A37" t="s">
        <v>55</v>
      </c>
      <c r="B37">
        <v>1155229</v>
      </c>
      <c r="C37">
        <v>12099382</v>
      </c>
      <c r="D37">
        <v>12615094</v>
      </c>
      <c r="E37">
        <v>5779915</v>
      </c>
      <c r="F37">
        <v>4170067</v>
      </c>
      <c r="G37">
        <f t="shared" si="0"/>
        <v>9949982</v>
      </c>
      <c r="H37">
        <f t="shared" si="2"/>
        <v>3.137245708758174</v>
      </c>
      <c r="I37">
        <f t="shared" si="3"/>
        <v>3.5238974752462626</v>
      </c>
      <c r="J37">
        <f t="shared" si="4"/>
        <v>5.0263211085530113</v>
      </c>
      <c r="K37">
        <f t="shared" si="5"/>
        <v>5.0348509142446041</v>
      </c>
      <c r="L37">
        <f t="shared" si="6"/>
        <v>5.5870626871540985</v>
      </c>
      <c r="M37">
        <f t="shared" si="6"/>
        <v>5.2652065008495397</v>
      </c>
      <c r="N37">
        <f>FEDFUNDS!B177</f>
        <v>5.5</v>
      </c>
    </row>
    <row r="38" spans="1:14" x14ac:dyDescent="0.35">
      <c r="A38" t="s">
        <v>56</v>
      </c>
      <c r="B38">
        <v>1210971</v>
      </c>
      <c r="C38">
        <v>12068559</v>
      </c>
      <c r="D38">
        <v>12347849</v>
      </c>
      <c r="E38">
        <v>5604386</v>
      </c>
      <c r="F38">
        <v>3974963</v>
      </c>
      <c r="G38">
        <f t="shared" si="0"/>
        <v>9579349</v>
      </c>
      <c r="H38">
        <f t="shared" si="2"/>
        <v>3.3247382976694384</v>
      </c>
      <c r="I38">
        <f t="shared" si="3"/>
        <v>2.6264039092485758</v>
      </c>
      <c r="J38">
        <f t="shared" si="4"/>
        <v>3.2801423814486474</v>
      </c>
      <c r="K38">
        <f t="shared" si="5"/>
        <v>3.0149421886781713</v>
      </c>
      <c r="L38">
        <f t="shared" si="6"/>
        <v>3.034605926127143</v>
      </c>
      <c r="M38">
        <f t="shared" si="6"/>
        <v>3.0231606515582765</v>
      </c>
      <c r="N38">
        <f>FEDFUNDS!B178</f>
        <v>5.5333333333333297</v>
      </c>
    </row>
    <row r="39" spans="1:14" x14ac:dyDescent="0.35">
      <c r="A39" t="s">
        <v>57</v>
      </c>
      <c r="B39">
        <v>1208648</v>
      </c>
      <c r="C39">
        <v>12513557</v>
      </c>
      <c r="D39">
        <v>13194287</v>
      </c>
      <c r="E39">
        <v>6026632</v>
      </c>
      <c r="F39">
        <v>4242565</v>
      </c>
      <c r="G39">
        <f t="shared" si="0"/>
        <v>10269197</v>
      </c>
      <c r="H39">
        <f t="shared" si="2"/>
        <v>3.3470034124542192</v>
      </c>
      <c r="I39">
        <f t="shared" si="3"/>
        <v>3.1159231733775883</v>
      </c>
      <c r="J39">
        <f t="shared" si="4"/>
        <v>4.2063203727330523</v>
      </c>
      <c r="K39">
        <f t="shared" si="5"/>
        <v>4.1363693408055235</v>
      </c>
      <c r="L39">
        <f t="shared" si="6"/>
        <v>3.7086615920763899</v>
      </c>
      <c r="M39">
        <f t="shared" si="6"/>
        <v>3.9577044908430281</v>
      </c>
      <c r="N39">
        <f>FEDFUNDS!B179</f>
        <v>4.8600000000000003</v>
      </c>
    </row>
    <row r="40" spans="1:14" x14ac:dyDescent="0.35">
      <c r="A40" t="s">
        <v>58</v>
      </c>
      <c r="B40">
        <v>1246812</v>
      </c>
      <c r="C40">
        <v>12652944</v>
      </c>
      <c r="D40">
        <v>13314730</v>
      </c>
      <c r="E40">
        <v>6087141</v>
      </c>
      <c r="F40">
        <v>4182062</v>
      </c>
      <c r="G40">
        <f t="shared" si="0"/>
        <v>10269203</v>
      </c>
      <c r="H40">
        <f t="shared" si="2"/>
        <v>3.4057416151374253</v>
      </c>
      <c r="I40">
        <f t="shared" si="3"/>
        <v>2.7348156912187394</v>
      </c>
      <c r="J40">
        <f t="shared" si="4"/>
        <v>3.3478380760748827</v>
      </c>
      <c r="K40">
        <f t="shared" si="5"/>
        <v>3.2605099866634513</v>
      </c>
      <c r="L40">
        <f t="shared" si="6"/>
        <v>1.8112191428814706</v>
      </c>
      <c r="M40">
        <f t="shared" si="6"/>
        <v>2.6561943391036458</v>
      </c>
      <c r="N40">
        <f>FEDFUNDS!B180</f>
        <v>4.7333333333333298</v>
      </c>
    </row>
    <row r="41" spans="1:14" x14ac:dyDescent="0.35">
      <c r="A41" t="s">
        <v>59</v>
      </c>
      <c r="B41">
        <v>1230257</v>
      </c>
      <c r="C41">
        <v>12957696</v>
      </c>
      <c r="D41">
        <v>13784584</v>
      </c>
      <c r="E41">
        <v>6313111</v>
      </c>
      <c r="F41">
        <v>4276659</v>
      </c>
      <c r="G41">
        <f t="shared" si="0"/>
        <v>10589770</v>
      </c>
      <c r="H41">
        <f t="shared" si="2"/>
        <v>2.3549706757422184</v>
      </c>
      <c r="I41">
        <f t="shared" si="3"/>
        <v>2.5031751162766014</v>
      </c>
      <c r="J41">
        <f t="shared" si="4"/>
        <v>3.1094485109572467</v>
      </c>
      <c r="K41">
        <f t="shared" si="5"/>
        <v>3.0081470123163534</v>
      </c>
      <c r="L41">
        <f t="shared" si="6"/>
        <v>0.85785839361691707</v>
      </c>
      <c r="M41">
        <f t="shared" si="6"/>
        <v>2.1162685269165316</v>
      </c>
      <c r="N41">
        <f>FEDFUNDS!B181</f>
        <v>4.7466666666666599</v>
      </c>
    </row>
    <row r="42" spans="1:14" x14ac:dyDescent="0.35">
      <c r="A42" t="s">
        <v>60</v>
      </c>
      <c r="B42">
        <v>1241494</v>
      </c>
      <c r="C42">
        <v>13029748</v>
      </c>
      <c r="D42">
        <v>13759312</v>
      </c>
      <c r="E42">
        <v>6291833</v>
      </c>
      <c r="F42">
        <v>4193551</v>
      </c>
      <c r="G42">
        <f t="shared" si="0"/>
        <v>10485384</v>
      </c>
      <c r="H42">
        <f t="shared" si="2"/>
        <v>1.7696334896859955</v>
      </c>
      <c r="I42">
        <f t="shared" si="3"/>
        <v>2.6492801547444156</v>
      </c>
      <c r="J42">
        <f t="shared" si="4"/>
        <v>3.5392576873209736</v>
      </c>
      <c r="K42">
        <f t="shared" si="5"/>
        <v>3.6469910538611705</v>
      </c>
      <c r="L42">
        <f t="shared" si="6"/>
        <v>1.3058914102616503</v>
      </c>
      <c r="M42">
        <f t="shared" si="6"/>
        <v>2.6835936893136569</v>
      </c>
      <c r="N42">
        <f>FEDFUNDS!B182</f>
        <v>5.0933333333333302</v>
      </c>
    </row>
    <row r="43" spans="1:14" x14ac:dyDescent="0.35">
      <c r="A43" t="s">
        <v>61</v>
      </c>
      <c r="B43">
        <v>1294982</v>
      </c>
      <c r="C43">
        <v>13578410</v>
      </c>
      <c r="D43">
        <v>14751122</v>
      </c>
      <c r="E43">
        <v>6811326</v>
      </c>
      <c r="F43">
        <v>4537530</v>
      </c>
      <c r="G43">
        <f t="shared" si="0"/>
        <v>11348856</v>
      </c>
      <c r="H43">
        <f t="shared" si="2"/>
        <v>2.0975143780357142</v>
      </c>
      <c r="I43">
        <f t="shared" si="3"/>
        <v>3.2440877381256561</v>
      </c>
      <c r="J43">
        <f t="shared" si="4"/>
        <v>4.6858242379808734</v>
      </c>
      <c r="K43">
        <f t="shared" si="5"/>
        <v>5.131931088978603</v>
      </c>
      <c r="L43">
        <f t="shared" si="6"/>
        <v>2.9585932783256164</v>
      </c>
      <c r="M43">
        <f t="shared" si="6"/>
        <v>4.2459269207686834</v>
      </c>
      <c r="N43">
        <f>FEDFUNDS!B183</f>
        <v>5.3066666666666604</v>
      </c>
    </row>
    <row r="44" spans="1:14" x14ac:dyDescent="0.35">
      <c r="A44" t="s">
        <v>62</v>
      </c>
      <c r="B44">
        <v>1339438</v>
      </c>
      <c r="C44">
        <v>13986602</v>
      </c>
      <c r="D44">
        <v>15153339</v>
      </c>
      <c r="E44">
        <v>7028430</v>
      </c>
      <c r="F44">
        <v>4589489</v>
      </c>
      <c r="G44">
        <f t="shared" si="0"/>
        <v>11617919</v>
      </c>
      <c r="H44">
        <f t="shared" si="2"/>
        <v>2.5798098837499728</v>
      </c>
      <c r="I44">
        <f t="shared" si="3"/>
        <v>3.4113002686214644</v>
      </c>
      <c r="J44">
        <f t="shared" si="4"/>
        <v>4.3695275284363788</v>
      </c>
      <c r="K44">
        <f t="shared" si="5"/>
        <v>4.8392956520864949</v>
      </c>
      <c r="L44">
        <f t="shared" si="6"/>
        <v>2.6323235786322563</v>
      </c>
      <c r="M44">
        <f t="shared" si="6"/>
        <v>3.9461974068022876</v>
      </c>
      <c r="N44">
        <f>FEDFUNDS!B184</f>
        <v>5.6766666666666596</v>
      </c>
    </row>
    <row r="45" spans="1:14" x14ac:dyDescent="0.35">
      <c r="A45" t="s">
        <v>63</v>
      </c>
      <c r="B45">
        <v>1343549</v>
      </c>
      <c r="C45">
        <v>14132448</v>
      </c>
      <c r="D45">
        <v>15155913</v>
      </c>
      <c r="E45">
        <v>6997775</v>
      </c>
      <c r="F45">
        <v>4467837</v>
      </c>
      <c r="G45">
        <f t="shared" si="0"/>
        <v>11465612</v>
      </c>
      <c r="H45">
        <f t="shared" si="2"/>
        <v>2.6970912719268991</v>
      </c>
      <c r="I45">
        <f t="shared" si="3"/>
        <v>3.3284445075477231</v>
      </c>
      <c r="J45">
        <f t="shared" si="4"/>
        <v>3.9024873236522373</v>
      </c>
      <c r="K45">
        <f t="shared" si="5"/>
        <v>4.2415798109919356</v>
      </c>
      <c r="L45">
        <f t="shared" si="6"/>
        <v>2.0947318716665331</v>
      </c>
      <c r="M45">
        <f t="shared" si="6"/>
        <v>3.3806729530144963</v>
      </c>
      <c r="N45">
        <f>FEDFUNDS!B185</f>
        <v>6.2733333333333299</v>
      </c>
    </row>
    <row r="46" spans="1:14" x14ac:dyDescent="0.35">
      <c r="A46" t="s">
        <v>64</v>
      </c>
      <c r="B46">
        <v>1368648</v>
      </c>
      <c r="C46">
        <v>14385989</v>
      </c>
      <c r="D46">
        <v>15347761</v>
      </c>
      <c r="E46">
        <v>7096701</v>
      </c>
      <c r="F46">
        <v>4474708</v>
      </c>
      <c r="G46">
        <f t="shared" si="0"/>
        <v>11571409</v>
      </c>
      <c r="H46">
        <f t="shared" si="2"/>
        <v>3.6211068077373953</v>
      </c>
      <c r="I46">
        <f t="shared" si="3"/>
        <v>3.5745153010780628</v>
      </c>
      <c r="J46">
        <f t="shared" si="4"/>
        <v>4.0023799564405715</v>
      </c>
      <c r="K46">
        <f t="shared" si="5"/>
        <v>4.4115006440163196</v>
      </c>
      <c r="L46">
        <f t="shared" si="6"/>
        <v>2.3652274595507672</v>
      </c>
      <c r="M46">
        <f t="shared" si="6"/>
        <v>3.598076881121437</v>
      </c>
      <c r="N46">
        <f>FEDFUNDS!B186</f>
        <v>6.52</v>
      </c>
    </row>
    <row r="47" spans="1:14" x14ac:dyDescent="0.35">
      <c r="A47" t="s">
        <v>65</v>
      </c>
      <c r="B47">
        <v>1322180</v>
      </c>
      <c r="C47">
        <v>14427861</v>
      </c>
      <c r="D47">
        <v>15135333</v>
      </c>
      <c r="E47">
        <v>6947095</v>
      </c>
      <c r="F47">
        <v>4296935</v>
      </c>
      <c r="G47">
        <f t="shared" si="0"/>
        <v>11244030</v>
      </c>
      <c r="H47">
        <f t="shared" si="2"/>
        <v>1.9604671202412938</v>
      </c>
      <c r="I47">
        <f t="shared" si="3"/>
        <v>2.970384946886484</v>
      </c>
      <c r="J47">
        <f t="shared" si="4"/>
        <v>2.4579321167681467</v>
      </c>
      <c r="K47">
        <f t="shared" si="5"/>
        <v>2.5169012271787583</v>
      </c>
      <c r="L47">
        <f t="shared" si="6"/>
        <v>0.10374222115818732</v>
      </c>
      <c r="M47">
        <f t="shared" si="6"/>
        <v>1.5658441138639345</v>
      </c>
      <c r="N47">
        <f>FEDFUNDS!B187</f>
        <v>6.4733333333333301</v>
      </c>
    </row>
    <row r="48" spans="1:14" x14ac:dyDescent="0.35">
      <c r="A48" t="s">
        <v>66</v>
      </c>
      <c r="B48">
        <v>1336427</v>
      </c>
      <c r="C48">
        <v>14646826</v>
      </c>
      <c r="D48">
        <v>14983448</v>
      </c>
      <c r="E48">
        <v>6856145</v>
      </c>
      <c r="F48">
        <v>4160485</v>
      </c>
      <c r="G48">
        <f t="shared" si="0"/>
        <v>11016630</v>
      </c>
      <c r="H48">
        <f t="shared" si="2"/>
        <v>0.67040577183561378</v>
      </c>
      <c r="I48">
        <f t="shared" si="3"/>
        <v>2.0990887844801076</v>
      </c>
      <c r="J48">
        <f t="shared" si="4"/>
        <v>0.31055067527478997</v>
      </c>
      <c r="K48">
        <f t="shared" si="5"/>
        <v>-2.6323539812578289E-2</v>
      </c>
      <c r="L48">
        <f t="shared" si="6"/>
        <v>-2.7565456265640775</v>
      </c>
      <c r="M48">
        <f t="shared" si="6"/>
        <v>-1.0930105013944091</v>
      </c>
      <c r="N48">
        <f>FEDFUNDS!B188</f>
        <v>5.5933333333333302</v>
      </c>
    </row>
    <row r="49" spans="1:14" x14ac:dyDescent="0.35">
      <c r="A49" t="s">
        <v>67</v>
      </c>
      <c r="B49">
        <v>1335674</v>
      </c>
      <c r="C49">
        <v>15049454</v>
      </c>
      <c r="D49">
        <v>15493390</v>
      </c>
      <c r="E49">
        <v>7076187</v>
      </c>
      <c r="F49">
        <v>4270814</v>
      </c>
      <c r="G49">
        <f t="shared" si="0"/>
        <v>11347001</v>
      </c>
      <c r="H49">
        <f t="shared" si="2"/>
        <v>-9.8070233532554507E-2</v>
      </c>
      <c r="I49">
        <f t="shared" si="3"/>
        <v>2.1765052579273636</v>
      </c>
      <c r="J49">
        <f t="shared" si="4"/>
        <v>0.55970512166456654</v>
      </c>
      <c r="K49">
        <f t="shared" si="5"/>
        <v>0.12602020274439241</v>
      </c>
      <c r="L49">
        <f t="shared" si="6"/>
        <v>-2.2091339784971464</v>
      </c>
      <c r="M49">
        <f t="shared" si="6"/>
        <v>-0.77617120789379435</v>
      </c>
      <c r="N49">
        <f>FEDFUNDS!B189</f>
        <v>4.32666666666666</v>
      </c>
    </row>
    <row r="50" spans="1:14" x14ac:dyDescent="0.35">
      <c r="A50" t="s">
        <v>68</v>
      </c>
      <c r="B50">
        <v>1314540</v>
      </c>
      <c r="C50">
        <v>14979741</v>
      </c>
      <c r="D50">
        <v>15072500</v>
      </c>
      <c r="E50">
        <v>6804572</v>
      </c>
      <c r="F50">
        <v>4041966</v>
      </c>
      <c r="G50">
        <f t="shared" si="0"/>
        <v>10846538</v>
      </c>
      <c r="H50">
        <f t="shared" si="2"/>
        <v>-1.0505029614650274</v>
      </c>
      <c r="I50">
        <f t="shared" si="3"/>
        <v>1.7032359451780499</v>
      </c>
      <c r="J50">
        <f t="shared" si="4"/>
        <v>-0.34159280501977474</v>
      </c>
      <c r="K50">
        <f t="shared" si="5"/>
        <v>-1.0547986308534041</v>
      </c>
      <c r="L50">
        <f t="shared" si="6"/>
        <v>-3.2672060381401136</v>
      </c>
      <c r="M50">
        <f t="shared" si="6"/>
        <v>-1.9012080427956213</v>
      </c>
      <c r="N50">
        <f>FEDFUNDS!B190</f>
        <v>3.4966666666666599</v>
      </c>
    </row>
    <row r="51" spans="1:14" x14ac:dyDescent="0.35">
      <c r="A51" t="s">
        <v>69</v>
      </c>
      <c r="B51">
        <v>1301827</v>
      </c>
      <c r="C51">
        <v>15365734</v>
      </c>
      <c r="D51">
        <v>15710182</v>
      </c>
      <c r="E51">
        <v>7138368</v>
      </c>
      <c r="F51">
        <v>4248101</v>
      </c>
      <c r="G51">
        <f t="shared" si="0"/>
        <v>11386469</v>
      </c>
      <c r="H51">
        <f t="shared" si="2"/>
        <v>-1.0016369974911177</v>
      </c>
      <c r="I51">
        <f t="shared" si="3"/>
        <v>2.1259021532368694</v>
      </c>
      <c r="J51">
        <f t="shared" si="4"/>
        <v>0.71281160649969699</v>
      </c>
      <c r="K51">
        <f t="shared" si="5"/>
        <v>0.18225625131178536</v>
      </c>
      <c r="L51">
        <f t="shared" si="6"/>
        <v>-1.6154482758880317</v>
      </c>
      <c r="M51">
        <f t="shared" si="6"/>
        <v>-0.49943322346452934</v>
      </c>
      <c r="N51">
        <f>FEDFUNDS!B191</f>
        <v>2.1333333333333302</v>
      </c>
    </row>
    <row r="52" spans="1:14" x14ac:dyDescent="0.35">
      <c r="A52" t="s">
        <v>70</v>
      </c>
      <c r="B52">
        <v>1318269</v>
      </c>
      <c r="C52">
        <v>15588726</v>
      </c>
      <c r="D52">
        <v>15953635</v>
      </c>
      <c r="E52">
        <v>7248279</v>
      </c>
      <c r="F52">
        <v>4273636</v>
      </c>
      <c r="G52">
        <f t="shared" si="0"/>
        <v>11521915</v>
      </c>
      <c r="H52">
        <f t="shared" si="2"/>
        <v>-0.34430058898916593</v>
      </c>
      <c r="I52">
        <f t="shared" si="3"/>
        <v>2.363316537042448</v>
      </c>
      <c r="J52">
        <f t="shared" si="4"/>
        <v>1.8224797814585747</v>
      </c>
      <c r="K52">
        <f t="shared" si="5"/>
        <v>1.4700048965654799</v>
      </c>
      <c r="L52">
        <f t="shared" si="6"/>
        <v>0.11820769909041129</v>
      </c>
      <c r="M52">
        <f t="shared" si="6"/>
        <v>0.96119149219346944</v>
      </c>
      <c r="N52">
        <f>FEDFUNDS!B192</f>
        <v>1.7333333333333301</v>
      </c>
    </row>
    <row r="53" spans="1:14" x14ac:dyDescent="0.35">
      <c r="A53" t="s">
        <v>71</v>
      </c>
      <c r="B53">
        <v>1283222</v>
      </c>
      <c r="C53">
        <v>15453751</v>
      </c>
      <c r="D53">
        <v>15767083</v>
      </c>
      <c r="E53">
        <v>7143153</v>
      </c>
      <c r="F53">
        <v>4158682</v>
      </c>
      <c r="G53">
        <f t="shared" si="0"/>
        <v>11301835</v>
      </c>
      <c r="H53">
        <f t="shared" si="2"/>
        <v>-1.277703350383097</v>
      </c>
      <c r="I53">
        <f t="shared" si="3"/>
        <v>1.4603358135458766</v>
      </c>
      <c r="J53">
        <f t="shared" si="4"/>
        <v>1.1864493815852972</v>
      </c>
      <c r="K53">
        <f t="shared" si="5"/>
        <v>0.83822390281664827</v>
      </c>
      <c r="L53">
        <f t="shared" si="6"/>
        <v>-0.4382983626293635</v>
      </c>
      <c r="M53">
        <f t="shared" si="6"/>
        <v>0.36065300899685848</v>
      </c>
      <c r="N53">
        <f>FEDFUNDS!B193</f>
        <v>1.75</v>
      </c>
    </row>
    <row r="54" spans="1:14" x14ac:dyDescent="0.35">
      <c r="A54" t="s">
        <v>72</v>
      </c>
      <c r="B54">
        <v>1270216</v>
      </c>
      <c r="C54">
        <v>15285116</v>
      </c>
      <c r="D54">
        <v>15347010</v>
      </c>
      <c r="E54">
        <v>6884263</v>
      </c>
      <c r="F54">
        <v>3941824</v>
      </c>
      <c r="G54">
        <f t="shared" si="0"/>
        <v>10826087</v>
      </c>
      <c r="H54">
        <f t="shared" si="2"/>
        <v>-1.3216460986228418</v>
      </c>
      <c r="I54">
        <f t="shared" si="3"/>
        <v>0.88863919584085682</v>
      </c>
      <c r="J54">
        <f t="shared" si="4"/>
        <v>0.60976547881008702</v>
      </c>
      <c r="K54">
        <f t="shared" si="5"/>
        <v>0.3022255310908939</v>
      </c>
      <c r="L54">
        <f t="shared" si="6"/>
        <v>-1.0260239518522174</v>
      </c>
      <c r="M54">
        <f t="shared" si="6"/>
        <v>-0.19214233916824419</v>
      </c>
      <c r="N54">
        <f>FEDFUNDS!B194</f>
        <v>1.74</v>
      </c>
    </row>
    <row r="55" spans="1:14" x14ac:dyDescent="0.35">
      <c r="A55" t="s">
        <v>73</v>
      </c>
      <c r="B55">
        <v>1276631</v>
      </c>
      <c r="C55">
        <v>15540118</v>
      </c>
      <c r="D55">
        <v>15661946</v>
      </c>
      <c r="E55">
        <v>7072436</v>
      </c>
      <c r="F55">
        <v>4024792</v>
      </c>
      <c r="G55">
        <f t="shared" si="0"/>
        <v>11097228</v>
      </c>
      <c r="H55">
        <f t="shared" si="2"/>
        <v>-0.81151201419712438</v>
      </c>
      <c r="I55">
        <f t="shared" si="3"/>
        <v>0.86284632564852526</v>
      </c>
      <c r="J55">
        <f t="shared" si="4"/>
        <v>0.72148945651024921</v>
      </c>
      <c r="K55">
        <f t="shared" si="5"/>
        <v>0.61481301021462098</v>
      </c>
      <c r="L55">
        <f t="shared" si="6"/>
        <v>-0.80110252465990239</v>
      </c>
      <c r="M55">
        <f t="shared" si="6"/>
        <v>9.1239540349796755E-2</v>
      </c>
      <c r="N55">
        <f>FEDFUNDS!B195</f>
        <v>1.44333333333333</v>
      </c>
    </row>
    <row r="56" spans="1:14" x14ac:dyDescent="0.35">
      <c r="A56" t="s">
        <v>74</v>
      </c>
      <c r="B56">
        <v>1234528</v>
      </c>
      <c r="C56">
        <v>15660591</v>
      </c>
      <c r="D56">
        <v>15766482</v>
      </c>
      <c r="E56">
        <v>7070068</v>
      </c>
      <c r="F56">
        <v>3994523</v>
      </c>
      <c r="G56">
        <f t="shared" si="0"/>
        <v>11064591</v>
      </c>
      <c r="H56">
        <f t="shared" si="2"/>
        <v>-1.8514061268200099</v>
      </c>
      <c r="I56">
        <f t="shared" si="3"/>
        <v>0.24733455823444661</v>
      </c>
      <c r="J56">
        <f t="shared" si="4"/>
        <v>-0.33363746868683153</v>
      </c>
      <c r="K56">
        <f t="shared" si="5"/>
        <v>-0.77240361186377005</v>
      </c>
      <c r="L56">
        <f t="shared" si="6"/>
        <v>-2.4083784911489658</v>
      </c>
      <c r="M56">
        <f t="shared" si="6"/>
        <v>-1.3741478489489034</v>
      </c>
      <c r="N56">
        <f>FEDFUNDS!B196</f>
        <v>1.25</v>
      </c>
    </row>
    <row r="57" spans="1:14" x14ac:dyDescent="0.35">
      <c r="A57" t="s">
        <v>75</v>
      </c>
      <c r="B57">
        <v>1199229</v>
      </c>
      <c r="C57">
        <v>16090415</v>
      </c>
      <c r="D57">
        <v>16529637</v>
      </c>
      <c r="E57">
        <v>7462672</v>
      </c>
      <c r="F57">
        <v>4311751</v>
      </c>
      <c r="G57">
        <f t="shared" si="0"/>
        <v>11774423</v>
      </c>
      <c r="H57">
        <f t="shared" si="2"/>
        <v>-2.4614491358584067</v>
      </c>
      <c r="I57">
        <f t="shared" si="3"/>
        <v>0.89257468840218124</v>
      </c>
      <c r="J57">
        <f t="shared" si="4"/>
        <v>0.80919599425990363</v>
      </c>
      <c r="K57">
        <f t="shared" si="5"/>
        <v>0.54661093863073162</v>
      </c>
      <c r="L57">
        <f t="shared" si="6"/>
        <v>-0.2566730103679804</v>
      </c>
      <c r="M57">
        <f t="shared" si="6"/>
        <v>0.25309274105753676</v>
      </c>
      <c r="N57">
        <f>FEDFUNDS!B197</f>
        <v>1.2466666666666599</v>
      </c>
    </row>
    <row r="58" spans="1:14" x14ac:dyDescent="0.35">
      <c r="A58" t="s">
        <v>76</v>
      </c>
      <c r="B58">
        <v>1225939</v>
      </c>
      <c r="C58">
        <v>16290021</v>
      </c>
      <c r="D58">
        <v>16878803</v>
      </c>
      <c r="E58">
        <v>7664431</v>
      </c>
      <c r="F58">
        <v>4410315</v>
      </c>
      <c r="G58">
        <f t="shared" si="0"/>
        <v>12074746</v>
      </c>
      <c r="H58">
        <f t="shared" si="2"/>
        <v>-1.4913768358188695</v>
      </c>
      <c r="I58">
        <f t="shared" si="3"/>
        <v>1.8536978301074036</v>
      </c>
      <c r="J58">
        <f t="shared" si="4"/>
        <v>2.4963616144130008</v>
      </c>
      <c r="K58">
        <f t="shared" si="5"/>
        <v>2.6784937508896212</v>
      </c>
      <c r="L58">
        <f t="shared" si="6"/>
        <v>2.4234760301361069</v>
      </c>
      <c r="M58">
        <f t="shared" si="6"/>
        <v>2.5855571484130202</v>
      </c>
      <c r="N58">
        <f>FEDFUNDS!B198</f>
        <v>1.0166666666666599</v>
      </c>
    </row>
    <row r="59" spans="1:14" x14ac:dyDescent="0.35">
      <c r="A59" t="s">
        <v>77</v>
      </c>
      <c r="B59">
        <v>1242804</v>
      </c>
      <c r="C59">
        <v>16731902</v>
      </c>
      <c r="D59">
        <v>17599349</v>
      </c>
      <c r="E59">
        <v>8041320</v>
      </c>
      <c r="F59">
        <v>4675804</v>
      </c>
      <c r="G59">
        <f t="shared" si="0"/>
        <v>12717124</v>
      </c>
      <c r="H59">
        <f t="shared" si="2"/>
        <v>-1.2634730799416127</v>
      </c>
      <c r="I59">
        <f t="shared" si="3"/>
        <v>2.6626091098701954</v>
      </c>
      <c r="J59">
        <f t="shared" si="4"/>
        <v>4.0955374470663664</v>
      </c>
      <c r="K59">
        <f t="shared" si="5"/>
        <v>4.5479052449986623</v>
      </c>
      <c r="L59">
        <f t="shared" si="6"/>
        <v>5.1118105245294476</v>
      </c>
      <c r="M59">
        <f t="shared" si="6"/>
        <v>4.7531122950996263</v>
      </c>
      <c r="N59">
        <f>FEDFUNDS!B199</f>
        <v>0.99666666666666603</v>
      </c>
    </row>
    <row r="60" spans="1:14" x14ac:dyDescent="0.35">
      <c r="A60" t="s">
        <v>78</v>
      </c>
      <c r="B60">
        <v>1270384</v>
      </c>
      <c r="C60">
        <v>17394695</v>
      </c>
      <c r="D60">
        <v>18484810</v>
      </c>
      <c r="E60">
        <v>8499739</v>
      </c>
      <c r="F60">
        <v>5039855</v>
      </c>
      <c r="G60">
        <f t="shared" si="0"/>
        <v>13539594</v>
      </c>
      <c r="H60">
        <f t="shared" si="2"/>
        <v>-0.10011116449869517</v>
      </c>
      <c r="I60">
        <f t="shared" si="3"/>
        <v>3.5121868181641647</v>
      </c>
      <c r="J60">
        <f t="shared" si="4"/>
        <v>5.3732836260548034</v>
      </c>
      <c r="K60">
        <f t="shared" si="5"/>
        <v>6.0954676896663562</v>
      </c>
      <c r="L60">
        <f t="shared" si="6"/>
        <v>7.6105765066697639</v>
      </c>
      <c r="M60">
        <f t="shared" si="6"/>
        <v>6.6480031743570978</v>
      </c>
      <c r="N60">
        <f>FEDFUNDS!B200</f>
        <v>1.0033333333333301</v>
      </c>
    </row>
    <row r="61" spans="1:14" x14ac:dyDescent="0.35">
      <c r="A61" t="s">
        <v>79</v>
      </c>
      <c r="B61">
        <v>1306725</v>
      </c>
      <c r="C61">
        <v>17633648</v>
      </c>
      <c r="D61">
        <v>18736969</v>
      </c>
      <c r="E61">
        <v>8628599</v>
      </c>
      <c r="F61">
        <v>5141072</v>
      </c>
      <c r="G61">
        <f t="shared" si="0"/>
        <v>13769671</v>
      </c>
      <c r="H61">
        <f t="shared" si="2"/>
        <v>2.1777665026590398</v>
      </c>
      <c r="I61">
        <f t="shared" si="3"/>
        <v>3.5235392713801605</v>
      </c>
      <c r="J61">
        <f t="shared" si="4"/>
        <v>5.1206659733993742</v>
      </c>
      <c r="K61">
        <f t="shared" si="5"/>
        <v>5.9485971609957389</v>
      </c>
      <c r="L61">
        <f t="shared" si="6"/>
        <v>7.3624342063265402</v>
      </c>
      <c r="M61">
        <f t="shared" si="6"/>
        <v>6.467075097892816</v>
      </c>
      <c r="N61">
        <f>FEDFUNDS!B201</f>
        <v>1.01</v>
      </c>
    </row>
    <row r="62" spans="1:14" x14ac:dyDescent="0.35">
      <c r="A62" t="s">
        <v>80</v>
      </c>
      <c r="B62">
        <v>1288206</v>
      </c>
      <c r="C62">
        <v>17941974</v>
      </c>
      <c r="D62">
        <v>19198083</v>
      </c>
      <c r="E62">
        <v>8871820</v>
      </c>
      <c r="F62">
        <v>5334189</v>
      </c>
      <c r="G62">
        <f t="shared" si="0"/>
        <v>14206009</v>
      </c>
      <c r="H62">
        <f t="shared" si="2"/>
        <v>2.2428492120438515</v>
      </c>
      <c r="I62">
        <f t="shared" si="3"/>
        <v>3.5501171543881327</v>
      </c>
      <c r="J62">
        <f t="shared" si="4"/>
        <v>4.8673543884970583</v>
      </c>
      <c r="K62">
        <f t="shared" si="5"/>
        <v>5.5961979177433063</v>
      </c>
      <c r="L62">
        <f t="shared" si="6"/>
        <v>7.0396000270921189</v>
      </c>
      <c r="M62">
        <f t="shared" si="6"/>
        <v>6.1290102545953573</v>
      </c>
      <c r="N62">
        <f>FEDFUNDS!B202</f>
        <v>1.43333333333333</v>
      </c>
    </row>
    <row r="63" spans="1:14" x14ac:dyDescent="0.35">
      <c r="A63" t="s">
        <v>81</v>
      </c>
      <c r="B63">
        <v>1331946</v>
      </c>
      <c r="C63">
        <v>18554642</v>
      </c>
      <c r="D63">
        <v>20034362</v>
      </c>
      <c r="E63">
        <v>9219735</v>
      </c>
      <c r="F63">
        <v>5608142</v>
      </c>
      <c r="G63">
        <f t="shared" si="0"/>
        <v>14827877</v>
      </c>
      <c r="H63">
        <f t="shared" si="2"/>
        <v>2.5657840518668928</v>
      </c>
      <c r="I63">
        <f t="shared" si="3"/>
        <v>3.9700777070116988</v>
      </c>
      <c r="J63">
        <f t="shared" si="4"/>
        <v>5.1373685678105074</v>
      </c>
      <c r="K63">
        <f t="shared" si="5"/>
        <v>5.5602606575485547</v>
      </c>
      <c r="L63">
        <f t="shared" si="6"/>
        <v>7.3282398221064859</v>
      </c>
      <c r="M63">
        <f t="shared" si="6"/>
        <v>6.216215178865192</v>
      </c>
      <c r="N63">
        <f>FEDFUNDS!B203</f>
        <v>1.95</v>
      </c>
    </row>
    <row r="64" spans="1:14" x14ac:dyDescent="0.35">
      <c r="A64" t="s">
        <v>82</v>
      </c>
      <c r="B64">
        <v>1356833</v>
      </c>
      <c r="C64">
        <v>18810727</v>
      </c>
      <c r="D64">
        <v>20394612</v>
      </c>
      <c r="E64">
        <v>9312882</v>
      </c>
      <c r="F64">
        <v>5695618</v>
      </c>
      <c r="G64">
        <f t="shared" si="0"/>
        <v>15008500</v>
      </c>
      <c r="H64">
        <f t="shared" si="2"/>
        <v>2.555447809921163</v>
      </c>
      <c r="I64">
        <f t="shared" si="3"/>
        <v>3.3078196039625807</v>
      </c>
      <c r="J64">
        <f t="shared" si="4"/>
        <v>4.1481247076067929</v>
      </c>
      <c r="K64">
        <f t="shared" si="5"/>
        <v>4.1147297464821486</v>
      </c>
      <c r="L64">
        <f t="shared" si="6"/>
        <v>5.5223490295887467</v>
      </c>
      <c r="M64">
        <f t="shared" si="6"/>
        <v>4.6405784656953664</v>
      </c>
      <c r="N64">
        <f>FEDFUNDS!B204</f>
        <v>2.4700000000000002</v>
      </c>
    </row>
    <row r="65" spans="1:14" x14ac:dyDescent="0.35">
      <c r="A65" t="s">
        <v>83</v>
      </c>
      <c r="B65">
        <v>1367606</v>
      </c>
      <c r="C65">
        <v>19136190</v>
      </c>
      <c r="D65">
        <v>21049895</v>
      </c>
      <c r="E65">
        <v>9566007</v>
      </c>
      <c r="F65">
        <v>5945811</v>
      </c>
      <c r="G65">
        <f t="shared" si="0"/>
        <v>15511818</v>
      </c>
      <c r="H65">
        <f t="shared" si="2"/>
        <v>1.9322998724156104</v>
      </c>
      <c r="I65">
        <f t="shared" si="3"/>
        <v>3.0095861008904157</v>
      </c>
      <c r="J65">
        <f t="shared" si="4"/>
        <v>4.1274156356406744</v>
      </c>
      <c r="K65">
        <f t="shared" si="5"/>
        <v>3.7731311376845378</v>
      </c>
      <c r="L65">
        <f t="shared" si="6"/>
        <v>5.2605634926683686</v>
      </c>
      <c r="M65">
        <f t="shared" si="6"/>
        <v>4.3322108972643214</v>
      </c>
      <c r="N65">
        <f>FEDFUNDS!B205</f>
        <v>2.9433333333333298</v>
      </c>
    </row>
    <row r="66" spans="1:14" x14ac:dyDescent="0.35">
      <c r="A66" t="s">
        <v>84</v>
      </c>
      <c r="B66">
        <v>1433217</v>
      </c>
      <c r="C66">
        <v>19534057</v>
      </c>
      <c r="D66">
        <v>21687548</v>
      </c>
      <c r="E66">
        <v>9832838</v>
      </c>
      <c r="F66">
        <v>6193379</v>
      </c>
      <c r="G66">
        <f t="shared" si="0"/>
        <v>16026217</v>
      </c>
      <c r="H66">
        <f t="shared" si="2"/>
        <v>3.1675911954867297</v>
      </c>
      <c r="I66">
        <f t="shared" si="3"/>
        <v>3.2226649076061653</v>
      </c>
      <c r="J66">
        <f t="shared" si="4"/>
        <v>4.5708892721372463</v>
      </c>
      <c r="K66">
        <f t="shared" si="5"/>
        <v>3.9809706094051212</v>
      </c>
      <c r="L66">
        <f t="shared" si="6"/>
        <v>5.6947342368025788</v>
      </c>
      <c r="M66">
        <f t="shared" si="6"/>
        <v>4.6289697591678003</v>
      </c>
      <c r="N66">
        <f>FEDFUNDS!B206</f>
        <v>3.46</v>
      </c>
    </row>
    <row r="67" spans="1:14" x14ac:dyDescent="0.35">
      <c r="A67" t="s">
        <v>85</v>
      </c>
      <c r="B67">
        <v>1496650</v>
      </c>
      <c r="C67">
        <v>19918199</v>
      </c>
      <c r="D67">
        <v>22186308</v>
      </c>
      <c r="E67">
        <v>10032321</v>
      </c>
      <c r="F67">
        <v>6366597</v>
      </c>
      <c r="G67">
        <f t="shared" ref="G67:G130" si="7">SUM(E67:F67)</f>
        <v>16398918</v>
      </c>
      <c r="H67">
        <f t="shared" si="2"/>
        <v>4.279768621359592</v>
      </c>
      <c r="I67">
        <f t="shared" si="3"/>
        <v>2.9489756547278922</v>
      </c>
      <c r="J67">
        <f t="shared" si="4"/>
        <v>4.1845109876959219</v>
      </c>
      <c r="K67">
        <f t="shared" si="5"/>
        <v>3.4757776174756172</v>
      </c>
      <c r="L67">
        <f t="shared" si="6"/>
        <v>5.1242663490627116</v>
      </c>
      <c r="M67">
        <f t="shared" si="6"/>
        <v>4.1034373836049465</v>
      </c>
      <c r="N67">
        <f>FEDFUNDS!B207</f>
        <v>3.98</v>
      </c>
    </row>
    <row r="68" spans="1:14" x14ac:dyDescent="0.35">
      <c r="A68" t="s">
        <v>86</v>
      </c>
      <c r="B68">
        <v>1465543</v>
      </c>
      <c r="C68">
        <v>20109207</v>
      </c>
      <c r="D68">
        <v>22974898</v>
      </c>
      <c r="E68">
        <v>10444298</v>
      </c>
      <c r="F68">
        <v>6759280</v>
      </c>
      <c r="G68">
        <f t="shared" si="7"/>
        <v>17203578</v>
      </c>
      <c r="H68">
        <f t="shared" si="2"/>
        <v>3.1135149433487497</v>
      </c>
      <c r="I68">
        <f t="shared" si="3"/>
        <v>2.5202241828529592</v>
      </c>
      <c r="J68">
        <f t="shared" si="4"/>
        <v>4.2909058593406213</v>
      </c>
      <c r="K68">
        <f t="shared" si="5"/>
        <v>3.9207645485344722</v>
      </c>
      <c r="L68">
        <f t="shared" si="6"/>
        <v>5.9436889463633902</v>
      </c>
      <c r="M68">
        <f t="shared" si="6"/>
        <v>4.6961262299042517</v>
      </c>
      <c r="N68">
        <f>FEDFUNDS!B208</f>
        <v>4.4566666666666599</v>
      </c>
    </row>
    <row r="69" spans="1:14" x14ac:dyDescent="0.35">
      <c r="A69" t="s">
        <v>87</v>
      </c>
      <c r="B69">
        <v>1463785</v>
      </c>
      <c r="C69">
        <v>20129238</v>
      </c>
      <c r="D69">
        <v>23071160</v>
      </c>
      <c r="E69">
        <v>10431294</v>
      </c>
      <c r="F69">
        <v>6809998</v>
      </c>
      <c r="G69">
        <f t="shared" si="7"/>
        <v>17241292</v>
      </c>
      <c r="H69">
        <f t="shared" si="2"/>
        <v>2.8672623534572228</v>
      </c>
      <c r="I69">
        <f t="shared" si="3"/>
        <v>2.1587849680201776</v>
      </c>
      <c r="J69">
        <f t="shared" si="4"/>
        <v>3.7921394757888027</v>
      </c>
      <c r="K69">
        <f t="shared" si="5"/>
        <v>3.5325293312363115</v>
      </c>
      <c r="L69">
        <f t="shared" si="6"/>
        <v>5.4936849749932959</v>
      </c>
      <c r="M69">
        <f t="shared" si="6"/>
        <v>4.2901020849522187</v>
      </c>
      <c r="N69">
        <f>FEDFUNDS!B209</f>
        <v>4.9066666666666601</v>
      </c>
    </row>
    <row r="70" spans="1:14" x14ac:dyDescent="0.35">
      <c r="A70" t="s">
        <v>88</v>
      </c>
      <c r="B70">
        <v>1455680</v>
      </c>
      <c r="C70">
        <v>20329610</v>
      </c>
      <c r="D70">
        <v>23530683</v>
      </c>
      <c r="E70">
        <v>10628857</v>
      </c>
      <c r="F70">
        <v>7002545</v>
      </c>
      <c r="G70">
        <f t="shared" si="7"/>
        <v>17631402</v>
      </c>
      <c r="H70">
        <f t="shared" si="2"/>
        <v>1.7334294939074679</v>
      </c>
      <c r="I70">
        <f t="shared" si="3"/>
        <v>1.8020667067225604</v>
      </c>
      <c r="J70">
        <f t="shared" si="4"/>
        <v>3.3648812083654223</v>
      </c>
      <c r="K70">
        <f t="shared" si="5"/>
        <v>3.2087229711761589</v>
      </c>
      <c r="L70">
        <f t="shared" si="6"/>
        <v>4.9819384621667906</v>
      </c>
      <c r="M70">
        <f t="shared" si="6"/>
        <v>3.8991180129626324</v>
      </c>
      <c r="N70">
        <f>FEDFUNDS!B210</f>
        <v>5.2466666666666599</v>
      </c>
    </row>
    <row r="71" spans="1:14" x14ac:dyDescent="0.35">
      <c r="A71" t="s">
        <v>89</v>
      </c>
      <c r="B71">
        <v>1434172</v>
      </c>
      <c r="C71">
        <v>20535747</v>
      </c>
      <c r="D71">
        <v>24094556</v>
      </c>
      <c r="E71">
        <v>10898155</v>
      </c>
      <c r="F71">
        <v>7273765</v>
      </c>
      <c r="G71">
        <f t="shared" si="7"/>
        <v>18171920</v>
      </c>
      <c r="H71">
        <f t="shared" si="2"/>
        <v>-0.55913464003144453</v>
      </c>
      <c r="I71">
        <f t="shared" si="3"/>
        <v>1.3591654399075059</v>
      </c>
      <c r="J71">
        <f t="shared" si="4"/>
        <v>3.2071442074474099</v>
      </c>
      <c r="K71">
        <f t="shared" si="5"/>
        <v>3.1801819472712323</v>
      </c>
      <c r="L71">
        <f t="shared" si="6"/>
        <v>5.0561274985400084</v>
      </c>
      <c r="M71">
        <f t="shared" si="6"/>
        <v>3.9157134981196329</v>
      </c>
      <c r="N71">
        <f>FEDFUNDS!B211</f>
        <v>5.2466666666666599</v>
      </c>
    </row>
    <row r="72" spans="1:14" x14ac:dyDescent="0.35">
      <c r="A72" t="s">
        <v>90</v>
      </c>
      <c r="B72">
        <v>1383359</v>
      </c>
      <c r="C72">
        <v>20574930</v>
      </c>
      <c r="D72">
        <v>24555741</v>
      </c>
      <c r="E72">
        <v>11133033</v>
      </c>
      <c r="F72">
        <v>7530761</v>
      </c>
      <c r="G72">
        <f t="shared" si="7"/>
        <v>18663794</v>
      </c>
      <c r="H72">
        <f t="shared" ref="H72:H135" si="8">(AVERAGE(B69:B72)/AVERAGE(B67:B71)-1)*100</f>
        <v>-1.976330778599289</v>
      </c>
      <c r="I72">
        <f t="shared" ref="I72:I135" si="9">(AVERAGE(C69:C72)/AVERAGE(C67:C71)-1)*100</f>
        <v>0.93039658757105848</v>
      </c>
      <c r="J72">
        <f t="shared" ref="J72:J135" si="10">(AVERAGE(D69:D72)/AVERAGE(D67:D71)-1)*100</f>
        <v>2.7685450601192763</v>
      </c>
      <c r="K72">
        <f t="shared" ref="K72:K135" si="11">(AVERAGE(E69:E72)/AVERAGE(E67:E71)-1)*100</f>
        <v>2.7257572123923213</v>
      </c>
      <c r="L72">
        <f t="shared" ref="L72:M135" si="12">(AVERAGE(F69:F72)/AVERAGE(F67:F71)-1)*100</f>
        <v>4.557298079616956</v>
      </c>
      <c r="M72">
        <f t="shared" si="12"/>
        <v>3.4489321109498094</v>
      </c>
      <c r="N72">
        <f>FEDFUNDS!B212</f>
        <v>5.2566666666666597</v>
      </c>
    </row>
    <row r="73" spans="1:14" x14ac:dyDescent="0.35">
      <c r="A73" t="s">
        <v>91</v>
      </c>
      <c r="B73">
        <v>1336164</v>
      </c>
      <c r="C73">
        <v>20574665</v>
      </c>
      <c r="D73">
        <v>24910254</v>
      </c>
      <c r="E73">
        <v>11247734</v>
      </c>
      <c r="F73">
        <v>7700168</v>
      </c>
      <c r="G73">
        <f t="shared" si="7"/>
        <v>18947902</v>
      </c>
      <c r="H73">
        <f t="shared" si="8"/>
        <v>-2.6493469872221453</v>
      </c>
      <c r="I73">
        <f t="shared" si="9"/>
        <v>0.8260901601329973</v>
      </c>
      <c r="J73">
        <f t="shared" si="10"/>
        <v>2.653373164943873</v>
      </c>
      <c r="K73">
        <f t="shared" si="11"/>
        <v>2.5199788880815976</v>
      </c>
      <c r="L73">
        <f t="shared" si="12"/>
        <v>4.2618862393063894</v>
      </c>
      <c r="M73">
        <f t="shared" si="12"/>
        <v>3.213049925574718</v>
      </c>
      <c r="N73">
        <f>FEDFUNDS!B213</f>
        <v>5.25</v>
      </c>
    </row>
    <row r="74" spans="1:14" x14ac:dyDescent="0.35">
      <c r="A74" t="s">
        <v>92</v>
      </c>
      <c r="B74">
        <v>1287896</v>
      </c>
      <c r="C74">
        <v>20632913</v>
      </c>
      <c r="D74">
        <v>25296970</v>
      </c>
      <c r="E74">
        <v>11429390</v>
      </c>
      <c r="F74">
        <v>7940133</v>
      </c>
      <c r="G74">
        <f t="shared" si="7"/>
        <v>19369523</v>
      </c>
      <c r="H74">
        <f t="shared" si="8"/>
        <v>-3.8338062478439627</v>
      </c>
      <c r="I74">
        <f t="shared" si="9"/>
        <v>0.73780872901336725</v>
      </c>
      <c r="J74">
        <f t="shared" si="10"/>
        <v>2.8374162135950787</v>
      </c>
      <c r="K74">
        <f t="shared" si="11"/>
        <v>2.8456815963717297</v>
      </c>
      <c r="L74">
        <f t="shared" si="12"/>
        <v>4.7878002117837326</v>
      </c>
      <c r="M74">
        <f t="shared" si="12"/>
        <v>3.6237011521867535</v>
      </c>
      <c r="N74">
        <f>FEDFUNDS!B214</f>
        <v>5.0733333333333297</v>
      </c>
    </row>
    <row r="75" spans="1:14" x14ac:dyDescent="0.35">
      <c r="A75" t="s">
        <v>93</v>
      </c>
      <c r="B75">
        <v>1089608</v>
      </c>
      <c r="C75">
        <v>20453269</v>
      </c>
      <c r="D75">
        <v>25100934</v>
      </c>
      <c r="E75">
        <v>11290695</v>
      </c>
      <c r="F75">
        <v>7870713</v>
      </c>
      <c r="G75">
        <f t="shared" si="7"/>
        <v>19161408</v>
      </c>
      <c r="H75">
        <f t="shared" si="8"/>
        <v>-7.6260197692681668</v>
      </c>
      <c r="I75">
        <f t="shared" si="9"/>
        <v>0.14306800243726325</v>
      </c>
      <c r="J75">
        <f t="shared" si="10"/>
        <v>1.9950204923343762</v>
      </c>
      <c r="K75">
        <f t="shared" si="11"/>
        <v>1.8773927520578271</v>
      </c>
      <c r="L75">
        <f t="shared" si="12"/>
        <v>3.6180022192211503</v>
      </c>
      <c r="M75">
        <f t="shared" si="12"/>
        <v>2.5798939394440668</v>
      </c>
      <c r="N75">
        <f>FEDFUNDS!B215</f>
        <v>4.4966666666666599</v>
      </c>
    </row>
    <row r="76" spans="1:14" x14ac:dyDescent="0.35">
      <c r="A76" t="s">
        <v>94</v>
      </c>
      <c r="B76">
        <v>926167</v>
      </c>
      <c r="C76">
        <v>19952636</v>
      </c>
      <c r="D76">
        <v>24446788</v>
      </c>
      <c r="E76">
        <v>10981511</v>
      </c>
      <c r="F76">
        <v>7624644</v>
      </c>
      <c r="G76">
        <f t="shared" si="7"/>
        <v>18606155</v>
      </c>
      <c r="H76">
        <f t="shared" si="8"/>
        <v>-11.198636728110722</v>
      </c>
      <c r="I76">
        <f t="shared" si="9"/>
        <v>-0.73431843824754983</v>
      </c>
      <c r="J76">
        <f t="shared" si="10"/>
        <v>0.59312412372354295</v>
      </c>
      <c r="K76">
        <f t="shared" si="11"/>
        <v>0.33510504927345419</v>
      </c>
      <c r="L76">
        <f t="shared" si="12"/>
        <v>1.5764687121726517</v>
      </c>
      <c r="M76">
        <f t="shared" si="12"/>
        <v>0.8394123973261669</v>
      </c>
      <c r="N76">
        <f>FEDFUNDS!B216</f>
        <v>3.1766666666666601</v>
      </c>
    </row>
    <row r="77" spans="1:14" x14ac:dyDescent="0.35">
      <c r="A77" t="s">
        <v>95</v>
      </c>
      <c r="B77">
        <v>916633</v>
      </c>
      <c r="C77">
        <v>19596857</v>
      </c>
      <c r="D77">
        <v>24108557</v>
      </c>
      <c r="E77">
        <v>10831729</v>
      </c>
      <c r="F77">
        <v>7395134</v>
      </c>
      <c r="G77">
        <f t="shared" si="7"/>
        <v>18226863</v>
      </c>
      <c r="H77">
        <f t="shared" si="8"/>
        <v>-12.415572203053738</v>
      </c>
      <c r="I77">
        <f t="shared" si="9"/>
        <v>-1.3639699542060679</v>
      </c>
      <c r="J77">
        <f t="shared" si="10"/>
        <v>-0.49804708262933817</v>
      </c>
      <c r="K77">
        <f t="shared" si="11"/>
        <v>-0.74124328534445061</v>
      </c>
      <c r="L77">
        <f t="shared" si="12"/>
        <v>-0.33139608816632471</v>
      </c>
      <c r="M77">
        <f t="shared" si="12"/>
        <v>-0.57398706191282844</v>
      </c>
      <c r="N77">
        <f>FEDFUNDS!B217</f>
        <v>2.0866666666666598</v>
      </c>
    </row>
    <row r="78" spans="1:14" x14ac:dyDescent="0.35">
      <c r="A78" t="s">
        <v>96</v>
      </c>
      <c r="B78">
        <v>703286</v>
      </c>
      <c r="C78">
        <v>19085859</v>
      </c>
      <c r="D78">
        <v>23338625</v>
      </c>
      <c r="E78">
        <v>10424728</v>
      </c>
      <c r="F78">
        <v>6989842</v>
      </c>
      <c r="G78">
        <f t="shared" si="7"/>
        <v>17414570</v>
      </c>
      <c r="H78">
        <f t="shared" si="8"/>
        <v>-18.210318137349123</v>
      </c>
      <c r="I78">
        <f t="shared" si="9"/>
        <v>-2.3214661169995043</v>
      </c>
      <c r="J78">
        <f t="shared" si="10"/>
        <v>-2.1151291030417685</v>
      </c>
      <c r="K78">
        <f t="shared" si="11"/>
        <v>-2.4564435931558881</v>
      </c>
      <c r="L78">
        <f t="shared" si="12"/>
        <v>-3.0634609067989094</v>
      </c>
      <c r="M78">
        <f t="shared" si="12"/>
        <v>-2.7044384909803099</v>
      </c>
      <c r="N78">
        <f>FEDFUNDS!B218</f>
        <v>1.94</v>
      </c>
    </row>
    <row r="79" spans="1:14" x14ac:dyDescent="0.35">
      <c r="A79" t="s">
        <v>97</v>
      </c>
      <c r="B79">
        <v>572058</v>
      </c>
      <c r="C79">
        <v>18425165</v>
      </c>
      <c r="D79">
        <v>22223675</v>
      </c>
      <c r="E79">
        <v>9937531</v>
      </c>
      <c r="F79">
        <v>6453468</v>
      </c>
      <c r="G79">
        <f t="shared" si="7"/>
        <v>16390999</v>
      </c>
      <c r="H79">
        <f t="shared" si="8"/>
        <v>-20.83662530795619</v>
      </c>
      <c r="I79">
        <f t="shared" si="9"/>
        <v>-3.4053705491534081</v>
      </c>
      <c r="J79">
        <f t="shared" si="10"/>
        <v>-3.7981409541569366</v>
      </c>
      <c r="K79">
        <f t="shared" si="11"/>
        <v>-4.0734326050451575</v>
      </c>
      <c r="L79">
        <f t="shared" si="12"/>
        <v>-5.9269655746706063</v>
      </c>
      <c r="M79">
        <f t="shared" si="12"/>
        <v>-4.8290113900179898</v>
      </c>
      <c r="N79">
        <f>FEDFUNDS!B219</f>
        <v>0.50666666666666604</v>
      </c>
    </row>
    <row r="80" spans="1:14" x14ac:dyDescent="0.35">
      <c r="A80" t="s">
        <v>98</v>
      </c>
      <c r="B80">
        <v>413812</v>
      </c>
      <c r="C80">
        <v>18022245</v>
      </c>
      <c r="D80">
        <v>21640917</v>
      </c>
      <c r="E80">
        <v>9648097</v>
      </c>
      <c r="F80">
        <v>6091884</v>
      </c>
      <c r="G80">
        <f t="shared" si="7"/>
        <v>15739981</v>
      </c>
      <c r="H80">
        <f t="shared" si="8"/>
        <v>-22.589633371928763</v>
      </c>
      <c r="I80">
        <f t="shared" si="9"/>
        <v>-3.6929429650080392</v>
      </c>
      <c r="J80">
        <f t="shared" si="10"/>
        <v>-4.2601258483377809</v>
      </c>
      <c r="K80">
        <f t="shared" si="11"/>
        <v>-4.5142314599763811</v>
      </c>
      <c r="L80">
        <f t="shared" si="12"/>
        <v>-7.3509815281918911</v>
      </c>
      <c r="M80">
        <f t="shared" si="12"/>
        <v>-5.6620033776171201</v>
      </c>
      <c r="N80">
        <f>FEDFUNDS!B220</f>
        <v>0.18333333333333299</v>
      </c>
    </row>
    <row r="81" spans="1:14" x14ac:dyDescent="0.35">
      <c r="A81" t="s">
        <v>99</v>
      </c>
      <c r="B81">
        <v>416734</v>
      </c>
      <c r="C81">
        <v>18049451</v>
      </c>
      <c r="D81">
        <v>22035917</v>
      </c>
      <c r="E81">
        <v>9836916</v>
      </c>
      <c r="F81">
        <v>6128475</v>
      </c>
      <c r="G81">
        <f t="shared" si="7"/>
        <v>15965391</v>
      </c>
      <c r="H81">
        <f t="shared" si="8"/>
        <v>-25.470121938098888</v>
      </c>
      <c r="I81">
        <f t="shared" si="9"/>
        <v>-3.2649051570462273</v>
      </c>
      <c r="J81">
        <f t="shared" si="10"/>
        <v>-3.636572904214197</v>
      </c>
      <c r="K81">
        <f t="shared" si="11"/>
        <v>-3.8872370030053394</v>
      </c>
      <c r="L81">
        <f t="shared" si="12"/>
        <v>-7.1636167148391934</v>
      </c>
      <c r="M81">
        <f t="shared" si="12"/>
        <v>-5.1979233436701637</v>
      </c>
      <c r="N81">
        <f>FEDFUNDS!B221</f>
        <v>0.18</v>
      </c>
    </row>
    <row r="82" spans="1:14" x14ac:dyDescent="0.35">
      <c r="A82" t="s">
        <v>100</v>
      </c>
      <c r="B82">
        <v>382944</v>
      </c>
      <c r="C82">
        <v>18374179</v>
      </c>
      <c r="D82">
        <v>22903124</v>
      </c>
      <c r="E82">
        <v>10234301</v>
      </c>
      <c r="F82">
        <v>6371497</v>
      </c>
      <c r="G82">
        <f t="shared" si="7"/>
        <v>16605798</v>
      </c>
      <c r="H82">
        <f t="shared" si="8"/>
        <v>-26.156558610141257</v>
      </c>
      <c r="I82">
        <f t="shared" si="9"/>
        <v>-2.2438146505000645</v>
      </c>
      <c r="J82">
        <f t="shared" si="10"/>
        <v>-2.0672231867519875</v>
      </c>
      <c r="K82">
        <f t="shared" si="11"/>
        <v>-2.1862008487499529</v>
      </c>
      <c r="L82">
        <f t="shared" si="12"/>
        <v>-5.3000951062868173</v>
      </c>
      <c r="M82">
        <f t="shared" si="12"/>
        <v>-3.415533502645951</v>
      </c>
      <c r="N82">
        <f>FEDFUNDS!B222</f>
        <v>0.15666666666666601</v>
      </c>
    </row>
    <row r="83" spans="1:14" x14ac:dyDescent="0.35">
      <c r="A83" t="s">
        <v>101</v>
      </c>
      <c r="B83">
        <v>330374</v>
      </c>
      <c r="C83">
        <v>18406580</v>
      </c>
      <c r="D83">
        <v>23076928</v>
      </c>
      <c r="E83">
        <v>10268685</v>
      </c>
      <c r="F83">
        <v>6342667</v>
      </c>
      <c r="G83">
        <f t="shared" si="7"/>
        <v>16611352</v>
      </c>
      <c r="H83">
        <f t="shared" si="8"/>
        <v>-22.460477476601493</v>
      </c>
      <c r="I83">
        <f t="shared" si="9"/>
        <v>-0.96929133071353979</v>
      </c>
      <c r="J83">
        <f t="shared" si="10"/>
        <v>-6.3446644707298994E-2</v>
      </c>
      <c r="K83">
        <f t="shared" si="11"/>
        <v>-0.19283389920680127</v>
      </c>
      <c r="L83">
        <f t="shared" si="12"/>
        <v>-2.7064390738602673</v>
      </c>
      <c r="M83">
        <f t="shared" si="12"/>
        <v>-1.1734349314577619</v>
      </c>
      <c r="N83">
        <f>FEDFUNDS!B223</f>
        <v>0.12</v>
      </c>
    </row>
    <row r="84" spans="1:14" x14ac:dyDescent="0.35">
      <c r="A84" t="s">
        <v>102</v>
      </c>
      <c r="B84">
        <v>316055</v>
      </c>
      <c r="C84">
        <v>18682738</v>
      </c>
      <c r="D84">
        <v>23625991</v>
      </c>
      <c r="E84">
        <v>10480939</v>
      </c>
      <c r="F84">
        <v>6465335</v>
      </c>
      <c r="G84">
        <f t="shared" si="7"/>
        <v>16946274</v>
      </c>
      <c r="H84">
        <f t="shared" si="8"/>
        <v>-14.569925072852408</v>
      </c>
      <c r="I84">
        <f t="shared" si="9"/>
        <v>0.67219653623746822</v>
      </c>
      <c r="J84">
        <f t="shared" si="10"/>
        <v>2.3881619613973948</v>
      </c>
      <c r="K84">
        <f t="shared" si="11"/>
        <v>2.2043256225822816</v>
      </c>
      <c r="L84">
        <f t="shared" si="12"/>
        <v>0.78685029570704224</v>
      </c>
      <c r="M84">
        <f t="shared" si="12"/>
        <v>1.6571632041367357</v>
      </c>
      <c r="N84">
        <f>FEDFUNDS!B224</f>
        <v>0.133333333333333</v>
      </c>
    </row>
    <row r="85" spans="1:14" x14ac:dyDescent="0.35">
      <c r="A85" t="s">
        <v>103</v>
      </c>
      <c r="B85">
        <v>286322</v>
      </c>
      <c r="C85">
        <v>18481283</v>
      </c>
      <c r="D85">
        <v>23471063</v>
      </c>
      <c r="E85">
        <v>10317040</v>
      </c>
      <c r="F85">
        <v>6335987</v>
      </c>
      <c r="G85">
        <f t="shared" si="7"/>
        <v>16653027</v>
      </c>
      <c r="H85">
        <f t="shared" si="8"/>
        <v>-11.575786364890083</v>
      </c>
      <c r="I85">
        <f t="shared" si="9"/>
        <v>0.97862032147568723</v>
      </c>
      <c r="J85">
        <f t="shared" si="10"/>
        <v>2.7042970492354268</v>
      </c>
      <c r="K85">
        <f t="shared" si="11"/>
        <v>2.2930307152490448</v>
      </c>
      <c r="L85">
        <f t="shared" si="12"/>
        <v>1.5748462938908858</v>
      </c>
      <c r="M85">
        <f t="shared" si="12"/>
        <v>2.0175791396761289</v>
      </c>
      <c r="N85">
        <f>FEDFUNDS!B225</f>
        <v>0.193333333333333</v>
      </c>
    </row>
    <row r="86" spans="1:14" x14ac:dyDescent="0.35">
      <c r="A86" t="s">
        <v>104</v>
      </c>
      <c r="B86">
        <v>310303</v>
      </c>
      <c r="C86">
        <v>18858106</v>
      </c>
      <c r="D86">
        <v>24379542</v>
      </c>
      <c r="E86">
        <v>10715576</v>
      </c>
      <c r="F86">
        <v>6651326</v>
      </c>
      <c r="G86">
        <f t="shared" si="7"/>
        <v>17366902</v>
      </c>
      <c r="H86">
        <f t="shared" si="8"/>
        <v>-10.309888601495354</v>
      </c>
      <c r="I86">
        <f t="shared" si="9"/>
        <v>1.1323022527358395</v>
      </c>
      <c r="J86">
        <f t="shared" si="10"/>
        <v>2.6746600165300061</v>
      </c>
      <c r="K86">
        <f t="shared" si="11"/>
        <v>2.1313339127211783</v>
      </c>
      <c r="L86">
        <f t="shared" si="12"/>
        <v>1.8966739024864676</v>
      </c>
      <c r="M86">
        <f t="shared" si="12"/>
        <v>2.0416334176279749</v>
      </c>
      <c r="N86">
        <f>FEDFUNDS!B226</f>
        <v>0.18666666666666601</v>
      </c>
    </row>
    <row r="87" spans="1:14" x14ac:dyDescent="0.35">
      <c r="A87" t="s">
        <v>105</v>
      </c>
      <c r="B87">
        <v>229479</v>
      </c>
      <c r="C87">
        <v>19134371</v>
      </c>
      <c r="D87">
        <v>25008860</v>
      </c>
      <c r="E87">
        <v>11068309</v>
      </c>
      <c r="F87">
        <v>7008274</v>
      </c>
      <c r="G87">
        <f t="shared" si="7"/>
        <v>18076583</v>
      </c>
      <c r="H87">
        <f t="shared" si="8"/>
        <v>-12.195540830923523</v>
      </c>
      <c r="I87">
        <f t="shared" si="9"/>
        <v>1.2313587963201922</v>
      </c>
      <c r="J87">
        <f t="shared" si="10"/>
        <v>2.6819869744622693</v>
      </c>
      <c r="K87">
        <f t="shared" si="11"/>
        <v>2.3276999522132913</v>
      </c>
      <c r="L87">
        <f t="shared" si="12"/>
        <v>2.8269525124217987</v>
      </c>
      <c r="M87">
        <f t="shared" si="12"/>
        <v>2.5184664478735908</v>
      </c>
      <c r="N87">
        <f>FEDFUNDS!B227</f>
        <v>0.18666666666666601</v>
      </c>
    </row>
    <row r="88" spans="1:14" x14ac:dyDescent="0.35">
      <c r="A88" t="s">
        <v>106</v>
      </c>
      <c r="B88">
        <v>239531</v>
      </c>
      <c r="C88">
        <v>19328661</v>
      </c>
      <c r="D88">
        <v>25378016</v>
      </c>
      <c r="E88">
        <v>11307779</v>
      </c>
      <c r="F88">
        <v>7214286</v>
      </c>
      <c r="G88">
        <f t="shared" si="7"/>
        <v>18522065</v>
      </c>
      <c r="H88">
        <f t="shared" si="8"/>
        <v>-9.5406520600896485</v>
      </c>
      <c r="I88">
        <f t="shared" si="9"/>
        <v>1.2718139200166068</v>
      </c>
      <c r="J88">
        <f t="shared" si="10"/>
        <v>2.7052548985640801</v>
      </c>
      <c r="K88">
        <f t="shared" si="11"/>
        <v>2.6685266788808448</v>
      </c>
      <c r="L88">
        <f t="shared" si="12"/>
        <v>3.6848170790092505</v>
      </c>
      <c r="M88">
        <f t="shared" si="12"/>
        <v>3.0577428144802354</v>
      </c>
      <c r="N88">
        <f>FEDFUNDS!B228</f>
        <v>0.15666666666666601</v>
      </c>
    </row>
    <row r="89" spans="1:14" x14ac:dyDescent="0.35">
      <c r="A89" t="s">
        <v>107</v>
      </c>
      <c r="B89">
        <v>264136</v>
      </c>
      <c r="C89">
        <v>19417549</v>
      </c>
      <c r="D89">
        <v>25514731</v>
      </c>
      <c r="E89">
        <v>11385491</v>
      </c>
      <c r="F89">
        <v>7322572</v>
      </c>
      <c r="G89">
        <f t="shared" si="7"/>
        <v>18708063</v>
      </c>
      <c r="H89">
        <f t="shared" si="8"/>
        <v>-5.6002974618040273</v>
      </c>
      <c r="I89">
        <f t="shared" si="9"/>
        <v>1.5221435463742994</v>
      </c>
      <c r="J89">
        <f t="shared" si="10"/>
        <v>2.8621901155089446</v>
      </c>
      <c r="K89">
        <f t="shared" si="11"/>
        <v>3.1672148022951374</v>
      </c>
      <c r="L89">
        <f t="shared" si="12"/>
        <v>4.6632659254844055</v>
      </c>
      <c r="M89">
        <f t="shared" si="12"/>
        <v>3.7425579014575217</v>
      </c>
      <c r="N89">
        <f>FEDFUNDS!B229</f>
        <v>9.3333333333333296E-2</v>
      </c>
    </row>
    <row r="90" spans="1:14" x14ac:dyDescent="0.35">
      <c r="A90" t="s">
        <v>108</v>
      </c>
      <c r="B90">
        <v>263739</v>
      </c>
      <c r="C90">
        <v>19146757</v>
      </c>
      <c r="D90">
        <v>24702803</v>
      </c>
      <c r="E90">
        <v>10978138</v>
      </c>
      <c r="F90">
        <v>6989932</v>
      </c>
      <c r="G90">
        <f t="shared" si="7"/>
        <v>17968070</v>
      </c>
      <c r="H90">
        <f t="shared" si="8"/>
        <v>-6.2916660086586358</v>
      </c>
      <c r="I90">
        <f t="shared" si="9"/>
        <v>1.1176253258639024</v>
      </c>
      <c r="J90">
        <f t="shared" si="10"/>
        <v>1.6187997512319363</v>
      </c>
      <c r="K90">
        <f t="shared" si="11"/>
        <v>2.0630857885584497</v>
      </c>
      <c r="L90">
        <f t="shared" si="12"/>
        <v>3.2907748061279829</v>
      </c>
      <c r="M90">
        <f t="shared" si="12"/>
        <v>2.5376934025504561</v>
      </c>
      <c r="N90">
        <f>FEDFUNDS!B230</f>
        <v>8.3333333333333301E-2</v>
      </c>
    </row>
    <row r="91" spans="1:14" x14ac:dyDescent="0.35">
      <c r="A91" t="s">
        <v>109</v>
      </c>
      <c r="B91">
        <v>251588</v>
      </c>
      <c r="C91">
        <v>19426981</v>
      </c>
      <c r="D91">
        <v>25179002</v>
      </c>
      <c r="E91">
        <v>11248723</v>
      </c>
      <c r="F91">
        <v>7238832</v>
      </c>
      <c r="G91">
        <f t="shared" si="7"/>
        <v>18487555</v>
      </c>
      <c r="H91">
        <f t="shared" si="8"/>
        <v>-2.5585837691288527</v>
      </c>
      <c r="I91">
        <f t="shared" si="9"/>
        <v>0.79729619857629164</v>
      </c>
      <c r="J91">
        <f t="shared" si="10"/>
        <v>0.78749150130890122</v>
      </c>
      <c r="K91">
        <f t="shared" si="11"/>
        <v>1.2530287235160698</v>
      </c>
      <c r="L91">
        <f t="shared" si="12"/>
        <v>2.1901578991195159</v>
      </c>
      <c r="M91">
        <f t="shared" si="12"/>
        <v>1.6168149150540323</v>
      </c>
      <c r="N91">
        <f>FEDFUNDS!B231</f>
        <v>7.3333333333333306E-2</v>
      </c>
    </row>
    <row r="92" spans="1:14" x14ac:dyDescent="0.35">
      <c r="A92" t="s">
        <v>110</v>
      </c>
      <c r="B92">
        <v>277927</v>
      </c>
      <c r="C92">
        <v>19783301</v>
      </c>
      <c r="D92">
        <v>25911190</v>
      </c>
      <c r="E92">
        <v>11654072</v>
      </c>
      <c r="F92">
        <v>7605986</v>
      </c>
      <c r="G92">
        <f t="shared" si="7"/>
        <v>19260058</v>
      </c>
      <c r="H92">
        <f t="shared" si="8"/>
        <v>5.8683287504014858</v>
      </c>
      <c r="I92">
        <f t="shared" si="9"/>
        <v>0.79199771240932026</v>
      </c>
      <c r="J92">
        <f t="shared" si="10"/>
        <v>0.67675497624442027</v>
      </c>
      <c r="K92">
        <f t="shared" si="11"/>
        <v>1.061987081618998</v>
      </c>
      <c r="L92">
        <f t="shared" si="12"/>
        <v>1.8805793475779042</v>
      </c>
      <c r="M92">
        <f t="shared" si="12"/>
        <v>1.3811183926268011</v>
      </c>
      <c r="N92">
        <f>FEDFUNDS!B232</f>
        <v>0.103333333333333</v>
      </c>
    </row>
    <row r="93" spans="1:14" x14ac:dyDescent="0.35">
      <c r="A93" t="s">
        <v>111</v>
      </c>
      <c r="B93">
        <v>348407</v>
      </c>
      <c r="C93">
        <v>19849970</v>
      </c>
      <c r="D93">
        <v>25879792</v>
      </c>
      <c r="E93">
        <v>11629916</v>
      </c>
      <c r="F93">
        <v>7607301</v>
      </c>
      <c r="G93">
        <f t="shared" si="7"/>
        <v>19237217</v>
      </c>
      <c r="H93">
        <f t="shared" si="8"/>
        <v>10.035711504401569</v>
      </c>
      <c r="I93">
        <f t="shared" si="9"/>
        <v>0.675067267831575</v>
      </c>
      <c r="J93">
        <f t="shared" si="10"/>
        <v>0.31987952519549889</v>
      </c>
      <c r="K93">
        <f t="shared" si="11"/>
        <v>0.5556565242289091</v>
      </c>
      <c r="L93">
        <f t="shared" si="12"/>
        <v>1.184868565613062</v>
      </c>
      <c r="M93">
        <f t="shared" si="12"/>
        <v>0.8018801406768139</v>
      </c>
      <c r="N93">
        <f>FEDFUNDS!B233</f>
        <v>0.15333333333333299</v>
      </c>
    </row>
    <row r="94" spans="1:14" x14ac:dyDescent="0.35">
      <c r="A94" t="s">
        <v>112</v>
      </c>
      <c r="B94">
        <v>380968</v>
      </c>
      <c r="C94">
        <v>20297780</v>
      </c>
      <c r="D94">
        <v>26521954</v>
      </c>
      <c r="E94">
        <v>11984523</v>
      </c>
      <c r="F94">
        <v>7966911</v>
      </c>
      <c r="G94">
        <f t="shared" si="7"/>
        <v>19951434</v>
      </c>
      <c r="H94">
        <f t="shared" si="8"/>
        <v>11.937392098574673</v>
      </c>
      <c r="I94">
        <f t="shared" si="9"/>
        <v>1.6112564627437154</v>
      </c>
      <c r="J94">
        <f t="shared" si="10"/>
        <v>1.7119639837613665</v>
      </c>
      <c r="K94">
        <f t="shared" si="11"/>
        <v>2.1973337828057105</v>
      </c>
      <c r="L94">
        <f t="shared" si="12"/>
        <v>3.4249351611738366</v>
      </c>
      <c r="M94">
        <f t="shared" si="12"/>
        <v>2.6792026471049502</v>
      </c>
      <c r="N94">
        <f>FEDFUNDS!B234</f>
        <v>0.14333333333333301</v>
      </c>
    </row>
    <row r="95" spans="1:14" x14ac:dyDescent="0.35">
      <c r="A95" t="s">
        <v>113</v>
      </c>
      <c r="B95">
        <v>459129</v>
      </c>
      <c r="C95">
        <v>20540996</v>
      </c>
      <c r="D95">
        <v>26749505</v>
      </c>
      <c r="E95">
        <v>12112778</v>
      </c>
      <c r="F95">
        <v>8102088</v>
      </c>
      <c r="G95">
        <f t="shared" si="7"/>
        <v>20214866</v>
      </c>
      <c r="H95">
        <f t="shared" si="8"/>
        <v>20.386433596102528</v>
      </c>
      <c r="I95">
        <f t="shared" si="9"/>
        <v>2.1169222036504287</v>
      </c>
      <c r="J95">
        <f t="shared" si="10"/>
        <v>2.4441800229543009</v>
      </c>
      <c r="K95">
        <f t="shared" si="11"/>
        <v>3.0110932232945586</v>
      </c>
      <c r="L95">
        <f t="shared" si="12"/>
        <v>4.528047316576167</v>
      </c>
      <c r="M95">
        <f t="shared" si="12"/>
        <v>3.6090393406058796</v>
      </c>
      <c r="N95">
        <f>FEDFUNDS!B235</f>
        <v>0.16</v>
      </c>
    </row>
    <row r="96" spans="1:14" x14ac:dyDescent="0.35">
      <c r="A96" t="s">
        <v>114</v>
      </c>
      <c r="B96">
        <v>452357</v>
      </c>
      <c r="C96">
        <v>21280455</v>
      </c>
      <c r="D96">
        <v>27862915</v>
      </c>
      <c r="E96">
        <v>12577998</v>
      </c>
      <c r="F96">
        <v>8527413</v>
      </c>
      <c r="G96">
        <f t="shared" si="7"/>
        <v>21105411</v>
      </c>
      <c r="H96">
        <f t="shared" si="8"/>
        <v>19.386121457329629</v>
      </c>
      <c r="I96">
        <f t="shared" si="9"/>
        <v>2.5650632456603928</v>
      </c>
      <c r="J96">
        <f t="shared" si="10"/>
        <v>2.70748267124159</v>
      </c>
      <c r="K96">
        <f t="shared" si="11"/>
        <v>2.9873893766216408</v>
      </c>
      <c r="L96">
        <f t="shared" si="12"/>
        <v>4.500189350682926</v>
      </c>
      <c r="M96">
        <f t="shared" si="12"/>
        <v>3.5872253879084992</v>
      </c>
      <c r="N96">
        <f>FEDFUNDS!B236</f>
        <v>0.14333333333333301</v>
      </c>
    </row>
    <row r="97" spans="1:14" x14ac:dyDescent="0.35">
      <c r="A97" t="s">
        <v>115</v>
      </c>
      <c r="B97">
        <v>540717</v>
      </c>
      <c r="C97">
        <v>21611371</v>
      </c>
      <c r="D97">
        <v>28242128</v>
      </c>
      <c r="E97">
        <v>12658532</v>
      </c>
      <c r="F97">
        <v>8677093</v>
      </c>
      <c r="G97">
        <f t="shared" si="7"/>
        <v>21335625</v>
      </c>
      <c r="H97">
        <f t="shared" si="8"/>
        <v>19.42245573768442</v>
      </c>
      <c r="I97">
        <f t="shared" si="9"/>
        <v>2.860618110402835</v>
      </c>
      <c r="J97">
        <f t="shared" si="10"/>
        <v>2.8551900210822101</v>
      </c>
      <c r="K97">
        <f t="shared" si="11"/>
        <v>2.8486025025614481</v>
      </c>
      <c r="L97">
        <f t="shared" si="12"/>
        <v>4.4767538935674978</v>
      </c>
      <c r="M97">
        <f t="shared" si="12"/>
        <v>3.4982654830229443</v>
      </c>
      <c r="N97">
        <f>FEDFUNDS!B237</f>
        <v>0.116666666666666</v>
      </c>
    </row>
    <row r="98" spans="1:14" x14ac:dyDescent="0.35">
      <c r="A98" t="s">
        <v>116</v>
      </c>
      <c r="B98">
        <v>640871</v>
      </c>
      <c r="C98">
        <v>22281577</v>
      </c>
      <c r="D98">
        <v>29096343</v>
      </c>
      <c r="E98">
        <v>13028992</v>
      </c>
      <c r="F98">
        <v>9029918</v>
      </c>
      <c r="G98">
        <f t="shared" si="7"/>
        <v>22058910</v>
      </c>
      <c r="H98">
        <f t="shared" si="8"/>
        <v>19.928900089751544</v>
      </c>
      <c r="I98">
        <f t="shared" si="9"/>
        <v>3.4392808238209005</v>
      </c>
      <c r="J98">
        <f t="shared" si="10"/>
        <v>3.4618128380776048</v>
      </c>
      <c r="K98">
        <f t="shared" si="11"/>
        <v>3.295611078498828</v>
      </c>
      <c r="L98">
        <f t="shared" si="12"/>
        <v>4.9897108193023287</v>
      </c>
      <c r="M98">
        <f t="shared" si="12"/>
        <v>3.9756294084770438</v>
      </c>
      <c r="N98">
        <f>FEDFUNDS!B238</f>
        <v>8.3333333333333301E-2</v>
      </c>
    </row>
    <row r="99" spans="1:14" x14ac:dyDescent="0.35">
      <c r="A99" t="s">
        <v>117</v>
      </c>
      <c r="B99">
        <v>638717</v>
      </c>
      <c r="C99">
        <v>22755598</v>
      </c>
      <c r="D99">
        <v>29936322</v>
      </c>
      <c r="E99">
        <v>13437237</v>
      </c>
      <c r="F99">
        <v>9313453</v>
      </c>
      <c r="G99">
        <f t="shared" si="7"/>
        <v>22750690</v>
      </c>
      <c r="H99">
        <f t="shared" si="8"/>
        <v>14.825354622112318</v>
      </c>
      <c r="I99">
        <f t="shared" si="9"/>
        <v>3.6779474648851451</v>
      </c>
      <c r="J99">
        <f t="shared" si="10"/>
        <v>3.9352769851735081</v>
      </c>
      <c r="K99">
        <f t="shared" si="11"/>
        <v>3.6329749697187497</v>
      </c>
      <c r="L99">
        <f t="shared" si="12"/>
        <v>5.0384179313338384</v>
      </c>
      <c r="M99">
        <f t="shared" si="12"/>
        <v>4.201019113650073</v>
      </c>
      <c r="N99">
        <f>FEDFUNDS!B239</f>
        <v>8.66666666666666E-2</v>
      </c>
    </row>
    <row r="100" spans="1:14" x14ac:dyDescent="0.35">
      <c r="A100" t="s">
        <v>118</v>
      </c>
      <c r="B100">
        <v>683275</v>
      </c>
      <c r="C100">
        <v>23071449</v>
      </c>
      <c r="D100">
        <v>30625953</v>
      </c>
      <c r="E100">
        <v>13845456</v>
      </c>
      <c r="F100">
        <v>9600578</v>
      </c>
      <c r="G100">
        <f t="shared" si="7"/>
        <v>23446034</v>
      </c>
      <c r="H100">
        <f t="shared" si="8"/>
        <v>14.55762904263176</v>
      </c>
      <c r="I100">
        <f t="shared" si="9"/>
        <v>3.3926402247434373</v>
      </c>
      <c r="J100">
        <f t="shared" si="10"/>
        <v>3.8683679691417838</v>
      </c>
      <c r="K100">
        <f t="shared" si="11"/>
        <v>3.7565056453258361</v>
      </c>
      <c r="L100">
        <f t="shared" si="12"/>
        <v>4.8713383848073999</v>
      </c>
      <c r="M100">
        <f t="shared" si="12"/>
        <v>4.2093245421214398</v>
      </c>
      <c r="N100">
        <f>FEDFUNDS!B240</f>
        <v>7.3333333333333306E-2</v>
      </c>
    </row>
    <row r="101" spans="1:14" x14ac:dyDescent="0.35">
      <c r="A101" t="s">
        <v>119</v>
      </c>
      <c r="B101">
        <v>777248</v>
      </c>
      <c r="C101">
        <v>23427641</v>
      </c>
      <c r="D101">
        <v>31411719</v>
      </c>
      <c r="E101">
        <v>14301890</v>
      </c>
      <c r="F101">
        <v>9957574</v>
      </c>
      <c r="G101">
        <f t="shared" si="7"/>
        <v>24259464</v>
      </c>
      <c r="H101">
        <f t="shared" si="8"/>
        <v>15.873198583055048</v>
      </c>
      <c r="I101">
        <f t="shared" si="9"/>
        <v>3.0809616087142055</v>
      </c>
      <c r="J101">
        <f t="shared" si="10"/>
        <v>3.8241768982462565</v>
      </c>
      <c r="K101">
        <f t="shared" si="11"/>
        <v>4.1477159217836901</v>
      </c>
      <c r="L101">
        <f t="shared" si="12"/>
        <v>4.9358250465049158</v>
      </c>
      <c r="M101">
        <f t="shared" si="12"/>
        <v>4.4691520530834472</v>
      </c>
      <c r="N101">
        <f>FEDFUNDS!B241</f>
        <v>9.3333333333333296E-2</v>
      </c>
    </row>
    <row r="102" spans="1:14" x14ac:dyDescent="0.35">
      <c r="A102" t="s">
        <v>120</v>
      </c>
      <c r="B102">
        <v>809506</v>
      </c>
      <c r="C102">
        <v>23541391</v>
      </c>
      <c r="D102">
        <v>31640801</v>
      </c>
      <c r="E102">
        <v>14421614</v>
      </c>
      <c r="F102">
        <v>10045962</v>
      </c>
      <c r="G102">
        <f t="shared" si="7"/>
        <v>24467576</v>
      </c>
      <c r="H102">
        <f t="shared" si="8"/>
        <v>10.823624402132626</v>
      </c>
      <c r="I102">
        <f t="shared" si="9"/>
        <v>2.5165905808230971</v>
      </c>
      <c r="J102">
        <f t="shared" si="10"/>
        <v>3.486667204911531</v>
      </c>
      <c r="K102">
        <f t="shared" si="11"/>
        <v>4.066528271516745</v>
      </c>
      <c r="L102">
        <f t="shared" si="12"/>
        <v>4.4405414493208673</v>
      </c>
      <c r="M102">
        <f t="shared" si="12"/>
        <v>4.2195445697784439</v>
      </c>
      <c r="N102">
        <f>FEDFUNDS!B242</f>
        <v>0.09</v>
      </c>
    </row>
    <row r="103" spans="1:14" x14ac:dyDescent="0.35">
      <c r="A103" t="s">
        <v>121</v>
      </c>
      <c r="B103">
        <v>808179</v>
      </c>
      <c r="C103">
        <v>23766572</v>
      </c>
      <c r="D103">
        <v>32227177</v>
      </c>
      <c r="E103">
        <v>14766568</v>
      </c>
      <c r="F103">
        <v>10307750</v>
      </c>
      <c r="G103">
        <f t="shared" si="7"/>
        <v>25074318</v>
      </c>
      <c r="H103">
        <f t="shared" si="8"/>
        <v>8.3993005442559046</v>
      </c>
      <c r="I103">
        <f t="shared" si="9"/>
        <v>1.8953811937219234</v>
      </c>
      <c r="J103">
        <f t="shared" si="10"/>
        <v>3.0586665525339729</v>
      </c>
      <c r="K103">
        <f t="shared" si="11"/>
        <v>3.8157656090432424</v>
      </c>
      <c r="L103">
        <f t="shared" si="12"/>
        <v>4.0509841131396218</v>
      </c>
      <c r="M103">
        <f t="shared" si="12"/>
        <v>3.9121742079515132</v>
      </c>
      <c r="N103">
        <f>FEDFUNDS!B243</f>
        <v>0.1</v>
      </c>
    </row>
    <row r="104" spans="1:14" x14ac:dyDescent="0.35">
      <c r="A104" t="s">
        <v>122</v>
      </c>
      <c r="B104">
        <v>859619</v>
      </c>
      <c r="C104">
        <v>24117294</v>
      </c>
      <c r="D104">
        <v>32841022</v>
      </c>
      <c r="E104">
        <v>15081607</v>
      </c>
      <c r="F104">
        <v>10550350</v>
      </c>
      <c r="G104">
        <f t="shared" si="7"/>
        <v>25631957</v>
      </c>
      <c r="H104">
        <f t="shared" si="8"/>
        <v>9.4504193654701076</v>
      </c>
      <c r="I104">
        <f t="shared" si="9"/>
        <v>1.7187936983348084</v>
      </c>
      <c r="J104">
        <f t="shared" si="10"/>
        <v>2.7649334095952049</v>
      </c>
      <c r="K104">
        <f t="shared" si="11"/>
        <v>3.4502449494519638</v>
      </c>
      <c r="L104">
        <f t="shared" si="12"/>
        <v>3.7617391067283457</v>
      </c>
      <c r="M104">
        <f t="shared" si="12"/>
        <v>3.5780253137712714</v>
      </c>
      <c r="N104">
        <f>FEDFUNDS!B244</f>
        <v>0.11</v>
      </c>
    </row>
    <row r="105" spans="1:14" x14ac:dyDescent="0.35">
      <c r="A105" t="s">
        <v>123</v>
      </c>
      <c r="B105">
        <v>884977</v>
      </c>
      <c r="C105">
        <v>24213722</v>
      </c>
      <c r="D105">
        <v>33136131</v>
      </c>
      <c r="E105">
        <v>15239358</v>
      </c>
      <c r="F105">
        <v>10676433</v>
      </c>
      <c r="G105">
        <f t="shared" si="7"/>
        <v>25915791</v>
      </c>
      <c r="H105">
        <f t="shared" si="8"/>
        <v>6.7302156747871322</v>
      </c>
      <c r="I105">
        <f t="shared" si="9"/>
        <v>1.3774736017830191</v>
      </c>
      <c r="J105">
        <f t="shared" si="10"/>
        <v>2.2424040171374449</v>
      </c>
      <c r="K105">
        <f t="shared" si="11"/>
        <v>2.719382298125983</v>
      </c>
      <c r="L105">
        <f t="shared" si="12"/>
        <v>2.9990851174306332</v>
      </c>
      <c r="M105">
        <f t="shared" si="12"/>
        <v>2.8342463793489037</v>
      </c>
      <c r="N105">
        <f>FEDFUNDS!B245</f>
        <v>0.123333333333333</v>
      </c>
    </row>
    <row r="106" spans="1:14" x14ac:dyDescent="0.35">
      <c r="A106" t="s">
        <v>124</v>
      </c>
      <c r="B106">
        <v>884220</v>
      </c>
      <c r="C106">
        <v>24077798</v>
      </c>
      <c r="D106">
        <v>32739320</v>
      </c>
      <c r="E106">
        <v>15032047</v>
      </c>
      <c r="F106">
        <v>10446005</v>
      </c>
      <c r="G106">
        <f t="shared" si="7"/>
        <v>25478052</v>
      </c>
      <c r="H106">
        <f t="shared" si="8"/>
        <v>3.7858111393832328</v>
      </c>
      <c r="I106">
        <f t="shared" si="9"/>
        <v>0.96803999307277788</v>
      </c>
      <c r="J106">
        <f t="shared" si="10"/>
        <v>1.5023935417317169</v>
      </c>
      <c r="K106">
        <f t="shared" si="11"/>
        <v>1.8133304372894843</v>
      </c>
      <c r="L106">
        <f t="shared" si="12"/>
        <v>1.8192445277683822</v>
      </c>
      <c r="M106">
        <f t="shared" si="12"/>
        <v>1.815762052582981</v>
      </c>
      <c r="N106">
        <f>FEDFUNDS!B246</f>
        <v>0.13666666666666599</v>
      </c>
    </row>
    <row r="107" spans="1:14" x14ac:dyDescent="0.35">
      <c r="A107" t="s">
        <v>125</v>
      </c>
      <c r="B107">
        <v>971263</v>
      </c>
      <c r="C107">
        <v>24445481</v>
      </c>
      <c r="D107">
        <v>33282890</v>
      </c>
      <c r="E107">
        <v>15317821</v>
      </c>
      <c r="F107">
        <v>10634094</v>
      </c>
      <c r="G107">
        <f t="shared" si="7"/>
        <v>25951915</v>
      </c>
      <c r="H107">
        <f t="shared" si="8"/>
        <v>5.971922531043794</v>
      </c>
      <c r="I107">
        <f t="shared" si="9"/>
        <v>1.1285734412980419</v>
      </c>
      <c r="J107">
        <f t="shared" si="10"/>
        <v>1.4852298206548653</v>
      </c>
      <c r="K107">
        <f t="shared" si="11"/>
        <v>1.7404433446558398</v>
      </c>
      <c r="L107">
        <f t="shared" si="12"/>
        <v>1.6474344805051278</v>
      </c>
      <c r="M107">
        <f t="shared" si="12"/>
        <v>1.7022114268748556</v>
      </c>
      <c r="N107">
        <f>FEDFUNDS!B247</f>
        <v>0.16</v>
      </c>
    </row>
    <row r="108" spans="1:14" x14ac:dyDescent="0.35">
      <c r="A108" t="s">
        <v>126</v>
      </c>
      <c r="B108">
        <v>1003854</v>
      </c>
      <c r="C108">
        <v>24732592</v>
      </c>
      <c r="D108">
        <v>33753275</v>
      </c>
      <c r="E108">
        <v>15530785</v>
      </c>
      <c r="F108">
        <v>10776216</v>
      </c>
      <c r="G108">
        <f t="shared" si="7"/>
        <v>26307001</v>
      </c>
      <c r="H108">
        <f t="shared" si="8"/>
        <v>6.1732888592273882</v>
      </c>
      <c r="I108">
        <f t="shared" si="9"/>
        <v>1.0082204516072668</v>
      </c>
      <c r="J108">
        <f t="shared" si="10"/>
        <v>1.1648421747179283</v>
      </c>
      <c r="K108">
        <f t="shared" si="11"/>
        <v>1.2760417740266483</v>
      </c>
      <c r="L108">
        <f t="shared" si="12"/>
        <v>1.0478130874316482</v>
      </c>
      <c r="M108">
        <f t="shared" si="12"/>
        <v>1.1822660792898176</v>
      </c>
      <c r="N108">
        <f>FEDFUNDS!B248</f>
        <v>0.36</v>
      </c>
    </row>
    <row r="109" spans="1:14" x14ac:dyDescent="0.35">
      <c r="A109" t="s">
        <v>127</v>
      </c>
      <c r="B109">
        <v>1007223</v>
      </c>
      <c r="C109">
        <v>25064524</v>
      </c>
      <c r="D109">
        <v>34395987</v>
      </c>
      <c r="E109">
        <v>15863809</v>
      </c>
      <c r="F109">
        <v>11037412</v>
      </c>
      <c r="G109">
        <f t="shared" si="7"/>
        <v>26901221</v>
      </c>
      <c r="H109">
        <f t="shared" si="8"/>
        <v>4.9798074819942029</v>
      </c>
      <c r="I109">
        <f t="shared" si="9"/>
        <v>1.0803852145667703</v>
      </c>
      <c r="J109">
        <f t="shared" si="10"/>
        <v>1.1835117821774821</v>
      </c>
      <c r="K109">
        <f t="shared" si="11"/>
        <v>1.2846964745551803</v>
      </c>
      <c r="L109">
        <f t="shared" si="12"/>
        <v>1.006084366063198</v>
      </c>
      <c r="M109">
        <f t="shared" si="12"/>
        <v>1.1703009426110356</v>
      </c>
      <c r="N109">
        <f>FEDFUNDS!B249</f>
        <v>0.37333333333333302</v>
      </c>
    </row>
    <row r="110" spans="1:14" x14ac:dyDescent="0.35">
      <c r="A110" t="s">
        <v>128</v>
      </c>
      <c r="B110">
        <v>1120980</v>
      </c>
      <c r="C110">
        <v>25469100</v>
      </c>
      <c r="D110">
        <v>34880265</v>
      </c>
      <c r="E110">
        <v>16157233</v>
      </c>
      <c r="F110">
        <v>11236234</v>
      </c>
      <c r="G110">
        <f t="shared" si="7"/>
        <v>27393467</v>
      </c>
      <c r="H110">
        <f t="shared" si="8"/>
        <v>7.9471758296315365</v>
      </c>
      <c r="I110">
        <f t="shared" si="9"/>
        <v>1.7183004224039955</v>
      </c>
      <c r="J110">
        <f t="shared" si="10"/>
        <v>1.8426647652109329</v>
      </c>
      <c r="K110">
        <f t="shared" si="11"/>
        <v>2.0825674797639193</v>
      </c>
      <c r="L110">
        <f t="shared" si="12"/>
        <v>1.9316444080062389</v>
      </c>
      <c r="M110">
        <f t="shared" si="12"/>
        <v>2.0206392788638006</v>
      </c>
      <c r="N110">
        <f>FEDFUNDS!B250</f>
        <v>0.396666666666666</v>
      </c>
    </row>
    <row r="111" spans="1:14" x14ac:dyDescent="0.35">
      <c r="A111" t="s">
        <v>129</v>
      </c>
      <c r="B111">
        <v>1122924</v>
      </c>
      <c r="C111">
        <v>25696088</v>
      </c>
      <c r="D111">
        <v>35047698</v>
      </c>
      <c r="E111">
        <v>16210577</v>
      </c>
      <c r="F111">
        <v>11187114</v>
      </c>
      <c r="G111">
        <f t="shared" si="7"/>
        <v>27397691</v>
      </c>
      <c r="H111">
        <f t="shared" si="8"/>
        <v>6.6402725592175749</v>
      </c>
      <c r="I111">
        <f t="shared" si="9"/>
        <v>1.949587887082016</v>
      </c>
      <c r="J111">
        <f t="shared" si="10"/>
        <v>2.0968694631040785</v>
      </c>
      <c r="K111">
        <f t="shared" si="11"/>
        <v>2.3122860163697245</v>
      </c>
      <c r="L111">
        <f t="shared" si="12"/>
        <v>2.1545535567631502</v>
      </c>
      <c r="M111">
        <f t="shared" si="12"/>
        <v>2.2476193133561972</v>
      </c>
      <c r="N111">
        <f>FEDFUNDS!B251</f>
        <v>0.45</v>
      </c>
    </row>
    <row r="112" spans="1:14" x14ac:dyDescent="0.35">
      <c r="A112" t="s">
        <v>130</v>
      </c>
      <c r="B112">
        <v>1202454</v>
      </c>
      <c r="C112">
        <v>26303261</v>
      </c>
      <c r="D112">
        <v>35993730</v>
      </c>
      <c r="E112">
        <v>16631431</v>
      </c>
      <c r="F112">
        <v>11462210</v>
      </c>
      <c r="G112">
        <f t="shared" si="7"/>
        <v>28093641</v>
      </c>
      <c r="H112">
        <f t="shared" si="8"/>
        <v>6.5196391519416252</v>
      </c>
      <c r="I112">
        <f t="shared" si="9"/>
        <v>2.1995693887743917</v>
      </c>
      <c r="J112">
        <f t="shared" si="10"/>
        <v>2.3558486757551567</v>
      </c>
      <c r="K112">
        <f t="shared" si="11"/>
        <v>2.5272911148141119</v>
      </c>
      <c r="L112">
        <f t="shared" si="12"/>
        <v>2.3375569311843147</v>
      </c>
      <c r="M112">
        <f t="shared" si="12"/>
        <v>2.4495694498511522</v>
      </c>
      <c r="N112">
        <f>FEDFUNDS!B252</f>
        <v>0.7</v>
      </c>
    </row>
    <row r="113" spans="1:14" x14ac:dyDescent="0.35">
      <c r="A113" t="s">
        <v>131</v>
      </c>
      <c r="B113">
        <v>1280596</v>
      </c>
      <c r="C113">
        <v>26713763</v>
      </c>
      <c r="D113">
        <v>36766976</v>
      </c>
      <c r="E113">
        <v>16981738</v>
      </c>
      <c r="F113">
        <v>11718911</v>
      </c>
      <c r="G113">
        <f t="shared" si="7"/>
        <v>28700649</v>
      </c>
      <c r="H113">
        <f t="shared" si="8"/>
        <v>8.2686738367016677</v>
      </c>
      <c r="I113">
        <f t="shared" si="9"/>
        <v>2.3275738413607749</v>
      </c>
      <c r="J113">
        <f t="shared" si="10"/>
        <v>2.4644440251390565</v>
      </c>
      <c r="K113">
        <f t="shared" si="11"/>
        <v>2.5902343755587642</v>
      </c>
      <c r="L113">
        <f t="shared" si="12"/>
        <v>2.3454566283966916</v>
      </c>
      <c r="M113">
        <f t="shared" si="12"/>
        <v>2.4900534759971338</v>
      </c>
      <c r="N113">
        <f>FEDFUNDS!B253</f>
        <v>0.95</v>
      </c>
    </row>
    <row r="114" spans="1:14" x14ac:dyDescent="0.35">
      <c r="A114" t="s">
        <v>132</v>
      </c>
      <c r="B114">
        <v>1337126</v>
      </c>
      <c r="C114">
        <v>27172737</v>
      </c>
      <c r="D114">
        <v>37448359</v>
      </c>
      <c r="E114">
        <v>17284895</v>
      </c>
      <c r="F114">
        <v>11877264</v>
      </c>
      <c r="G114">
        <f t="shared" si="7"/>
        <v>29162159</v>
      </c>
      <c r="H114">
        <f t="shared" si="8"/>
        <v>7.7552192755821814</v>
      </c>
      <c r="I114">
        <f t="shared" si="9"/>
        <v>2.4066954000292906</v>
      </c>
      <c r="J114">
        <f t="shared" si="10"/>
        <v>2.5334198068521552</v>
      </c>
      <c r="K114">
        <f t="shared" si="11"/>
        <v>2.4937608122340027</v>
      </c>
      <c r="L114">
        <f t="shared" si="12"/>
        <v>2.0567691775631669</v>
      </c>
      <c r="M114">
        <f t="shared" si="12"/>
        <v>2.3150286039445467</v>
      </c>
      <c r="N114">
        <f>FEDFUNDS!B254</f>
        <v>1.15333333333333</v>
      </c>
    </row>
    <row r="115" spans="1:14" x14ac:dyDescent="0.35">
      <c r="A115" t="s">
        <v>133</v>
      </c>
      <c r="B115">
        <v>1394818</v>
      </c>
      <c r="C115">
        <v>27729839</v>
      </c>
      <c r="D115">
        <v>38396212</v>
      </c>
      <c r="E115">
        <v>17763779</v>
      </c>
      <c r="F115">
        <v>12184946</v>
      </c>
      <c r="G115">
        <f t="shared" si="7"/>
        <v>29948725</v>
      </c>
      <c r="H115">
        <f t="shared" si="8"/>
        <v>7.4976336064167981</v>
      </c>
      <c r="I115">
        <f t="shared" si="9"/>
        <v>2.6984525721980956</v>
      </c>
      <c r="J115">
        <f t="shared" si="10"/>
        <v>3.1196075079022556</v>
      </c>
      <c r="K115">
        <f t="shared" si="11"/>
        <v>3.0762059256112417</v>
      </c>
      <c r="L115">
        <f t="shared" si="12"/>
        <v>2.7355312164996759</v>
      </c>
      <c r="M115">
        <f t="shared" si="12"/>
        <v>2.9370733812902561</v>
      </c>
      <c r="N115">
        <f>FEDFUNDS!B255</f>
        <v>1.20333333333333</v>
      </c>
    </row>
    <row r="116" spans="1:14" x14ac:dyDescent="0.35">
      <c r="A116" t="s">
        <v>134</v>
      </c>
      <c r="B116">
        <v>1488492</v>
      </c>
      <c r="C116">
        <v>28131184</v>
      </c>
      <c r="D116">
        <v>38787692</v>
      </c>
      <c r="E116">
        <v>17897116</v>
      </c>
      <c r="F116">
        <v>12204069</v>
      </c>
      <c r="G116">
        <f t="shared" si="7"/>
        <v>30101185</v>
      </c>
      <c r="H116">
        <f t="shared" si="8"/>
        <v>8.4944614303940078</v>
      </c>
      <c r="I116">
        <f t="shared" si="9"/>
        <v>2.670880795075492</v>
      </c>
      <c r="J116">
        <f t="shared" si="10"/>
        <v>3.0470912600245148</v>
      </c>
      <c r="K116">
        <f t="shared" si="11"/>
        <v>2.9891807020466787</v>
      </c>
      <c r="L116">
        <f t="shared" si="12"/>
        <v>2.654510846186442</v>
      </c>
      <c r="M116">
        <f t="shared" si="12"/>
        <v>2.8527221001478198</v>
      </c>
      <c r="N116">
        <f>FEDFUNDS!B256</f>
        <v>1.4466666666666601</v>
      </c>
    </row>
    <row r="117" spans="1:14" x14ac:dyDescent="0.35">
      <c r="A117" t="s">
        <v>135</v>
      </c>
      <c r="B117">
        <v>1566077</v>
      </c>
      <c r="C117">
        <v>28411557</v>
      </c>
      <c r="D117">
        <v>39366088</v>
      </c>
      <c r="E117">
        <v>18142356</v>
      </c>
      <c r="F117">
        <v>12321576</v>
      </c>
      <c r="G117">
        <f t="shared" si="7"/>
        <v>30463932</v>
      </c>
      <c r="H117">
        <f t="shared" si="8"/>
        <v>7.9011912607858115</v>
      </c>
      <c r="I117">
        <f t="shared" si="9"/>
        <v>2.3931227401085664</v>
      </c>
      <c r="J117">
        <f t="shared" si="10"/>
        <v>2.7242055970627232</v>
      </c>
      <c r="K117">
        <f t="shared" si="11"/>
        <v>2.6585618942113198</v>
      </c>
      <c r="L117">
        <f t="shared" si="12"/>
        <v>2.1656434932393998</v>
      </c>
      <c r="M117">
        <f t="shared" si="12"/>
        <v>2.4578670919394696</v>
      </c>
      <c r="N117">
        <f>FEDFUNDS!B257</f>
        <v>1.7366666666666599</v>
      </c>
    </row>
    <row r="118" spans="1:14" x14ac:dyDescent="0.35">
      <c r="A118" t="s">
        <v>136</v>
      </c>
      <c r="B118">
        <v>1599179</v>
      </c>
      <c r="C118">
        <v>28866682</v>
      </c>
      <c r="D118">
        <v>40233831</v>
      </c>
      <c r="E118">
        <v>18561519</v>
      </c>
      <c r="F118">
        <v>12554920</v>
      </c>
      <c r="G118">
        <f t="shared" si="7"/>
        <v>31116439</v>
      </c>
      <c r="H118">
        <f t="shared" si="8"/>
        <v>6.9844472470991903</v>
      </c>
      <c r="I118">
        <f t="shared" si="9"/>
        <v>2.3632160115715894</v>
      </c>
      <c r="J118">
        <f t="shared" si="10"/>
        <v>2.733437900903235</v>
      </c>
      <c r="K118">
        <f t="shared" si="11"/>
        <v>2.7093012862376309</v>
      </c>
      <c r="L118">
        <f t="shared" si="12"/>
        <v>2.1143941792534537</v>
      </c>
      <c r="M118">
        <f t="shared" si="12"/>
        <v>2.4675049948897021</v>
      </c>
      <c r="N118">
        <f>FEDFUNDS!B258</f>
        <v>1.92333333333333</v>
      </c>
    </row>
    <row r="119" spans="1:14" x14ac:dyDescent="0.35">
      <c r="A119" t="s">
        <v>137</v>
      </c>
      <c r="B119">
        <v>1571338</v>
      </c>
      <c r="C119">
        <v>28282881</v>
      </c>
      <c r="D119">
        <v>38779556</v>
      </c>
      <c r="E119">
        <v>17744242</v>
      </c>
      <c r="F119">
        <v>11716745</v>
      </c>
      <c r="G119">
        <f t="shared" si="7"/>
        <v>29460987</v>
      </c>
      <c r="H119">
        <f t="shared" si="8"/>
        <v>5.3571892789463726</v>
      </c>
      <c r="I119">
        <f t="shared" si="9"/>
        <v>1.2852649900597646</v>
      </c>
      <c r="J119">
        <f t="shared" si="10"/>
        <v>1.1464509779331999</v>
      </c>
      <c r="K119">
        <f t="shared" si="11"/>
        <v>0.8721463153264386</v>
      </c>
      <c r="L119">
        <f t="shared" si="12"/>
        <v>-0.23901025100676598</v>
      </c>
      <c r="M119">
        <f t="shared" si="12"/>
        <v>0.42159855626715537</v>
      </c>
      <c r="N119">
        <f>FEDFUNDS!B259</f>
        <v>2.2200000000000002</v>
      </c>
    </row>
    <row r="120" spans="1:14" x14ac:dyDescent="0.35">
      <c r="A120" t="s">
        <v>138</v>
      </c>
      <c r="B120">
        <v>1689941</v>
      </c>
      <c r="C120">
        <v>29559455</v>
      </c>
      <c r="D120">
        <v>41183358</v>
      </c>
      <c r="E120">
        <v>18956270</v>
      </c>
      <c r="F120">
        <v>12669278</v>
      </c>
      <c r="G120">
        <f t="shared" si="7"/>
        <v>31625548</v>
      </c>
      <c r="H120">
        <f t="shared" si="8"/>
        <v>5.4234902434466381</v>
      </c>
      <c r="I120">
        <f t="shared" si="9"/>
        <v>1.7526079703091391</v>
      </c>
      <c r="J120">
        <f t="shared" si="10"/>
        <v>1.9892079334546731</v>
      </c>
      <c r="K120">
        <f t="shared" si="11"/>
        <v>1.8271998698643044</v>
      </c>
      <c r="L120">
        <f t="shared" si="12"/>
        <v>0.97715760138490371</v>
      </c>
      <c r="M120">
        <f t="shared" si="12"/>
        <v>1.4841125696291035</v>
      </c>
      <c r="N120">
        <f>FEDFUNDS!B260</f>
        <v>2.4033333333333302</v>
      </c>
    </row>
    <row r="121" spans="1:14" x14ac:dyDescent="0.35">
      <c r="A121" t="s">
        <v>139</v>
      </c>
      <c r="B121">
        <v>1739075</v>
      </c>
      <c r="C121">
        <v>30018895</v>
      </c>
      <c r="D121">
        <v>42064825</v>
      </c>
      <c r="E121">
        <v>19348875</v>
      </c>
      <c r="F121">
        <v>12919273</v>
      </c>
      <c r="G121">
        <f t="shared" si="7"/>
        <v>32268148</v>
      </c>
      <c r="H121">
        <f t="shared" si="8"/>
        <v>4.2247392207253487</v>
      </c>
      <c r="I121">
        <f t="shared" si="9"/>
        <v>1.8555669183789814</v>
      </c>
      <c r="J121">
        <f t="shared" si="10"/>
        <v>2.2568316872365157</v>
      </c>
      <c r="K121">
        <f t="shared" si="11"/>
        <v>2.1490659359682196</v>
      </c>
      <c r="L121">
        <f t="shared" si="12"/>
        <v>1.3969898573189088</v>
      </c>
      <c r="M121">
        <f t="shared" si="12"/>
        <v>1.8464664194828506</v>
      </c>
      <c r="N121">
        <f>FEDFUNDS!B261</f>
        <v>2.3966666666666598</v>
      </c>
    </row>
    <row r="122" spans="1:14" x14ac:dyDescent="0.35">
      <c r="A122" t="s">
        <v>140</v>
      </c>
      <c r="B122">
        <v>1862867</v>
      </c>
      <c r="C122">
        <v>30234243</v>
      </c>
      <c r="D122">
        <v>42303469</v>
      </c>
      <c r="E122">
        <v>19443099</v>
      </c>
      <c r="F122">
        <v>12889154</v>
      </c>
      <c r="G122">
        <f t="shared" si="7"/>
        <v>32332253</v>
      </c>
      <c r="H122">
        <f t="shared" si="8"/>
        <v>5.0628948725202294</v>
      </c>
      <c r="I122">
        <f t="shared" si="9"/>
        <v>1.7086134460874147</v>
      </c>
      <c r="J122">
        <f t="shared" si="10"/>
        <v>1.8778931608678384</v>
      </c>
      <c r="K122">
        <f t="shared" si="11"/>
        <v>1.7383167613016282</v>
      </c>
      <c r="L122">
        <f t="shared" si="12"/>
        <v>0.90262837713006583</v>
      </c>
      <c r="M122">
        <f t="shared" si="12"/>
        <v>1.4029207360653162</v>
      </c>
      <c r="N122">
        <f>FEDFUNDS!B262</f>
        <v>2.19</v>
      </c>
    </row>
    <row r="123" spans="1:14" x14ac:dyDescent="0.35">
      <c r="A123" t="s">
        <v>141</v>
      </c>
      <c r="B123">
        <v>1950849</v>
      </c>
      <c r="C123">
        <v>31371180</v>
      </c>
      <c r="D123">
        <v>43341967</v>
      </c>
      <c r="E123">
        <v>19922938</v>
      </c>
      <c r="F123">
        <v>13496203</v>
      </c>
      <c r="G123">
        <f t="shared" si="7"/>
        <v>33419141</v>
      </c>
      <c r="H123">
        <f t="shared" si="8"/>
        <v>6.984011627906983</v>
      </c>
      <c r="I123">
        <f t="shared" si="9"/>
        <v>3.0739616054625607</v>
      </c>
      <c r="J123">
        <f t="shared" si="10"/>
        <v>3.2028858802212179</v>
      </c>
      <c r="K123">
        <f t="shared" si="11"/>
        <v>3.2268402605503121</v>
      </c>
      <c r="L123">
        <f t="shared" si="12"/>
        <v>3.5347207469971442</v>
      </c>
      <c r="M123">
        <f t="shared" si="12"/>
        <v>3.3500474718736184</v>
      </c>
      <c r="N123">
        <f>FEDFUNDS!B263</f>
        <v>1.64333333333333</v>
      </c>
    </row>
    <row r="124" spans="1:14" x14ac:dyDescent="0.35">
      <c r="A124" t="s">
        <v>142</v>
      </c>
      <c r="B124">
        <v>1947443</v>
      </c>
      <c r="C124">
        <v>30712174</v>
      </c>
      <c r="D124">
        <v>40567910</v>
      </c>
      <c r="E124">
        <v>18326679</v>
      </c>
      <c r="F124">
        <v>12454388</v>
      </c>
      <c r="G124">
        <f t="shared" si="7"/>
        <v>30781067</v>
      </c>
      <c r="H124">
        <f t="shared" si="8"/>
        <v>6.3673478880925671</v>
      </c>
      <c r="I124">
        <f t="shared" si="9"/>
        <v>2.3108572431145724</v>
      </c>
      <c r="J124">
        <f t="shared" si="10"/>
        <v>1.2878595177253871</v>
      </c>
      <c r="K124">
        <f t="shared" si="11"/>
        <v>0.92916293072280443</v>
      </c>
      <c r="L124">
        <f t="shared" si="12"/>
        <v>1.5828374377006238</v>
      </c>
      <c r="M124">
        <f t="shared" si="12"/>
        <v>1.1908308505400589</v>
      </c>
      <c r="N124">
        <f>FEDFUNDS!B264</f>
        <v>1.26</v>
      </c>
    </row>
    <row r="125" spans="1:14" x14ac:dyDescent="0.35">
      <c r="A125" t="s">
        <v>143</v>
      </c>
      <c r="B125">
        <v>2280044</v>
      </c>
      <c r="C125">
        <v>32748179</v>
      </c>
      <c r="D125">
        <v>43183103</v>
      </c>
      <c r="E125">
        <v>19692206</v>
      </c>
      <c r="F125">
        <v>13891075</v>
      </c>
      <c r="G125">
        <f t="shared" si="7"/>
        <v>33583281</v>
      </c>
      <c r="H125">
        <f t="shared" si="8"/>
        <v>9.3722780034112496</v>
      </c>
      <c r="I125">
        <f t="shared" si="9"/>
        <v>2.9205999815123507</v>
      </c>
      <c r="J125">
        <f t="shared" si="10"/>
        <v>1.0904304293510636</v>
      </c>
      <c r="K125">
        <f t="shared" si="11"/>
        <v>0.76386233230758549</v>
      </c>
      <c r="L125">
        <f t="shared" si="12"/>
        <v>2.3052433359404656</v>
      </c>
      <c r="M125">
        <f t="shared" si="12"/>
        <v>1.3828920055723781</v>
      </c>
      <c r="N125">
        <f>FEDFUNDS!B265</f>
        <v>0.06</v>
      </c>
    </row>
    <row r="126" spans="1:14" x14ac:dyDescent="0.35">
      <c r="A126" t="s">
        <v>144</v>
      </c>
      <c r="B126">
        <v>2463948</v>
      </c>
      <c r="C126">
        <v>34084416</v>
      </c>
      <c r="D126">
        <v>44601859</v>
      </c>
      <c r="E126">
        <v>20305165</v>
      </c>
      <c r="F126">
        <v>14617806</v>
      </c>
      <c r="G126">
        <f t="shared" si="7"/>
        <v>34922971</v>
      </c>
      <c r="H126">
        <f t="shared" si="8"/>
        <v>10.455500344673219</v>
      </c>
      <c r="I126">
        <f t="shared" si="9"/>
        <v>3.9077139029427332</v>
      </c>
      <c r="J126">
        <f t="shared" si="10"/>
        <v>1.4930746846819831</v>
      </c>
      <c r="K126">
        <f t="shared" si="11"/>
        <v>1.1112331298232858</v>
      </c>
      <c r="L126">
        <f t="shared" si="12"/>
        <v>3.6926786988709992</v>
      </c>
      <c r="M126">
        <f t="shared" si="12"/>
        <v>2.1548843299664666</v>
      </c>
      <c r="N126">
        <f>FEDFUNDS!B266</f>
        <v>9.3333333333333296E-2</v>
      </c>
    </row>
    <row r="127" spans="1:14" x14ac:dyDescent="0.35">
      <c r="A127" t="s">
        <v>145</v>
      </c>
      <c r="B127">
        <v>2746689</v>
      </c>
      <c r="C127">
        <v>36192656</v>
      </c>
      <c r="D127">
        <v>47397053</v>
      </c>
      <c r="E127">
        <v>21743075</v>
      </c>
      <c r="F127">
        <v>16057115</v>
      </c>
      <c r="G127">
        <f t="shared" si="7"/>
        <v>37800190</v>
      </c>
      <c r="H127">
        <f t="shared" si="8"/>
        <v>12.303526146363808</v>
      </c>
      <c r="I127">
        <f t="shared" si="9"/>
        <v>5.0402636334865525</v>
      </c>
      <c r="J127">
        <f t="shared" si="10"/>
        <v>2.6584781455374795</v>
      </c>
      <c r="K127">
        <f t="shared" si="11"/>
        <v>2.4504218631722585</v>
      </c>
      <c r="L127">
        <f t="shared" si="12"/>
        <v>5.8306371387591538</v>
      </c>
      <c r="M127">
        <f t="shared" si="12"/>
        <v>3.8298124937510725</v>
      </c>
      <c r="N127">
        <f>FEDFUNDS!B267</f>
        <v>0.09</v>
      </c>
    </row>
    <row r="128" spans="1:14" x14ac:dyDescent="0.35">
      <c r="A128" t="s">
        <v>146</v>
      </c>
      <c r="B128">
        <v>3000583</v>
      </c>
      <c r="C128">
        <v>37715698</v>
      </c>
      <c r="D128">
        <v>48842736</v>
      </c>
      <c r="E128">
        <v>22488305</v>
      </c>
      <c r="F128">
        <v>16992417</v>
      </c>
      <c r="G128">
        <f t="shared" si="7"/>
        <v>39480722</v>
      </c>
      <c r="H128">
        <f t="shared" si="8"/>
        <v>15.147169108224245</v>
      </c>
      <c r="I128">
        <f t="shared" si="9"/>
        <v>6.5517973760362169</v>
      </c>
      <c r="J128">
        <f t="shared" si="10"/>
        <v>4.9929035027914237</v>
      </c>
      <c r="K128">
        <f t="shared" si="11"/>
        <v>5.296402053472038</v>
      </c>
      <c r="L128">
        <f t="shared" si="12"/>
        <v>9.1204488526933414</v>
      </c>
      <c r="M128">
        <f t="shared" si="12"/>
        <v>6.8779164918201241</v>
      </c>
      <c r="N128">
        <f>FEDFUNDS!B268</f>
        <v>0.08</v>
      </c>
    </row>
    <row r="129" spans="1:14" x14ac:dyDescent="0.35">
      <c r="A129" t="s">
        <v>147</v>
      </c>
      <c r="B129">
        <v>3171943</v>
      </c>
      <c r="C129">
        <v>39610380</v>
      </c>
      <c r="D129">
        <v>51033496</v>
      </c>
      <c r="E129">
        <v>23558260</v>
      </c>
      <c r="F129">
        <v>18145970</v>
      </c>
      <c r="G129">
        <f t="shared" si="7"/>
        <v>41704230</v>
      </c>
      <c r="H129">
        <f t="shared" si="8"/>
        <v>14.392546990615674</v>
      </c>
      <c r="I129">
        <f t="shared" si="9"/>
        <v>7.6118849698643132</v>
      </c>
      <c r="J129">
        <f t="shared" si="10"/>
        <v>6.7906355141319485</v>
      </c>
      <c r="K129">
        <f t="shared" si="11"/>
        <v>7.3746229234278537</v>
      </c>
      <c r="L129">
        <f t="shared" si="12"/>
        <v>11.151900601627007</v>
      </c>
      <c r="M129">
        <f t="shared" si="12"/>
        <v>8.9579592888371806</v>
      </c>
      <c r="N129">
        <f>FEDFUNDS!B269</f>
        <v>7.0000000000000007E-2</v>
      </c>
    </row>
    <row r="130" spans="1:14" x14ac:dyDescent="0.35">
      <c r="A130" t="s">
        <v>148</v>
      </c>
      <c r="B130">
        <v>3323724</v>
      </c>
      <c r="C130">
        <v>40863747</v>
      </c>
      <c r="D130">
        <v>51857557</v>
      </c>
      <c r="E130">
        <v>23845530</v>
      </c>
      <c r="F130">
        <v>18677649</v>
      </c>
      <c r="G130">
        <f t="shared" si="7"/>
        <v>42523179</v>
      </c>
      <c r="H130">
        <f t="shared" si="8"/>
        <v>12.006454633966968</v>
      </c>
      <c r="I130">
        <f t="shared" si="9"/>
        <v>7.0012083193465191</v>
      </c>
      <c r="J130">
        <f t="shared" si="10"/>
        <v>5.8944136939811376</v>
      </c>
      <c r="K130">
        <f t="shared" si="11"/>
        <v>6.2687994010707015</v>
      </c>
      <c r="L130">
        <f t="shared" si="12"/>
        <v>9.5817262019329608</v>
      </c>
      <c r="M130">
        <f t="shared" si="12"/>
        <v>7.6771562379017944</v>
      </c>
      <c r="N130">
        <f>FEDFUNDS!B270</f>
        <v>0.09</v>
      </c>
    </row>
    <row r="131" spans="1:14" x14ac:dyDescent="0.35">
      <c r="A131" t="s">
        <v>149</v>
      </c>
      <c r="B131">
        <v>3466459</v>
      </c>
      <c r="C131">
        <v>42010253</v>
      </c>
      <c r="D131">
        <v>52946550</v>
      </c>
      <c r="E131">
        <v>24315260</v>
      </c>
      <c r="F131">
        <v>19415570</v>
      </c>
      <c r="G131">
        <f t="shared" ref="G131:G138" si="13">SUM(E131:F131)</f>
        <v>43730830</v>
      </c>
      <c r="H131">
        <f t="shared" si="8"/>
        <v>10.175499750559048</v>
      </c>
      <c r="I131">
        <f t="shared" si="9"/>
        <v>6.2521327021158646</v>
      </c>
      <c r="J131">
        <f t="shared" si="10"/>
        <v>4.9717262805863749</v>
      </c>
      <c r="K131">
        <f t="shared" si="11"/>
        <v>5.1981787887270592</v>
      </c>
      <c r="L131">
        <f t="shared" si="12"/>
        <v>8.3423726636212781</v>
      </c>
      <c r="M131">
        <f t="shared" si="12"/>
        <v>6.5505903458599635</v>
      </c>
      <c r="N131">
        <f>FEDFUNDS!B271</f>
        <v>0.08</v>
      </c>
    </row>
    <row r="132" spans="1:14" x14ac:dyDescent="0.35">
      <c r="A132" t="s">
        <v>150</v>
      </c>
      <c r="B132">
        <v>3704072</v>
      </c>
      <c r="C132">
        <v>43597169</v>
      </c>
      <c r="D132">
        <v>52948543</v>
      </c>
      <c r="E132">
        <v>24110054</v>
      </c>
      <c r="F132">
        <v>19514930</v>
      </c>
      <c r="G132">
        <f t="shared" si="13"/>
        <v>43624984</v>
      </c>
      <c r="H132">
        <f t="shared" si="8"/>
        <v>8.7422159652457587</v>
      </c>
      <c r="I132">
        <f t="shared" si="9"/>
        <v>5.7075442770708751</v>
      </c>
      <c r="J132">
        <f t="shared" si="10"/>
        <v>3.532760486509634</v>
      </c>
      <c r="K132">
        <f t="shared" si="11"/>
        <v>3.3082671620967785</v>
      </c>
      <c r="L132">
        <f t="shared" si="12"/>
        <v>6.0521952711138027</v>
      </c>
      <c r="M132">
        <f t="shared" si="12"/>
        <v>4.5020054433961176</v>
      </c>
      <c r="N132">
        <f>FEDFUNDS!B272</f>
        <v>0.12</v>
      </c>
    </row>
    <row r="133" spans="1:14" x14ac:dyDescent="0.35">
      <c r="A133" t="s">
        <v>151</v>
      </c>
      <c r="B133">
        <v>3761398</v>
      </c>
      <c r="C133">
        <v>43122282</v>
      </c>
      <c r="D133">
        <v>50196549</v>
      </c>
      <c r="E133">
        <v>22487967</v>
      </c>
      <c r="F133">
        <v>18463696</v>
      </c>
      <c r="G133">
        <f t="shared" si="13"/>
        <v>40951663</v>
      </c>
      <c r="H133">
        <f t="shared" si="8"/>
        <v>6.9166640516846067</v>
      </c>
      <c r="I133">
        <f t="shared" si="9"/>
        <v>4.0209408471548302</v>
      </c>
      <c r="J133">
        <f t="shared" si="10"/>
        <v>0.8957135287339435</v>
      </c>
      <c r="K133">
        <f t="shared" si="11"/>
        <v>0.11080765806830151</v>
      </c>
      <c r="L133">
        <f t="shared" si="12"/>
        <v>2.5265312873787638</v>
      </c>
      <c r="M133">
        <f t="shared" si="12"/>
        <v>1.1723342894969679</v>
      </c>
      <c r="N133">
        <f>FEDFUNDS!B273</f>
        <v>0.77</v>
      </c>
    </row>
    <row r="134" spans="1:14" x14ac:dyDescent="0.35">
      <c r="A134" t="s">
        <v>152</v>
      </c>
      <c r="B134">
        <v>3594587</v>
      </c>
      <c r="C134">
        <v>42043973</v>
      </c>
      <c r="D134">
        <v>48662442</v>
      </c>
      <c r="E134">
        <v>21876187</v>
      </c>
      <c r="F134">
        <v>18285096</v>
      </c>
      <c r="G134">
        <f t="shared" si="13"/>
        <v>40161283</v>
      </c>
      <c r="H134">
        <f t="shared" si="8"/>
        <v>4.1919091996394542</v>
      </c>
      <c r="I134">
        <f t="shared" si="9"/>
        <v>2.0378523804375215</v>
      </c>
      <c r="J134">
        <f t="shared" si="10"/>
        <v>-1.1738583537405867</v>
      </c>
      <c r="K134">
        <f t="shared" si="11"/>
        <v>-1.9694841837320287</v>
      </c>
      <c r="L134">
        <f t="shared" si="12"/>
        <v>0.40470053354559887</v>
      </c>
      <c r="M134">
        <f t="shared" si="12"/>
        <v>-0.91699581027842036</v>
      </c>
      <c r="N134">
        <f>FEDFUNDS!B274</f>
        <v>2.19</v>
      </c>
    </row>
    <row r="135" spans="1:14" x14ac:dyDescent="0.35">
      <c r="A135" t="s">
        <v>153</v>
      </c>
      <c r="B135">
        <v>3464065</v>
      </c>
      <c r="C135">
        <v>41784965</v>
      </c>
      <c r="D135">
        <v>49053815</v>
      </c>
      <c r="E135">
        <v>22301103</v>
      </c>
      <c r="F135">
        <v>18660979</v>
      </c>
      <c r="G135">
        <f t="shared" si="13"/>
        <v>40962082</v>
      </c>
      <c r="H135">
        <f t="shared" si="8"/>
        <v>1.7081703103151602</v>
      </c>
      <c r="I135">
        <f t="shared" si="9"/>
        <v>0.73146904774270549</v>
      </c>
      <c r="J135">
        <f t="shared" si="10"/>
        <v>-2.156938293380084</v>
      </c>
      <c r="K135">
        <f t="shared" si="11"/>
        <v>-2.7143304362212128</v>
      </c>
      <c r="L135">
        <f t="shared" si="12"/>
        <v>-0.7429922404966427</v>
      </c>
      <c r="M135">
        <f t="shared" si="12"/>
        <v>-1.832735420285414</v>
      </c>
      <c r="N135">
        <f>FEDFUNDS!B275</f>
        <v>3.6533333333333302</v>
      </c>
    </row>
    <row r="136" spans="1:14" x14ac:dyDescent="0.35">
      <c r="A136" t="s">
        <v>154</v>
      </c>
      <c r="B136">
        <v>3561560</v>
      </c>
      <c r="C136">
        <v>42244232</v>
      </c>
      <c r="D136">
        <v>50152051</v>
      </c>
      <c r="E136">
        <v>22984596</v>
      </c>
      <c r="F136">
        <v>19268991</v>
      </c>
      <c r="G136">
        <f t="shared" si="13"/>
        <v>42253587</v>
      </c>
      <c r="H136">
        <f t="shared" ref="H136:H138" si="14">(AVERAGE(B133:B136)/AVERAGE(B131:B135)-1)*100</f>
        <v>-7.5420021176642038E-2</v>
      </c>
      <c r="I136">
        <f t="shared" ref="I136:I138" si="15">(AVERAGE(C133:C136)/AVERAGE(C131:C135)-1)*100</f>
        <v>-0.50072158439927739</v>
      </c>
      <c r="J136">
        <f t="shared" ref="J136:J138" si="16">(AVERAGE(D133:D136)/AVERAGE(D131:D135)-1)*100</f>
        <v>-2.4533624739551452</v>
      </c>
      <c r="K136">
        <f t="shared" ref="K136:K138" si="17">(AVERAGE(E133:E136)/AVERAGE(E131:E135)-1)*100</f>
        <v>-2.6311927412368097</v>
      </c>
      <c r="L136">
        <f t="shared" ref="L136:M138" si="18">(AVERAGE(F133:F136)/AVERAGE(F131:F135)-1)*100</f>
        <v>-1.0513203846955199</v>
      </c>
      <c r="M136">
        <f t="shared" si="18"/>
        <v>-1.919523032810988</v>
      </c>
      <c r="N136">
        <f>FEDFUNDS!B276</f>
        <v>4.5166666666666604</v>
      </c>
    </row>
    <row r="137" spans="1:14" x14ac:dyDescent="0.35">
      <c r="A137" t="s">
        <v>155</v>
      </c>
      <c r="B137">
        <v>3681599</v>
      </c>
      <c r="C137">
        <v>44088806</v>
      </c>
      <c r="D137">
        <v>51998616</v>
      </c>
      <c r="E137">
        <v>23897998</v>
      </c>
      <c r="F137">
        <v>20045949</v>
      </c>
      <c r="G137">
        <f t="shared" si="13"/>
        <v>43943947</v>
      </c>
      <c r="H137">
        <f t="shared" si="14"/>
        <v>-1.1523936448733285</v>
      </c>
      <c r="I137">
        <f t="shared" si="15"/>
        <v>-4.2365660790466553E-2</v>
      </c>
      <c r="J137">
        <f t="shared" si="16"/>
        <v>-0.46999283703579309</v>
      </c>
      <c r="K137">
        <f t="shared" si="17"/>
        <v>5.7092170442807344E-2</v>
      </c>
      <c r="L137">
        <f t="shared" si="18"/>
        <v>1.2023912917650703</v>
      </c>
      <c r="M137">
        <f t="shared" si="18"/>
        <v>0.57586151706854327</v>
      </c>
      <c r="N137">
        <f>FEDFUNDS!B277</f>
        <v>4.99</v>
      </c>
    </row>
    <row r="138" spans="1:14" x14ac:dyDescent="0.35">
      <c r="A138" t="s">
        <v>156</v>
      </c>
      <c r="B138">
        <v>3640939</v>
      </c>
      <c r="C138">
        <v>43885707</v>
      </c>
      <c r="D138">
        <v>51445707</v>
      </c>
      <c r="E138">
        <v>23592575</v>
      </c>
      <c r="F138">
        <v>19852201</v>
      </c>
      <c r="G138">
        <f t="shared" si="13"/>
        <v>43444776</v>
      </c>
      <c r="H138">
        <f t="shared" si="14"/>
        <v>-0.70865176835410715</v>
      </c>
      <c r="I138">
        <f t="shared" si="15"/>
        <v>0.80661344448589301</v>
      </c>
      <c r="J138">
        <f t="shared" si="16"/>
        <v>1.2993753989811951</v>
      </c>
      <c r="K138">
        <f t="shared" si="17"/>
        <v>2.1334520897273501</v>
      </c>
      <c r="L138">
        <f t="shared" si="18"/>
        <v>2.7030317358265776</v>
      </c>
      <c r="M138">
        <f t="shared" si="18"/>
        <v>2.39250333896599</v>
      </c>
      <c r="N138">
        <f>FEDFUNDS!B278</f>
        <v>5.26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0"/>
  <sheetViews>
    <sheetView topLeftCell="A135" workbookViewId="0">
      <selection activeCell="B34" sqref="B34"/>
    </sheetView>
  </sheetViews>
  <sheetFormatPr defaultRowHeight="14.5" x14ac:dyDescent="0.35"/>
  <cols>
    <col min="1" max="1" width="10.08984375" bestFit="1" customWidth="1"/>
  </cols>
  <sheetData>
    <row r="1" spans="1:2" x14ac:dyDescent="0.35">
      <c r="A1" t="s">
        <v>160</v>
      </c>
      <c r="B1" t="s">
        <v>161</v>
      </c>
    </row>
    <row r="2" spans="1:2" x14ac:dyDescent="0.35">
      <c r="A2" s="4">
        <v>19906</v>
      </c>
      <c r="B2">
        <v>1.03</v>
      </c>
    </row>
    <row r="3" spans="1:2" x14ac:dyDescent="0.35">
      <c r="A3" s="4">
        <v>19998</v>
      </c>
      <c r="B3">
        <v>0.98666666666666603</v>
      </c>
    </row>
    <row r="4" spans="1:2" x14ac:dyDescent="0.35">
      <c r="A4" s="4">
        <v>20090</v>
      </c>
      <c r="B4">
        <v>1.3433333333333299</v>
      </c>
    </row>
    <row r="5" spans="1:2" x14ac:dyDescent="0.35">
      <c r="A5" s="4">
        <v>20180</v>
      </c>
      <c r="B5">
        <v>1.5</v>
      </c>
    </row>
    <row r="6" spans="1:2" x14ac:dyDescent="0.35">
      <c r="A6" s="4">
        <v>20271</v>
      </c>
      <c r="B6">
        <v>1.94</v>
      </c>
    </row>
    <row r="7" spans="1:2" x14ac:dyDescent="0.35">
      <c r="A7" s="4">
        <v>20363</v>
      </c>
      <c r="B7">
        <v>2.3566666666666598</v>
      </c>
    </row>
    <row r="8" spans="1:2" x14ac:dyDescent="0.35">
      <c r="A8" s="4">
        <v>20455</v>
      </c>
      <c r="B8">
        <v>2.4833333333333298</v>
      </c>
    </row>
    <row r="9" spans="1:2" x14ac:dyDescent="0.35">
      <c r="A9" s="4">
        <v>20546</v>
      </c>
      <c r="B9">
        <v>2.6933333333333298</v>
      </c>
    </row>
    <row r="10" spans="1:2" x14ac:dyDescent="0.35">
      <c r="A10" s="4">
        <v>20637</v>
      </c>
      <c r="B10">
        <v>2.81</v>
      </c>
    </row>
    <row r="11" spans="1:2" x14ac:dyDescent="0.35">
      <c r="A11" s="4">
        <v>20729</v>
      </c>
      <c r="B11">
        <v>2.9266666666666601</v>
      </c>
    </row>
    <row r="12" spans="1:2" x14ac:dyDescent="0.35">
      <c r="A12" s="4">
        <v>20821</v>
      </c>
      <c r="B12">
        <v>2.93333333333333</v>
      </c>
    </row>
    <row r="13" spans="1:2" x14ac:dyDescent="0.35">
      <c r="A13" s="4">
        <v>20911</v>
      </c>
      <c r="B13">
        <v>3</v>
      </c>
    </row>
    <row r="14" spans="1:2" x14ac:dyDescent="0.35">
      <c r="A14" s="4">
        <v>21002</v>
      </c>
      <c r="B14">
        <v>3.2333333333333298</v>
      </c>
    </row>
    <row r="15" spans="1:2" x14ac:dyDescent="0.35">
      <c r="A15" s="4">
        <v>21094</v>
      </c>
      <c r="B15">
        <v>3.2533333333333299</v>
      </c>
    </row>
    <row r="16" spans="1:2" x14ac:dyDescent="0.35">
      <c r="A16" s="4">
        <v>21186</v>
      </c>
      <c r="B16">
        <v>1.86333333333333</v>
      </c>
    </row>
    <row r="17" spans="1:2" x14ac:dyDescent="0.35">
      <c r="A17" s="4">
        <v>21276</v>
      </c>
      <c r="B17">
        <v>0.94</v>
      </c>
    </row>
    <row r="18" spans="1:2" x14ac:dyDescent="0.35">
      <c r="A18" s="4">
        <v>21367</v>
      </c>
      <c r="B18">
        <v>1.3233333333333299</v>
      </c>
    </row>
    <row r="19" spans="1:2" x14ac:dyDescent="0.35">
      <c r="A19" s="4">
        <v>21459</v>
      </c>
      <c r="B19">
        <v>2.16333333333333</v>
      </c>
    </row>
    <row r="20" spans="1:2" x14ac:dyDescent="0.35">
      <c r="A20" s="4">
        <v>21551</v>
      </c>
      <c r="B20">
        <v>2.57</v>
      </c>
    </row>
    <row r="21" spans="1:2" x14ac:dyDescent="0.35">
      <c r="A21" s="4">
        <v>21641</v>
      </c>
      <c r="B21">
        <v>3.0833333333333299</v>
      </c>
    </row>
    <row r="22" spans="1:2" x14ac:dyDescent="0.35">
      <c r="A22" s="4">
        <v>21732</v>
      </c>
      <c r="B22">
        <v>3.57666666666666</v>
      </c>
    </row>
    <row r="23" spans="1:2" x14ac:dyDescent="0.35">
      <c r="A23" s="4">
        <v>21824</v>
      </c>
      <c r="B23">
        <v>3.99</v>
      </c>
    </row>
    <row r="24" spans="1:2" x14ac:dyDescent="0.35">
      <c r="A24" s="4">
        <v>21916</v>
      </c>
      <c r="B24">
        <v>3.93333333333333</v>
      </c>
    </row>
    <row r="25" spans="1:2" x14ac:dyDescent="0.35">
      <c r="A25" s="4">
        <v>22007</v>
      </c>
      <c r="B25">
        <v>3.6966666666666601</v>
      </c>
    </row>
    <row r="26" spans="1:2" x14ac:dyDescent="0.35">
      <c r="A26" s="4">
        <v>22098</v>
      </c>
      <c r="B26">
        <v>2.9366666666666599</v>
      </c>
    </row>
    <row r="27" spans="1:2" x14ac:dyDescent="0.35">
      <c r="A27" s="4">
        <v>22190</v>
      </c>
      <c r="B27">
        <v>2.2966666666666602</v>
      </c>
    </row>
    <row r="28" spans="1:2" x14ac:dyDescent="0.35">
      <c r="A28" s="4">
        <v>22282</v>
      </c>
      <c r="B28">
        <v>2.0033333333333299</v>
      </c>
    </row>
    <row r="29" spans="1:2" x14ac:dyDescent="0.35">
      <c r="A29" s="4">
        <v>22372</v>
      </c>
      <c r="B29">
        <v>1.7333333333333301</v>
      </c>
    </row>
    <row r="30" spans="1:2" x14ac:dyDescent="0.35">
      <c r="A30" s="4">
        <v>22463</v>
      </c>
      <c r="B30">
        <v>1.68333333333333</v>
      </c>
    </row>
    <row r="31" spans="1:2" x14ac:dyDescent="0.35">
      <c r="A31" s="4">
        <v>22555</v>
      </c>
      <c r="B31">
        <v>2.4</v>
      </c>
    </row>
    <row r="32" spans="1:2" x14ac:dyDescent="0.35">
      <c r="A32" s="4">
        <v>22647</v>
      </c>
      <c r="B32">
        <v>2.4566666666666599</v>
      </c>
    </row>
    <row r="33" spans="1:2" x14ac:dyDescent="0.35">
      <c r="A33" s="4">
        <v>22737</v>
      </c>
      <c r="B33">
        <v>2.6066666666666598</v>
      </c>
    </row>
    <row r="34" spans="1:2" x14ac:dyDescent="0.35">
      <c r="A34" s="4">
        <v>22828</v>
      </c>
      <c r="B34">
        <v>2.84666666666666</v>
      </c>
    </row>
    <row r="35" spans="1:2" x14ac:dyDescent="0.35">
      <c r="A35" s="4">
        <v>22920</v>
      </c>
      <c r="B35">
        <v>2.9233333333333298</v>
      </c>
    </row>
    <row r="36" spans="1:2" x14ac:dyDescent="0.35">
      <c r="A36" s="4">
        <v>23012</v>
      </c>
      <c r="B36">
        <v>2.9666666666666601</v>
      </c>
    </row>
    <row r="37" spans="1:2" x14ac:dyDescent="0.35">
      <c r="A37" s="4">
        <v>23102</v>
      </c>
      <c r="B37">
        <v>2.9633333333333298</v>
      </c>
    </row>
    <row r="38" spans="1:2" x14ac:dyDescent="0.35">
      <c r="A38" s="4">
        <v>23193</v>
      </c>
      <c r="B38">
        <v>3.33</v>
      </c>
    </row>
    <row r="39" spans="1:2" x14ac:dyDescent="0.35">
      <c r="A39" s="4">
        <v>23285</v>
      </c>
      <c r="B39">
        <v>3.45333333333333</v>
      </c>
    </row>
    <row r="40" spans="1:2" x14ac:dyDescent="0.35">
      <c r="A40" s="4">
        <v>23377</v>
      </c>
      <c r="B40">
        <v>3.4633333333333298</v>
      </c>
    </row>
    <row r="41" spans="1:2" x14ac:dyDescent="0.35">
      <c r="A41" s="4">
        <v>23468</v>
      </c>
      <c r="B41">
        <v>3.49</v>
      </c>
    </row>
    <row r="42" spans="1:2" x14ac:dyDescent="0.35">
      <c r="A42" s="4">
        <v>23559</v>
      </c>
      <c r="B42">
        <v>3.4566666666666599</v>
      </c>
    </row>
    <row r="43" spans="1:2" x14ac:dyDescent="0.35">
      <c r="A43" s="4">
        <v>23651</v>
      </c>
      <c r="B43">
        <v>3.57666666666666</v>
      </c>
    </row>
    <row r="44" spans="1:2" x14ac:dyDescent="0.35">
      <c r="A44" s="4">
        <v>23743</v>
      </c>
      <c r="B44">
        <v>3.9766666666666599</v>
      </c>
    </row>
    <row r="45" spans="1:2" x14ac:dyDescent="0.35">
      <c r="A45" s="4">
        <v>23833</v>
      </c>
      <c r="B45">
        <v>4.08</v>
      </c>
    </row>
    <row r="46" spans="1:2" x14ac:dyDescent="0.35">
      <c r="A46" s="4">
        <v>23924</v>
      </c>
      <c r="B46">
        <v>4.07666666666666</v>
      </c>
    </row>
    <row r="47" spans="1:2" x14ac:dyDescent="0.35">
      <c r="A47" s="4">
        <v>24016</v>
      </c>
      <c r="B47">
        <v>4.1666666666666599</v>
      </c>
    </row>
    <row r="48" spans="1:2" x14ac:dyDescent="0.35">
      <c r="A48" s="4">
        <v>24108</v>
      </c>
      <c r="B48">
        <v>4.5599999999999996</v>
      </c>
    </row>
    <row r="49" spans="1:2" x14ac:dyDescent="0.35">
      <c r="A49" s="4">
        <v>24198</v>
      </c>
      <c r="B49">
        <v>4.9133333333333304</v>
      </c>
    </row>
    <row r="50" spans="1:2" x14ac:dyDescent="0.35">
      <c r="A50" s="4">
        <v>24289</v>
      </c>
      <c r="B50">
        <v>5.41</v>
      </c>
    </row>
    <row r="51" spans="1:2" x14ac:dyDescent="0.35">
      <c r="A51" s="4">
        <v>24381</v>
      </c>
      <c r="B51">
        <v>5.5633333333333299</v>
      </c>
    </row>
    <row r="52" spans="1:2" x14ac:dyDescent="0.35">
      <c r="A52" s="4">
        <v>24473</v>
      </c>
      <c r="B52">
        <v>4.8233333333333297</v>
      </c>
    </row>
    <row r="53" spans="1:2" x14ac:dyDescent="0.35">
      <c r="A53" s="4">
        <v>24563</v>
      </c>
      <c r="B53">
        <v>3.99</v>
      </c>
    </row>
    <row r="54" spans="1:2" x14ac:dyDescent="0.35">
      <c r="A54" s="4">
        <v>24654</v>
      </c>
      <c r="B54">
        <v>3.89333333333333</v>
      </c>
    </row>
    <row r="55" spans="1:2" x14ac:dyDescent="0.35">
      <c r="A55" s="4">
        <v>24746</v>
      </c>
      <c r="B55">
        <v>4.1733333333333302</v>
      </c>
    </row>
    <row r="56" spans="1:2" x14ac:dyDescent="0.35">
      <c r="A56" s="4">
        <v>24838</v>
      </c>
      <c r="B56">
        <v>4.79</v>
      </c>
    </row>
    <row r="57" spans="1:2" x14ac:dyDescent="0.35">
      <c r="A57" s="4">
        <v>24929</v>
      </c>
      <c r="B57">
        <v>5.9833333333333298</v>
      </c>
    </row>
    <row r="58" spans="1:2" x14ac:dyDescent="0.35">
      <c r="A58" s="4">
        <v>25020</v>
      </c>
      <c r="B58">
        <v>5.9466666666666601</v>
      </c>
    </row>
    <row r="59" spans="1:2" x14ac:dyDescent="0.35">
      <c r="A59" s="4">
        <v>25112</v>
      </c>
      <c r="B59">
        <v>5.9166666666666599</v>
      </c>
    </row>
    <row r="60" spans="1:2" x14ac:dyDescent="0.35">
      <c r="A60" s="4">
        <v>25204</v>
      </c>
      <c r="B60">
        <v>6.5666666666666602</v>
      </c>
    </row>
    <row r="61" spans="1:2" x14ac:dyDescent="0.35">
      <c r="A61" s="4">
        <v>25294</v>
      </c>
      <c r="B61">
        <v>8.3266666666666609</v>
      </c>
    </row>
    <row r="62" spans="1:2" x14ac:dyDescent="0.35">
      <c r="A62" s="4">
        <v>25385</v>
      </c>
      <c r="B62">
        <v>8.9833333333333307</v>
      </c>
    </row>
    <row r="63" spans="1:2" x14ac:dyDescent="0.35">
      <c r="A63" s="4">
        <v>25477</v>
      </c>
      <c r="B63">
        <v>8.94</v>
      </c>
    </row>
    <row r="64" spans="1:2" x14ac:dyDescent="0.35">
      <c r="A64" s="4">
        <v>25569</v>
      </c>
      <c r="B64">
        <v>8.5733333333333306</v>
      </c>
    </row>
    <row r="65" spans="1:2" x14ac:dyDescent="0.35">
      <c r="A65" s="4">
        <v>25659</v>
      </c>
      <c r="B65">
        <v>7.8866666666666596</v>
      </c>
    </row>
    <row r="66" spans="1:2" x14ac:dyDescent="0.35">
      <c r="A66" s="4">
        <v>25750</v>
      </c>
      <c r="B66">
        <v>6.7066666666666599</v>
      </c>
    </row>
    <row r="67" spans="1:2" x14ac:dyDescent="0.35">
      <c r="A67" s="4">
        <v>25842</v>
      </c>
      <c r="B67">
        <v>5.5666666666666602</v>
      </c>
    </row>
    <row r="68" spans="1:2" x14ac:dyDescent="0.35">
      <c r="A68" s="4">
        <v>25934</v>
      </c>
      <c r="B68">
        <v>3.8566666666666598</v>
      </c>
    </row>
    <row r="69" spans="1:2" x14ac:dyDescent="0.35">
      <c r="A69" s="4">
        <v>26024</v>
      </c>
      <c r="B69">
        <v>4.5666666666666602</v>
      </c>
    </row>
    <row r="70" spans="1:2" x14ac:dyDescent="0.35">
      <c r="A70" s="4">
        <v>26115</v>
      </c>
      <c r="B70">
        <v>5.4766666666666604</v>
      </c>
    </row>
    <row r="71" spans="1:2" x14ac:dyDescent="0.35">
      <c r="A71" s="4">
        <v>26207</v>
      </c>
      <c r="B71">
        <v>4.75</v>
      </c>
    </row>
    <row r="72" spans="1:2" x14ac:dyDescent="0.35">
      <c r="A72" s="4">
        <v>26299</v>
      </c>
      <c r="B72">
        <v>3.5466666666666602</v>
      </c>
    </row>
    <row r="73" spans="1:2" x14ac:dyDescent="0.35">
      <c r="A73" s="4">
        <v>26390</v>
      </c>
      <c r="B73">
        <v>4.3</v>
      </c>
    </row>
    <row r="74" spans="1:2" x14ac:dyDescent="0.35">
      <c r="A74" s="4">
        <v>26481</v>
      </c>
      <c r="B74">
        <v>4.7433333333333296</v>
      </c>
    </row>
    <row r="75" spans="1:2" x14ac:dyDescent="0.35">
      <c r="A75" s="4">
        <v>26573</v>
      </c>
      <c r="B75">
        <v>5.1466666666666603</v>
      </c>
    </row>
    <row r="76" spans="1:2" x14ac:dyDescent="0.35">
      <c r="A76" s="4">
        <v>26665</v>
      </c>
      <c r="B76">
        <v>6.53666666666666</v>
      </c>
    </row>
    <row r="77" spans="1:2" x14ac:dyDescent="0.35">
      <c r="A77" s="4">
        <v>26755</v>
      </c>
      <c r="B77">
        <v>7.8166666666666602</v>
      </c>
    </row>
    <row r="78" spans="1:2" x14ac:dyDescent="0.35">
      <c r="A78" s="4">
        <v>26846</v>
      </c>
      <c r="B78">
        <v>10.56</v>
      </c>
    </row>
    <row r="79" spans="1:2" x14ac:dyDescent="0.35">
      <c r="A79" s="4">
        <v>26938</v>
      </c>
      <c r="B79">
        <v>9.9966666666666608</v>
      </c>
    </row>
    <row r="80" spans="1:2" x14ac:dyDescent="0.35">
      <c r="A80" s="4">
        <v>27030</v>
      </c>
      <c r="B80">
        <v>9.3233333333333306</v>
      </c>
    </row>
    <row r="81" spans="1:2" x14ac:dyDescent="0.35">
      <c r="A81" s="4">
        <v>27120</v>
      </c>
      <c r="B81">
        <v>11.25</v>
      </c>
    </row>
    <row r="82" spans="1:2" x14ac:dyDescent="0.35">
      <c r="A82" s="4">
        <v>27211</v>
      </c>
      <c r="B82">
        <v>12.09</v>
      </c>
    </row>
    <row r="83" spans="1:2" x14ac:dyDescent="0.35">
      <c r="A83" s="4">
        <v>27303</v>
      </c>
      <c r="B83">
        <v>9.3466666666666605</v>
      </c>
    </row>
    <row r="84" spans="1:2" x14ac:dyDescent="0.35">
      <c r="A84" s="4">
        <v>27395</v>
      </c>
      <c r="B84">
        <v>6.3033333333333301</v>
      </c>
    </row>
    <row r="85" spans="1:2" x14ac:dyDescent="0.35">
      <c r="A85" s="4">
        <v>27485</v>
      </c>
      <c r="B85">
        <v>5.42</v>
      </c>
    </row>
    <row r="86" spans="1:2" x14ac:dyDescent="0.35">
      <c r="A86" s="4">
        <v>27576</v>
      </c>
      <c r="B86">
        <v>6.16</v>
      </c>
    </row>
    <row r="87" spans="1:2" x14ac:dyDescent="0.35">
      <c r="A87" s="4">
        <v>27668</v>
      </c>
      <c r="B87">
        <v>5.4133333333333304</v>
      </c>
    </row>
    <row r="88" spans="1:2" x14ac:dyDescent="0.35">
      <c r="A88" s="4">
        <v>27760</v>
      </c>
      <c r="B88">
        <v>4.82666666666666</v>
      </c>
    </row>
    <row r="89" spans="1:2" x14ac:dyDescent="0.35">
      <c r="A89" s="4">
        <v>27851</v>
      </c>
      <c r="B89">
        <v>5.1966666666666601</v>
      </c>
    </row>
    <row r="90" spans="1:2" x14ac:dyDescent="0.35">
      <c r="A90" s="4">
        <v>27942</v>
      </c>
      <c r="B90">
        <v>5.2833333333333297</v>
      </c>
    </row>
    <row r="91" spans="1:2" x14ac:dyDescent="0.35">
      <c r="A91" s="4">
        <v>28034</v>
      </c>
      <c r="B91">
        <v>4.8733333333333304</v>
      </c>
    </row>
    <row r="92" spans="1:2" x14ac:dyDescent="0.35">
      <c r="A92" s="4">
        <v>28126</v>
      </c>
      <c r="B92">
        <v>4.66</v>
      </c>
    </row>
    <row r="93" spans="1:2" x14ac:dyDescent="0.35">
      <c r="A93" s="4">
        <v>28216</v>
      </c>
      <c r="B93">
        <v>5.1566666666666601</v>
      </c>
    </row>
    <row r="94" spans="1:2" x14ac:dyDescent="0.35">
      <c r="A94" s="4">
        <v>28307</v>
      </c>
      <c r="B94">
        <v>5.82</v>
      </c>
    </row>
    <row r="95" spans="1:2" x14ac:dyDescent="0.35">
      <c r="A95" s="4">
        <v>28399</v>
      </c>
      <c r="B95">
        <v>6.5133333333333301</v>
      </c>
    </row>
    <row r="96" spans="1:2" x14ac:dyDescent="0.35">
      <c r="A96" s="4">
        <v>28491</v>
      </c>
      <c r="B96">
        <v>6.7566666666666597</v>
      </c>
    </row>
    <row r="97" spans="1:2" x14ac:dyDescent="0.35">
      <c r="A97" s="4">
        <v>28581</v>
      </c>
      <c r="B97">
        <v>7.2833333333333297</v>
      </c>
    </row>
    <row r="98" spans="1:2" x14ac:dyDescent="0.35">
      <c r="A98" s="4">
        <v>28672</v>
      </c>
      <c r="B98">
        <v>8.1</v>
      </c>
    </row>
    <row r="99" spans="1:2" x14ac:dyDescent="0.35">
      <c r="A99" s="4">
        <v>28764</v>
      </c>
      <c r="B99">
        <v>9.5833333333333304</v>
      </c>
    </row>
    <row r="100" spans="1:2" x14ac:dyDescent="0.35">
      <c r="A100" s="4">
        <v>28856</v>
      </c>
      <c r="B100">
        <v>10.0733333333333</v>
      </c>
    </row>
    <row r="101" spans="1:2" x14ac:dyDescent="0.35">
      <c r="A101" s="4">
        <v>28946</v>
      </c>
      <c r="B101">
        <v>10.18</v>
      </c>
    </row>
    <row r="102" spans="1:2" x14ac:dyDescent="0.35">
      <c r="A102" s="4">
        <v>29037</v>
      </c>
      <c r="B102">
        <v>10.9466666666666</v>
      </c>
    </row>
    <row r="103" spans="1:2" x14ac:dyDescent="0.35">
      <c r="A103" s="4">
        <v>29129</v>
      </c>
      <c r="B103">
        <v>13.5766666666666</v>
      </c>
    </row>
    <row r="104" spans="1:2" x14ac:dyDescent="0.35">
      <c r="A104" s="4">
        <v>29221</v>
      </c>
      <c r="B104">
        <v>15.046666666666599</v>
      </c>
    </row>
    <row r="105" spans="1:2" x14ac:dyDescent="0.35">
      <c r="A105" s="4">
        <v>29312</v>
      </c>
      <c r="B105">
        <v>12.6866666666666</v>
      </c>
    </row>
    <row r="106" spans="1:2" x14ac:dyDescent="0.35">
      <c r="A106" s="4">
        <v>29403</v>
      </c>
      <c r="B106">
        <v>9.8366666666666607</v>
      </c>
    </row>
    <row r="107" spans="1:2" x14ac:dyDescent="0.35">
      <c r="A107" s="4">
        <v>29495</v>
      </c>
      <c r="B107">
        <v>15.8533333333333</v>
      </c>
    </row>
    <row r="108" spans="1:2" x14ac:dyDescent="0.35">
      <c r="A108" s="4">
        <v>29587</v>
      </c>
      <c r="B108">
        <v>16.57</v>
      </c>
    </row>
    <row r="109" spans="1:2" x14ac:dyDescent="0.35">
      <c r="A109" s="4">
        <v>29677</v>
      </c>
      <c r="B109">
        <v>17.78</v>
      </c>
    </row>
    <row r="110" spans="1:2" x14ac:dyDescent="0.35">
      <c r="A110" s="4">
        <v>29768</v>
      </c>
      <c r="B110">
        <v>17.5766666666666</v>
      </c>
    </row>
    <row r="111" spans="1:2" x14ac:dyDescent="0.35">
      <c r="A111" s="4">
        <v>29860</v>
      </c>
      <c r="B111">
        <v>13.5866666666666</v>
      </c>
    </row>
    <row r="112" spans="1:2" x14ac:dyDescent="0.35">
      <c r="A112" s="4">
        <v>29952</v>
      </c>
      <c r="B112">
        <v>14.226666666666601</v>
      </c>
    </row>
    <row r="113" spans="1:2" x14ac:dyDescent="0.35">
      <c r="A113" s="4">
        <v>30042</v>
      </c>
      <c r="B113">
        <v>14.5133333333333</v>
      </c>
    </row>
    <row r="114" spans="1:2" x14ac:dyDescent="0.35">
      <c r="A114" s="4">
        <v>30133</v>
      </c>
      <c r="B114">
        <v>11.0066666666666</v>
      </c>
    </row>
    <row r="115" spans="1:2" x14ac:dyDescent="0.35">
      <c r="A115" s="4">
        <v>30225</v>
      </c>
      <c r="B115">
        <v>9.28666666666666</v>
      </c>
    </row>
    <row r="116" spans="1:2" x14ac:dyDescent="0.35">
      <c r="A116" s="4">
        <v>30317</v>
      </c>
      <c r="B116">
        <v>8.6533333333333307</v>
      </c>
    </row>
    <row r="117" spans="1:2" x14ac:dyDescent="0.35">
      <c r="A117" s="4">
        <v>30407</v>
      </c>
      <c r="B117">
        <v>8.8033333333333292</v>
      </c>
    </row>
    <row r="118" spans="1:2" x14ac:dyDescent="0.35">
      <c r="A118" s="4">
        <v>30498</v>
      </c>
      <c r="B118">
        <v>9.4600000000000009</v>
      </c>
    </row>
    <row r="119" spans="1:2" x14ac:dyDescent="0.35">
      <c r="A119" s="4">
        <v>30590</v>
      </c>
      <c r="B119">
        <v>9.43</v>
      </c>
    </row>
    <row r="120" spans="1:2" x14ac:dyDescent="0.35">
      <c r="A120" s="4">
        <v>30682</v>
      </c>
      <c r="B120">
        <v>9.6866666666666603</v>
      </c>
    </row>
    <row r="121" spans="1:2" x14ac:dyDescent="0.35">
      <c r="A121" s="4">
        <v>30773</v>
      </c>
      <c r="B121">
        <v>10.556666666666599</v>
      </c>
    </row>
    <row r="122" spans="1:2" x14ac:dyDescent="0.35">
      <c r="A122" s="4">
        <v>30864</v>
      </c>
      <c r="B122">
        <v>11.39</v>
      </c>
    </row>
    <row r="123" spans="1:2" x14ac:dyDescent="0.35">
      <c r="A123" s="4">
        <v>30956</v>
      </c>
      <c r="B123">
        <v>9.2666666666666604</v>
      </c>
    </row>
    <row r="124" spans="1:2" x14ac:dyDescent="0.35">
      <c r="A124" s="4">
        <v>31048</v>
      </c>
      <c r="B124">
        <v>8.4766666666666595</v>
      </c>
    </row>
    <row r="125" spans="1:2" x14ac:dyDescent="0.35">
      <c r="A125" s="4">
        <v>31138</v>
      </c>
      <c r="B125">
        <v>7.9233333333333302</v>
      </c>
    </row>
    <row r="126" spans="1:2" x14ac:dyDescent="0.35">
      <c r="A126" s="4">
        <v>31229</v>
      </c>
      <c r="B126">
        <v>7.9</v>
      </c>
    </row>
    <row r="127" spans="1:2" x14ac:dyDescent="0.35">
      <c r="A127" s="4">
        <v>31321</v>
      </c>
      <c r="B127">
        <v>8.1033333333333299</v>
      </c>
    </row>
    <row r="128" spans="1:2" x14ac:dyDescent="0.35">
      <c r="A128" s="4">
        <v>31413</v>
      </c>
      <c r="B128">
        <v>7.82666666666666</v>
      </c>
    </row>
    <row r="129" spans="1:2" x14ac:dyDescent="0.35">
      <c r="A129" s="4">
        <v>31503</v>
      </c>
      <c r="B129">
        <v>6.92</v>
      </c>
    </row>
    <row r="130" spans="1:2" x14ac:dyDescent="0.35">
      <c r="A130" s="4">
        <v>31594</v>
      </c>
      <c r="B130">
        <v>6.2066666666666599</v>
      </c>
    </row>
    <row r="131" spans="1:2" x14ac:dyDescent="0.35">
      <c r="A131" s="4">
        <v>31686</v>
      </c>
      <c r="B131">
        <v>6.2666666666666604</v>
      </c>
    </row>
    <row r="132" spans="1:2" x14ac:dyDescent="0.35">
      <c r="A132" s="4">
        <v>31778</v>
      </c>
      <c r="B132">
        <v>6.22</v>
      </c>
    </row>
    <row r="133" spans="1:2" x14ac:dyDescent="0.35">
      <c r="A133" s="4">
        <v>31868</v>
      </c>
      <c r="B133">
        <v>6.65</v>
      </c>
    </row>
    <row r="134" spans="1:2" x14ac:dyDescent="0.35">
      <c r="A134" s="4">
        <v>31959</v>
      </c>
      <c r="B134">
        <v>6.8433333333333302</v>
      </c>
    </row>
    <row r="135" spans="1:2" x14ac:dyDescent="0.35">
      <c r="A135" s="4">
        <v>32051</v>
      </c>
      <c r="B135">
        <v>6.9166666666666599</v>
      </c>
    </row>
    <row r="136" spans="1:2" x14ac:dyDescent="0.35">
      <c r="A136" s="4">
        <v>32143</v>
      </c>
      <c r="B136">
        <v>6.6633333333333304</v>
      </c>
    </row>
    <row r="137" spans="1:2" x14ac:dyDescent="0.35">
      <c r="A137" s="4">
        <v>32234</v>
      </c>
      <c r="B137">
        <v>7.1566666666666601</v>
      </c>
    </row>
    <row r="138" spans="1:2" x14ac:dyDescent="0.35">
      <c r="A138" s="4">
        <v>32325</v>
      </c>
      <c r="B138">
        <v>7.9833333333333298</v>
      </c>
    </row>
    <row r="139" spans="1:2" x14ac:dyDescent="0.35">
      <c r="A139" s="4">
        <v>32417</v>
      </c>
      <c r="B139">
        <v>8.4700000000000006</v>
      </c>
    </row>
    <row r="140" spans="1:2" x14ac:dyDescent="0.35">
      <c r="A140" s="4">
        <v>32509</v>
      </c>
      <c r="B140">
        <v>9.4433333333333298</v>
      </c>
    </row>
    <row r="141" spans="1:2" x14ac:dyDescent="0.35">
      <c r="A141" s="4">
        <v>32599</v>
      </c>
      <c r="B141">
        <v>9.7266666666666595</v>
      </c>
    </row>
    <row r="142" spans="1:2" x14ac:dyDescent="0.35">
      <c r="A142" s="4">
        <v>32690</v>
      </c>
      <c r="B142">
        <v>9.0833333333333304</v>
      </c>
    </row>
    <row r="143" spans="1:2" x14ac:dyDescent="0.35">
      <c r="A143" s="4">
        <v>32782</v>
      </c>
      <c r="B143">
        <v>8.6133333333333297</v>
      </c>
    </row>
    <row r="144" spans="1:2" x14ac:dyDescent="0.35">
      <c r="A144" s="4">
        <v>32874</v>
      </c>
      <c r="B144">
        <v>8.25</v>
      </c>
    </row>
    <row r="145" spans="1:2" x14ac:dyDescent="0.35">
      <c r="A145" s="4">
        <v>32964</v>
      </c>
      <c r="B145">
        <v>8.2433333333333305</v>
      </c>
    </row>
    <row r="146" spans="1:2" x14ac:dyDescent="0.35">
      <c r="A146" s="4">
        <v>33055</v>
      </c>
      <c r="B146">
        <v>8.16</v>
      </c>
    </row>
    <row r="147" spans="1:2" x14ac:dyDescent="0.35">
      <c r="A147" s="4">
        <v>33147</v>
      </c>
      <c r="B147">
        <v>7.7433333333333296</v>
      </c>
    </row>
    <row r="148" spans="1:2" x14ac:dyDescent="0.35">
      <c r="A148" s="4">
        <v>33239</v>
      </c>
      <c r="B148">
        <v>6.4266666666666596</v>
      </c>
    </row>
    <row r="149" spans="1:2" x14ac:dyDescent="0.35">
      <c r="A149" s="4">
        <v>33329</v>
      </c>
      <c r="B149">
        <v>5.8633333333333297</v>
      </c>
    </row>
    <row r="150" spans="1:2" x14ac:dyDescent="0.35">
      <c r="A150" s="4">
        <v>33420</v>
      </c>
      <c r="B150">
        <v>5.64333333333333</v>
      </c>
    </row>
    <row r="151" spans="1:2" x14ac:dyDescent="0.35">
      <c r="A151" s="4">
        <v>33512</v>
      </c>
      <c r="B151">
        <v>4.8166666666666602</v>
      </c>
    </row>
    <row r="152" spans="1:2" x14ac:dyDescent="0.35">
      <c r="A152" s="4">
        <v>33604</v>
      </c>
      <c r="B152">
        <v>4.0233333333333299</v>
      </c>
    </row>
    <row r="153" spans="1:2" x14ac:dyDescent="0.35">
      <c r="A153" s="4">
        <v>33695</v>
      </c>
      <c r="B153">
        <v>3.77</v>
      </c>
    </row>
    <row r="154" spans="1:2" x14ac:dyDescent="0.35">
      <c r="A154" s="4">
        <v>33786</v>
      </c>
      <c r="B154">
        <v>3.2566666666666602</v>
      </c>
    </row>
    <row r="155" spans="1:2" x14ac:dyDescent="0.35">
      <c r="A155" s="4">
        <v>33878</v>
      </c>
      <c r="B155">
        <v>3.03666666666666</v>
      </c>
    </row>
    <row r="156" spans="1:2" x14ac:dyDescent="0.35">
      <c r="A156" s="4">
        <v>33970</v>
      </c>
      <c r="B156">
        <v>3.04</v>
      </c>
    </row>
    <row r="157" spans="1:2" x14ac:dyDescent="0.35">
      <c r="A157" s="4">
        <v>34060</v>
      </c>
      <c r="B157">
        <v>3</v>
      </c>
    </row>
    <row r="158" spans="1:2" x14ac:dyDescent="0.35">
      <c r="A158" s="4">
        <v>34151</v>
      </c>
      <c r="B158">
        <v>3.06</v>
      </c>
    </row>
    <row r="159" spans="1:2" x14ac:dyDescent="0.35">
      <c r="A159" s="4">
        <v>34243</v>
      </c>
      <c r="B159">
        <v>2.99</v>
      </c>
    </row>
    <row r="160" spans="1:2" x14ac:dyDescent="0.35">
      <c r="A160" s="4">
        <v>34335</v>
      </c>
      <c r="B160">
        <v>3.2133333333333298</v>
      </c>
    </row>
    <row r="161" spans="1:2" x14ac:dyDescent="0.35">
      <c r="A161" s="4">
        <v>34425</v>
      </c>
      <c r="B161">
        <v>3.94</v>
      </c>
    </row>
    <row r="162" spans="1:2" x14ac:dyDescent="0.35">
      <c r="A162" s="4">
        <v>34516</v>
      </c>
      <c r="B162">
        <v>4.4866666666666601</v>
      </c>
    </row>
    <row r="163" spans="1:2" x14ac:dyDescent="0.35">
      <c r="A163" s="4">
        <v>34608</v>
      </c>
      <c r="B163">
        <v>5.1666666666666599</v>
      </c>
    </row>
    <row r="164" spans="1:2" x14ac:dyDescent="0.35">
      <c r="A164" s="4">
        <v>34700</v>
      </c>
      <c r="B164">
        <v>5.81</v>
      </c>
    </row>
    <row r="165" spans="1:2" x14ac:dyDescent="0.35">
      <c r="A165" s="4">
        <v>34790</v>
      </c>
      <c r="B165">
        <v>6.02</v>
      </c>
    </row>
    <row r="166" spans="1:2" x14ac:dyDescent="0.35">
      <c r="A166" s="4">
        <v>34881</v>
      </c>
      <c r="B166">
        <v>5.7966666666666598</v>
      </c>
    </row>
    <row r="167" spans="1:2" x14ac:dyDescent="0.35">
      <c r="A167" s="4">
        <v>34973</v>
      </c>
      <c r="B167">
        <v>5.72</v>
      </c>
    </row>
    <row r="168" spans="1:2" x14ac:dyDescent="0.35">
      <c r="A168" s="4">
        <v>35065</v>
      </c>
      <c r="B168">
        <v>5.3633333333333297</v>
      </c>
    </row>
    <row r="169" spans="1:2" x14ac:dyDescent="0.35">
      <c r="A169" s="4">
        <v>35156</v>
      </c>
      <c r="B169">
        <v>5.2433333333333296</v>
      </c>
    </row>
    <row r="170" spans="1:2" x14ac:dyDescent="0.35">
      <c r="A170" s="4">
        <v>35247</v>
      </c>
      <c r="B170">
        <v>5.3066666666666604</v>
      </c>
    </row>
    <row r="171" spans="1:2" x14ac:dyDescent="0.35">
      <c r="A171" s="4">
        <v>35339</v>
      </c>
      <c r="B171">
        <v>5.28</v>
      </c>
    </row>
    <row r="172" spans="1:2" x14ac:dyDescent="0.35">
      <c r="A172" s="4">
        <v>35431</v>
      </c>
      <c r="B172">
        <v>5.2766666666666602</v>
      </c>
    </row>
    <row r="173" spans="1:2" x14ac:dyDescent="0.35">
      <c r="A173" s="4">
        <v>35521</v>
      </c>
      <c r="B173">
        <v>5.5233333333333299</v>
      </c>
    </row>
    <row r="174" spans="1:2" x14ac:dyDescent="0.35">
      <c r="A174" s="4">
        <v>35612</v>
      </c>
      <c r="B174">
        <v>5.5333333333333297</v>
      </c>
    </row>
    <row r="175" spans="1:2" x14ac:dyDescent="0.35">
      <c r="A175" s="4">
        <v>35704</v>
      </c>
      <c r="B175">
        <v>5.5066666666666597</v>
      </c>
    </row>
    <row r="176" spans="1:2" x14ac:dyDescent="0.35">
      <c r="A176" s="4">
        <v>35796</v>
      </c>
      <c r="B176">
        <v>5.52</v>
      </c>
    </row>
    <row r="177" spans="1:2" x14ac:dyDescent="0.35">
      <c r="A177" s="4">
        <v>35886</v>
      </c>
      <c r="B177">
        <v>5.5</v>
      </c>
    </row>
    <row r="178" spans="1:2" x14ac:dyDescent="0.35">
      <c r="A178" s="4">
        <v>35977</v>
      </c>
      <c r="B178">
        <v>5.5333333333333297</v>
      </c>
    </row>
    <row r="179" spans="1:2" x14ac:dyDescent="0.35">
      <c r="A179" s="4">
        <v>36069</v>
      </c>
      <c r="B179">
        <v>4.8600000000000003</v>
      </c>
    </row>
    <row r="180" spans="1:2" x14ac:dyDescent="0.35">
      <c r="A180" s="4">
        <v>36161</v>
      </c>
      <c r="B180">
        <v>4.7333333333333298</v>
      </c>
    </row>
    <row r="181" spans="1:2" x14ac:dyDescent="0.35">
      <c r="A181" s="4">
        <v>36251</v>
      </c>
      <c r="B181">
        <v>4.7466666666666599</v>
      </c>
    </row>
    <row r="182" spans="1:2" x14ac:dyDescent="0.35">
      <c r="A182" s="4">
        <v>36342</v>
      </c>
      <c r="B182">
        <v>5.0933333333333302</v>
      </c>
    </row>
    <row r="183" spans="1:2" x14ac:dyDescent="0.35">
      <c r="A183" s="4">
        <v>36434</v>
      </c>
      <c r="B183">
        <v>5.3066666666666604</v>
      </c>
    </row>
    <row r="184" spans="1:2" x14ac:dyDescent="0.35">
      <c r="A184" s="4">
        <v>36526</v>
      </c>
      <c r="B184">
        <v>5.6766666666666596</v>
      </c>
    </row>
    <row r="185" spans="1:2" x14ac:dyDescent="0.35">
      <c r="A185" s="4">
        <v>36617</v>
      </c>
      <c r="B185">
        <v>6.2733333333333299</v>
      </c>
    </row>
    <row r="186" spans="1:2" x14ac:dyDescent="0.35">
      <c r="A186" s="4">
        <v>36708</v>
      </c>
      <c r="B186">
        <v>6.52</v>
      </c>
    </row>
    <row r="187" spans="1:2" x14ac:dyDescent="0.35">
      <c r="A187" s="4">
        <v>36800</v>
      </c>
      <c r="B187">
        <v>6.4733333333333301</v>
      </c>
    </row>
    <row r="188" spans="1:2" x14ac:dyDescent="0.35">
      <c r="A188" s="4">
        <v>36892</v>
      </c>
      <c r="B188">
        <v>5.5933333333333302</v>
      </c>
    </row>
    <row r="189" spans="1:2" x14ac:dyDescent="0.35">
      <c r="A189" s="4">
        <v>36982</v>
      </c>
      <c r="B189">
        <v>4.32666666666666</v>
      </c>
    </row>
    <row r="190" spans="1:2" x14ac:dyDescent="0.35">
      <c r="A190" s="4">
        <v>37073</v>
      </c>
      <c r="B190">
        <v>3.4966666666666599</v>
      </c>
    </row>
    <row r="191" spans="1:2" x14ac:dyDescent="0.35">
      <c r="A191" s="4">
        <v>37165</v>
      </c>
      <c r="B191">
        <v>2.1333333333333302</v>
      </c>
    </row>
    <row r="192" spans="1:2" x14ac:dyDescent="0.35">
      <c r="A192" s="4">
        <v>37257</v>
      </c>
      <c r="B192">
        <v>1.7333333333333301</v>
      </c>
    </row>
    <row r="193" spans="1:2" x14ac:dyDescent="0.35">
      <c r="A193" s="4">
        <v>37347</v>
      </c>
      <c r="B193">
        <v>1.75</v>
      </c>
    </row>
    <row r="194" spans="1:2" x14ac:dyDescent="0.35">
      <c r="A194" s="4">
        <v>37438</v>
      </c>
      <c r="B194">
        <v>1.74</v>
      </c>
    </row>
    <row r="195" spans="1:2" x14ac:dyDescent="0.35">
      <c r="A195" s="4">
        <v>37530</v>
      </c>
      <c r="B195">
        <v>1.44333333333333</v>
      </c>
    </row>
    <row r="196" spans="1:2" x14ac:dyDescent="0.35">
      <c r="A196" s="4">
        <v>37622</v>
      </c>
      <c r="B196">
        <v>1.25</v>
      </c>
    </row>
    <row r="197" spans="1:2" x14ac:dyDescent="0.35">
      <c r="A197" s="4">
        <v>37712</v>
      </c>
      <c r="B197">
        <v>1.2466666666666599</v>
      </c>
    </row>
    <row r="198" spans="1:2" x14ac:dyDescent="0.35">
      <c r="A198" s="4">
        <v>37803</v>
      </c>
      <c r="B198">
        <v>1.0166666666666599</v>
      </c>
    </row>
    <row r="199" spans="1:2" x14ac:dyDescent="0.35">
      <c r="A199" s="4">
        <v>37895</v>
      </c>
      <c r="B199">
        <v>0.99666666666666603</v>
      </c>
    </row>
    <row r="200" spans="1:2" x14ac:dyDescent="0.35">
      <c r="A200" s="4">
        <v>37987</v>
      </c>
      <c r="B200">
        <v>1.0033333333333301</v>
      </c>
    </row>
    <row r="201" spans="1:2" x14ac:dyDescent="0.35">
      <c r="A201" s="4">
        <v>38078</v>
      </c>
      <c r="B201">
        <v>1.01</v>
      </c>
    </row>
    <row r="202" spans="1:2" x14ac:dyDescent="0.35">
      <c r="A202" s="4">
        <v>38169</v>
      </c>
      <c r="B202">
        <v>1.43333333333333</v>
      </c>
    </row>
    <row r="203" spans="1:2" x14ac:dyDescent="0.35">
      <c r="A203" s="4">
        <v>38261</v>
      </c>
      <c r="B203">
        <v>1.95</v>
      </c>
    </row>
    <row r="204" spans="1:2" x14ac:dyDescent="0.35">
      <c r="A204" s="4">
        <v>38353</v>
      </c>
      <c r="B204">
        <v>2.4700000000000002</v>
      </c>
    </row>
    <row r="205" spans="1:2" x14ac:dyDescent="0.35">
      <c r="A205" s="4">
        <v>38443</v>
      </c>
      <c r="B205">
        <v>2.9433333333333298</v>
      </c>
    </row>
    <row r="206" spans="1:2" x14ac:dyDescent="0.35">
      <c r="A206" s="4">
        <v>38534</v>
      </c>
      <c r="B206">
        <v>3.46</v>
      </c>
    </row>
    <row r="207" spans="1:2" x14ac:dyDescent="0.35">
      <c r="A207" s="4">
        <v>38626</v>
      </c>
      <c r="B207">
        <v>3.98</v>
      </c>
    </row>
    <row r="208" spans="1:2" x14ac:dyDescent="0.35">
      <c r="A208" s="4">
        <v>38718</v>
      </c>
      <c r="B208">
        <v>4.4566666666666599</v>
      </c>
    </row>
    <row r="209" spans="1:2" x14ac:dyDescent="0.35">
      <c r="A209" s="4">
        <v>38808</v>
      </c>
      <c r="B209">
        <v>4.9066666666666601</v>
      </c>
    </row>
    <row r="210" spans="1:2" x14ac:dyDescent="0.35">
      <c r="A210" s="4">
        <v>38899</v>
      </c>
      <c r="B210">
        <v>5.2466666666666599</v>
      </c>
    </row>
    <row r="211" spans="1:2" x14ac:dyDescent="0.35">
      <c r="A211" s="4">
        <v>38991</v>
      </c>
      <c r="B211">
        <v>5.2466666666666599</v>
      </c>
    </row>
    <row r="212" spans="1:2" x14ac:dyDescent="0.35">
      <c r="A212" s="4">
        <v>39083</v>
      </c>
      <c r="B212">
        <v>5.2566666666666597</v>
      </c>
    </row>
    <row r="213" spans="1:2" x14ac:dyDescent="0.35">
      <c r="A213" s="4">
        <v>39173</v>
      </c>
      <c r="B213">
        <v>5.25</v>
      </c>
    </row>
    <row r="214" spans="1:2" x14ac:dyDescent="0.35">
      <c r="A214" s="4">
        <v>39264</v>
      </c>
      <c r="B214">
        <v>5.0733333333333297</v>
      </c>
    </row>
    <row r="215" spans="1:2" x14ac:dyDescent="0.35">
      <c r="A215" s="4">
        <v>39356</v>
      </c>
      <c r="B215">
        <v>4.4966666666666599</v>
      </c>
    </row>
    <row r="216" spans="1:2" x14ac:dyDescent="0.35">
      <c r="A216" s="4">
        <v>39448</v>
      </c>
      <c r="B216">
        <v>3.1766666666666601</v>
      </c>
    </row>
    <row r="217" spans="1:2" x14ac:dyDescent="0.35">
      <c r="A217" s="4">
        <v>39539</v>
      </c>
      <c r="B217">
        <v>2.0866666666666598</v>
      </c>
    </row>
    <row r="218" spans="1:2" x14ac:dyDescent="0.35">
      <c r="A218" s="4">
        <v>39630</v>
      </c>
      <c r="B218">
        <v>1.94</v>
      </c>
    </row>
    <row r="219" spans="1:2" x14ac:dyDescent="0.35">
      <c r="A219" s="4">
        <v>39722</v>
      </c>
      <c r="B219">
        <v>0.50666666666666604</v>
      </c>
    </row>
    <row r="220" spans="1:2" x14ac:dyDescent="0.35">
      <c r="A220" s="4">
        <v>39814</v>
      </c>
      <c r="B220">
        <v>0.18333333333333299</v>
      </c>
    </row>
    <row r="221" spans="1:2" x14ac:dyDescent="0.35">
      <c r="A221" s="4">
        <v>39904</v>
      </c>
      <c r="B221">
        <v>0.18</v>
      </c>
    </row>
    <row r="222" spans="1:2" x14ac:dyDescent="0.35">
      <c r="A222" s="4">
        <v>39995</v>
      </c>
      <c r="B222">
        <v>0.15666666666666601</v>
      </c>
    </row>
    <row r="223" spans="1:2" x14ac:dyDescent="0.35">
      <c r="A223" s="4">
        <v>40087</v>
      </c>
      <c r="B223">
        <v>0.12</v>
      </c>
    </row>
    <row r="224" spans="1:2" x14ac:dyDescent="0.35">
      <c r="A224" s="4">
        <v>40179</v>
      </c>
      <c r="B224">
        <v>0.133333333333333</v>
      </c>
    </row>
    <row r="225" spans="1:2" x14ac:dyDescent="0.35">
      <c r="A225" s="4">
        <v>40269</v>
      </c>
      <c r="B225">
        <v>0.193333333333333</v>
      </c>
    </row>
    <row r="226" spans="1:2" x14ac:dyDescent="0.35">
      <c r="A226" s="4">
        <v>40360</v>
      </c>
      <c r="B226">
        <v>0.18666666666666601</v>
      </c>
    </row>
    <row r="227" spans="1:2" x14ac:dyDescent="0.35">
      <c r="A227" s="4">
        <v>40452</v>
      </c>
      <c r="B227">
        <v>0.18666666666666601</v>
      </c>
    </row>
    <row r="228" spans="1:2" x14ac:dyDescent="0.35">
      <c r="A228" s="4">
        <v>40544</v>
      </c>
      <c r="B228">
        <v>0.15666666666666601</v>
      </c>
    </row>
    <row r="229" spans="1:2" x14ac:dyDescent="0.35">
      <c r="A229" s="4">
        <v>40634</v>
      </c>
      <c r="B229">
        <v>9.3333333333333296E-2</v>
      </c>
    </row>
    <row r="230" spans="1:2" x14ac:dyDescent="0.35">
      <c r="A230" s="4">
        <v>40725</v>
      </c>
      <c r="B230">
        <v>8.3333333333333301E-2</v>
      </c>
    </row>
    <row r="231" spans="1:2" x14ac:dyDescent="0.35">
      <c r="A231" s="4">
        <v>40817</v>
      </c>
      <c r="B231">
        <v>7.3333333333333306E-2</v>
      </c>
    </row>
    <row r="232" spans="1:2" x14ac:dyDescent="0.35">
      <c r="A232" s="4">
        <v>40909</v>
      </c>
      <c r="B232">
        <v>0.103333333333333</v>
      </c>
    </row>
    <row r="233" spans="1:2" x14ac:dyDescent="0.35">
      <c r="A233" s="4">
        <v>41000</v>
      </c>
      <c r="B233">
        <v>0.15333333333333299</v>
      </c>
    </row>
    <row r="234" spans="1:2" x14ac:dyDescent="0.35">
      <c r="A234" s="4">
        <v>41091</v>
      </c>
      <c r="B234">
        <v>0.14333333333333301</v>
      </c>
    </row>
    <row r="235" spans="1:2" x14ac:dyDescent="0.35">
      <c r="A235" s="4">
        <v>41183</v>
      </c>
      <c r="B235">
        <v>0.16</v>
      </c>
    </row>
    <row r="236" spans="1:2" x14ac:dyDescent="0.35">
      <c r="A236" s="4">
        <v>41275</v>
      </c>
      <c r="B236">
        <v>0.14333333333333301</v>
      </c>
    </row>
    <row r="237" spans="1:2" x14ac:dyDescent="0.35">
      <c r="A237" s="4">
        <v>41365</v>
      </c>
      <c r="B237">
        <v>0.116666666666666</v>
      </c>
    </row>
    <row r="238" spans="1:2" x14ac:dyDescent="0.35">
      <c r="A238" s="4">
        <v>41456</v>
      </c>
      <c r="B238">
        <v>8.3333333333333301E-2</v>
      </c>
    </row>
    <row r="239" spans="1:2" x14ac:dyDescent="0.35">
      <c r="A239" s="4">
        <v>41548</v>
      </c>
      <c r="B239">
        <v>8.66666666666666E-2</v>
      </c>
    </row>
    <row r="240" spans="1:2" x14ac:dyDescent="0.35">
      <c r="A240" s="4">
        <v>41640</v>
      </c>
      <c r="B240">
        <v>7.3333333333333306E-2</v>
      </c>
    </row>
    <row r="241" spans="1:2" x14ac:dyDescent="0.35">
      <c r="A241" s="4">
        <v>41730</v>
      </c>
      <c r="B241">
        <v>9.3333333333333296E-2</v>
      </c>
    </row>
    <row r="242" spans="1:2" x14ac:dyDescent="0.35">
      <c r="A242" s="4">
        <v>41821</v>
      </c>
      <c r="B242">
        <v>0.09</v>
      </c>
    </row>
    <row r="243" spans="1:2" x14ac:dyDescent="0.35">
      <c r="A243" s="4">
        <v>41913</v>
      </c>
      <c r="B243">
        <v>0.1</v>
      </c>
    </row>
    <row r="244" spans="1:2" x14ac:dyDescent="0.35">
      <c r="A244" s="4">
        <v>42005</v>
      </c>
      <c r="B244">
        <v>0.11</v>
      </c>
    </row>
    <row r="245" spans="1:2" x14ac:dyDescent="0.35">
      <c r="A245" s="4">
        <v>42095</v>
      </c>
      <c r="B245">
        <v>0.123333333333333</v>
      </c>
    </row>
    <row r="246" spans="1:2" x14ac:dyDescent="0.35">
      <c r="A246" s="4">
        <v>42186</v>
      </c>
      <c r="B246">
        <v>0.13666666666666599</v>
      </c>
    </row>
    <row r="247" spans="1:2" x14ac:dyDescent="0.35">
      <c r="A247" s="4">
        <v>42278</v>
      </c>
      <c r="B247">
        <v>0.16</v>
      </c>
    </row>
    <row r="248" spans="1:2" x14ac:dyDescent="0.35">
      <c r="A248" s="4">
        <v>42370</v>
      </c>
      <c r="B248">
        <v>0.36</v>
      </c>
    </row>
    <row r="249" spans="1:2" x14ac:dyDescent="0.35">
      <c r="A249" s="4">
        <v>42461</v>
      </c>
      <c r="B249">
        <v>0.37333333333333302</v>
      </c>
    </row>
    <row r="250" spans="1:2" x14ac:dyDescent="0.35">
      <c r="A250" s="4">
        <v>42552</v>
      </c>
      <c r="B250">
        <v>0.396666666666666</v>
      </c>
    </row>
    <row r="251" spans="1:2" x14ac:dyDescent="0.35">
      <c r="A251" s="4">
        <v>42644</v>
      </c>
      <c r="B251">
        <v>0.45</v>
      </c>
    </row>
    <row r="252" spans="1:2" x14ac:dyDescent="0.35">
      <c r="A252" s="4">
        <v>42736</v>
      </c>
      <c r="B252">
        <v>0.7</v>
      </c>
    </row>
    <row r="253" spans="1:2" x14ac:dyDescent="0.35">
      <c r="A253" s="4">
        <v>42826</v>
      </c>
      <c r="B253">
        <v>0.95</v>
      </c>
    </row>
    <row r="254" spans="1:2" x14ac:dyDescent="0.35">
      <c r="A254" s="4">
        <v>42917</v>
      </c>
      <c r="B254">
        <v>1.15333333333333</v>
      </c>
    </row>
    <row r="255" spans="1:2" x14ac:dyDescent="0.35">
      <c r="A255" s="4">
        <v>43009</v>
      </c>
      <c r="B255">
        <v>1.20333333333333</v>
      </c>
    </row>
    <row r="256" spans="1:2" x14ac:dyDescent="0.35">
      <c r="A256" s="4">
        <v>43101</v>
      </c>
      <c r="B256">
        <v>1.4466666666666601</v>
      </c>
    </row>
    <row r="257" spans="1:2" x14ac:dyDescent="0.35">
      <c r="A257" s="4">
        <v>43191</v>
      </c>
      <c r="B257">
        <v>1.7366666666666599</v>
      </c>
    </row>
    <row r="258" spans="1:2" x14ac:dyDescent="0.35">
      <c r="A258" s="4">
        <v>43282</v>
      </c>
      <c r="B258">
        <v>1.92333333333333</v>
      </c>
    </row>
    <row r="259" spans="1:2" x14ac:dyDescent="0.35">
      <c r="A259" s="4">
        <v>43374</v>
      </c>
      <c r="B259">
        <v>2.2200000000000002</v>
      </c>
    </row>
    <row r="260" spans="1:2" x14ac:dyDescent="0.35">
      <c r="A260" s="4">
        <v>43466</v>
      </c>
      <c r="B260">
        <v>2.4033333333333302</v>
      </c>
    </row>
    <row r="261" spans="1:2" x14ac:dyDescent="0.35">
      <c r="A261" s="4">
        <v>43556</v>
      </c>
      <c r="B261">
        <v>2.3966666666666598</v>
      </c>
    </row>
    <row r="262" spans="1:2" x14ac:dyDescent="0.35">
      <c r="A262" s="4">
        <v>43647</v>
      </c>
      <c r="B262">
        <v>2.19</v>
      </c>
    </row>
    <row r="263" spans="1:2" x14ac:dyDescent="0.35">
      <c r="A263" s="4">
        <v>43739</v>
      </c>
      <c r="B263">
        <v>1.64333333333333</v>
      </c>
    </row>
    <row r="264" spans="1:2" x14ac:dyDescent="0.35">
      <c r="A264" s="4">
        <v>43831</v>
      </c>
      <c r="B264">
        <v>1.26</v>
      </c>
    </row>
    <row r="265" spans="1:2" x14ac:dyDescent="0.35">
      <c r="A265" s="4">
        <v>43922</v>
      </c>
      <c r="B265">
        <v>0.06</v>
      </c>
    </row>
    <row r="266" spans="1:2" x14ac:dyDescent="0.35">
      <c r="A266" s="4">
        <v>44013</v>
      </c>
      <c r="B266">
        <v>9.3333333333333296E-2</v>
      </c>
    </row>
    <row r="267" spans="1:2" x14ac:dyDescent="0.35">
      <c r="A267" s="4">
        <v>44105</v>
      </c>
      <c r="B267">
        <v>0.09</v>
      </c>
    </row>
    <row r="268" spans="1:2" x14ac:dyDescent="0.35">
      <c r="A268" s="4">
        <v>44197</v>
      </c>
      <c r="B268">
        <v>0.08</v>
      </c>
    </row>
    <row r="269" spans="1:2" x14ac:dyDescent="0.35">
      <c r="A269" s="4">
        <v>44287</v>
      </c>
      <c r="B269">
        <v>7.0000000000000007E-2</v>
      </c>
    </row>
    <row r="270" spans="1:2" x14ac:dyDescent="0.35">
      <c r="A270" s="4">
        <v>44378</v>
      </c>
      <c r="B270">
        <v>0.09</v>
      </c>
    </row>
    <row r="271" spans="1:2" x14ac:dyDescent="0.35">
      <c r="A271" s="4">
        <v>44470</v>
      </c>
      <c r="B271">
        <v>0.08</v>
      </c>
    </row>
    <row r="272" spans="1:2" x14ac:dyDescent="0.35">
      <c r="A272" s="4">
        <v>44562</v>
      </c>
      <c r="B272">
        <v>0.12</v>
      </c>
    </row>
    <row r="273" spans="1:2" x14ac:dyDescent="0.35">
      <c r="A273" s="4">
        <v>44652</v>
      </c>
      <c r="B273">
        <v>0.77</v>
      </c>
    </row>
    <row r="274" spans="1:2" x14ac:dyDescent="0.35">
      <c r="A274" s="4">
        <v>44743</v>
      </c>
      <c r="B274">
        <v>2.19</v>
      </c>
    </row>
    <row r="275" spans="1:2" x14ac:dyDescent="0.35">
      <c r="A275" s="4">
        <v>44835</v>
      </c>
      <c r="B275">
        <v>3.6533333333333302</v>
      </c>
    </row>
    <row r="276" spans="1:2" x14ac:dyDescent="0.35">
      <c r="A276" s="4">
        <v>44927</v>
      </c>
      <c r="B276">
        <v>4.5166666666666604</v>
      </c>
    </row>
    <row r="277" spans="1:2" x14ac:dyDescent="0.35">
      <c r="A277" s="4">
        <v>45017</v>
      </c>
      <c r="B277">
        <v>4.99</v>
      </c>
    </row>
    <row r="278" spans="1:2" x14ac:dyDescent="0.35">
      <c r="A278" s="4">
        <v>45108</v>
      </c>
      <c r="B278">
        <v>5.26</v>
      </c>
    </row>
    <row r="279" spans="1:2" x14ac:dyDescent="0.35">
      <c r="A279" s="4">
        <v>45200</v>
      </c>
      <c r="B279">
        <v>5.33</v>
      </c>
    </row>
    <row r="280" spans="1:2" x14ac:dyDescent="0.35">
      <c r="A280" s="4">
        <v>45292</v>
      </c>
      <c r="B280" t="s"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2"/>
  <sheetViews>
    <sheetView workbookViewId="0">
      <selection activeCell="D14" sqref="A3:G142"/>
    </sheetView>
  </sheetViews>
  <sheetFormatPr defaultRowHeight="14.5" x14ac:dyDescent="0.35"/>
  <cols>
    <col min="1" max="1" width="13.1796875" bestFit="1" customWidth="1"/>
    <col min="2" max="2" width="16.1796875" bestFit="1" customWidth="1"/>
    <col min="3" max="4" width="10.81640625" bestFit="1" customWidth="1"/>
    <col min="5" max="5" width="14.26953125" bestFit="1" customWidth="1"/>
    <col min="6" max="7" width="10.81640625" bestFit="1" customWidth="1"/>
  </cols>
  <sheetData>
    <row r="3" spans="1:7" x14ac:dyDescent="0.35">
      <c r="A3" s="1" t="s">
        <v>164</v>
      </c>
      <c r="B3" s="1" t="s">
        <v>159</v>
      </c>
    </row>
    <row r="4" spans="1:7" x14ac:dyDescent="0.35">
      <c r="A4" s="1" t="s">
        <v>157</v>
      </c>
      <c r="B4" t="s">
        <v>20</v>
      </c>
      <c r="C4" t="s">
        <v>19</v>
      </c>
      <c r="D4" t="s">
        <v>18</v>
      </c>
      <c r="E4" t="s">
        <v>17</v>
      </c>
      <c r="F4" t="s">
        <v>16</v>
      </c>
      <c r="G4" t="s">
        <v>158</v>
      </c>
    </row>
    <row r="5" spans="1:7" x14ac:dyDescent="0.35">
      <c r="A5" s="2" t="s">
        <v>15</v>
      </c>
      <c r="B5" s="3">
        <v>1710317</v>
      </c>
      <c r="C5" s="3">
        <v>8835232</v>
      </c>
      <c r="D5" s="3">
        <v>8235971</v>
      </c>
      <c r="E5" s="3">
        <v>2999765</v>
      </c>
      <c r="F5" s="3">
        <v>1793199</v>
      </c>
      <c r="G5" s="3">
        <v>23574484</v>
      </c>
    </row>
    <row r="6" spans="1:7" x14ac:dyDescent="0.35">
      <c r="A6" s="2" t="s">
        <v>21</v>
      </c>
      <c r="B6" s="3">
        <v>1733517</v>
      </c>
      <c r="C6" s="3">
        <v>8994397</v>
      </c>
      <c r="D6" s="3">
        <v>8385945</v>
      </c>
      <c r="E6" s="3">
        <v>3065690</v>
      </c>
      <c r="F6" s="3">
        <v>1849953</v>
      </c>
      <c r="G6" s="3">
        <v>24029502</v>
      </c>
    </row>
    <row r="7" spans="1:7" x14ac:dyDescent="0.35">
      <c r="A7" s="2" t="s">
        <v>22</v>
      </c>
      <c r="B7" s="3">
        <v>1778093</v>
      </c>
      <c r="C7" s="3">
        <v>9084308</v>
      </c>
      <c r="D7" s="3">
        <v>8383101</v>
      </c>
      <c r="E7" s="3">
        <v>3062687</v>
      </c>
      <c r="F7" s="3">
        <v>1836037</v>
      </c>
      <c r="G7" s="3">
        <v>24144226</v>
      </c>
    </row>
    <row r="8" spans="1:7" x14ac:dyDescent="0.35">
      <c r="A8" s="2" t="s">
        <v>23</v>
      </c>
      <c r="B8" s="3">
        <v>1781211</v>
      </c>
      <c r="C8" s="3">
        <v>9219908</v>
      </c>
      <c r="D8" s="3">
        <v>8506205</v>
      </c>
      <c r="E8" s="3">
        <v>3113628</v>
      </c>
      <c r="F8" s="3">
        <v>1873562</v>
      </c>
      <c r="G8" s="3">
        <v>24494514</v>
      </c>
    </row>
    <row r="9" spans="1:7" x14ac:dyDescent="0.35">
      <c r="A9" s="2" t="s">
        <v>24</v>
      </c>
      <c r="B9" s="3">
        <v>1833022</v>
      </c>
      <c r="C9" s="3">
        <v>9298310</v>
      </c>
      <c r="D9" s="3">
        <v>8425371</v>
      </c>
      <c r="E9" s="3">
        <v>3063133</v>
      </c>
      <c r="F9" s="3">
        <v>1819194</v>
      </c>
      <c r="G9" s="3">
        <v>24439030</v>
      </c>
    </row>
    <row r="10" spans="1:7" x14ac:dyDescent="0.35">
      <c r="A10" s="2" t="s">
        <v>25</v>
      </c>
      <c r="B10" s="3">
        <v>1881809</v>
      </c>
      <c r="C10" s="3">
        <v>9427375</v>
      </c>
      <c r="D10" s="3">
        <v>8576380</v>
      </c>
      <c r="E10" s="3">
        <v>3153611</v>
      </c>
      <c r="F10" s="3">
        <v>1897895</v>
      </c>
      <c r="G10" s="3">
        <v>24937070</v>
      </c>
    </row>
    <row r="11" spans="1:7" x14ac:dyDescent="0.35">
      <c r="A11" s="2" t="s">
        <v>26</v>
      </c>
      <c r="B11" s="3">
        <v>1903984</v>
      </c>
      <c r="C11" s="3">
        <v>9548209</v>
      </c>
      <c r="D11" s="3">
        <v>8729568</v>
      </c>
      <c r="E11" s="3">
        <v>3256397</v>
      </c>
      <c r="F11" s="3">
        <v>1998768</v>
      </c>
      <c r="G11" s="3">
        <v>25436926</v>
      </c>
    </row>
    <row r="12" spans="1:7" x14ac:dyDescent="0.35">
      <c r="A12" s="2" t="s">
        <v>27</v>
      </c>
      <c r="B12" s="3">
        <v>1927257</v>
      </c>
      <c r="C12" s="3">
        <v>9640628</v>
      </c>
      <c r="D12" s="3">
        <v>8753572</v>
      </c>
      <c r="E12" s="3">
        <v>3265992</v>
      </c>
      <c r="F12" s="3">
        <v>1988223</v>
      </c>
      <c r="G12" s="3">
        <v>25575672</v>
      </c>
    </row>
    <row r="13" spans="1:7" x14ac:dyDescent="0.35">
      <c r="A13" s="2" t="s">
        <v>28</v>
      </c>
      <c r="B13" s="3">
        <v>1983095</v>
      </c>
      <c r="C13" s="3">
        <v>9791650</v>
      </c>
      <c r="D13" s="3">
        <v>8838918</v>
      </c>
      <c r="E13" s="3">
        <v>3318111</v>
      </c>
      <c r="F13" s="3">
        <v>2011157</v>
      </c>
      <c r="G13" s="3">
        <v>25942931</v>
      </c>
    </row>
    <row r="14" spans="1:7" x14ac:dyDescent="0.35">
      <c r="A14" s="2" t="s">
        <v>29</v>
      </c>
      <c r="B14" s="3">
        <v>2026367</v>
      </c>
      <c r="C14" s="3">
        <v>9967812</v>
      </c>
      <c r="D14" s="3">
        <v>9053183</v>
      </c>
      <c r="E14" s="3">
        <v>3445022</v>
      </c>
      <c r="F14" s="3">
        <v>2113734</v>
      </c>
      <c r="G14" s="3">
        <v>26606118</v>
      </c>
    </row>
    <row r="15" spans="1:7" x14ac:dyDescent="0.35">
      <c r="A15" s="2" t="s">
        <v>30</v>
      </c>
      <c r="B15" s="3">
        <v>2037013</v>
      </c>
      <c r="C15" s="3">
        <v>10019017</v>
      </c>
      <c r="D15" s="3">
        <v>9048676</v>
      </c>
      <c r="E15" s="3">
        <v>3441169</v>
      </c>
      <c r="F15" s="3">
        <v>2099713</v>
      </c>
      <c r="G15" s="3">
        <v>26645588</v>
      </c>
    </row>
    <row r="16" spans="1:7" x14ac:dyDescent="0.35">
      <c r="A16" s="2" t="s">
        <v>31</v>
      </c>
      <c r="B16" s="3">
        <v>2057582</v>
      </c>
      <c r="C16" s="3">
        <v>10114746</v>
      </c>
      <c r="D16" s="3">
        <v>9118243</v>
      </c>
      <c r="E16" s="3">
        <v>3421749</v>
      </c>
      <c r="F16" s="3">
        <v>2096418</v>
      </c>
      <c r="G16" s="3">
        <v>26808738</v>
      </c>
    </row>
    <row r="17" spans="1:7" x14ac:dyDescent="0.35">
      <c r="A17" s="2" t="s">
        <v>32</v>
      </c>
      <c r="B17" s="3">
        <v>2145008</v>
      </c>
      <c r="C17" s="3">
        <v>10298470</v>
      </c>
      <c r="D17" s="3">
        <v>9255285</v>
      </c>
      <c r="E17" s="3">
        <v>3440735</v>
      </c>
      <c r="F17" s="3">
        <v>2116503</v>
      </c>
      <c r="G17" s="3">
        <v>27256001</v>
      </c>
    </row>
    <row r="18" spans="1:7" x14ac:dyDescent="0.35">
      <c r="A18" s="2" t="s">
        <v>33</v>
      </c>
      <c r="B18" s="3">
        <v>2204990</v>
      </c>
      <c r="C18" s="3">
        <v>10463784</v>
      </c>
      <c r="D18" s="3">
        <v>9452037</v>
      </c>
      <c r="E18" s="3">
        <v>3582827</v>
      </c>
      <c r="F18" s="3">
        <v>2224572</v>
      </c>
      <c r="G18" s="3">
        <v>27928210</v>
      </c>
    </row>
    <row r="19" spans="1:7" x14ac:dyDescent="0.35">
      <c r="A19" s="2" t="s">
        <v>34</v>
      </c>
      <c r="B19" s="3">
        <v>2183331</v>
      </c>
      <c r="C19" s="3">
        <v>10507382</v>
      </c>
      <c r="D19" s="3">
        <v>9557542</v>
      </c>
      <c r="E19" s="3">
        <v>3682351</v>
      </c>
      <c r="F19" s="3">
        <v>2326725</v>
      </c>
      <c r="G19" s="3">
        <v>28257331</v>
      </c>
    </row>
    <row r="20" spans="1:7" x14ac:dyDescent="0.35">
      <c r="A20" s="2" t="s">
        <v>35</v>
      </c>
      <c r="B20" s="3">
        <v>2247167</v>
      </c>
      <c r="C20" s="3">
        <v>10621239</v>
      </c>
      <c r="D20" s="3">
        <v>9595872</v>
      </c>
      <c r="E20" s="3">
        <v>3752172</v>
      </c>
      <c r="F20" s="3">
        <v>2384388</v>
      </c>
      <c r="G20" s="3">
        <v>28600838</v>
      </c>
    </row>
    <row r="21" spans="1:7" x14ac:dyDescent="0.35">
      <c r="A21" s="2" t="s">
        <v>36</v>
      </c>
      <c r="B21" s="3">
        <v>2316822</v>
      </c>
      <c r="C21" s="3">
        <v>10777986</v>
      </c>
      <c r="D21" s="3">
        <v>9686239</v>
      </c>
      <c r="E21" s="3">
        <v>3852384</v>
      </c>
      <c r="F21" s="3">
        <v>2469140</v>
      </c>
      <c r="G21" s="3">
        <v>29102571</v>
      </c>
    </row>
    <row r="22" spans="1:7" x14ac:dyDescent="0.35">
      <c r="A22" s="2" t="s">
        <v>37</v>
      </c>
      <c r="B22" s="3">
        <v>2369789</v>
      </c>
      <c r="C22" s="3">
        <v>10919855</v>
      </c>
      <c r="D22" s="3">
        <v>9795659</v>
      </c>
      <c r="E22" s="3">
        <v>3968953</v>
      </c>
      <c r="F22" s="3">
        <v>2579484</v>
      </c>
      <c r="G22" s="3">
        <v>29633740</v>
      </c>
    </row>
    <row r="23" spans="1:7" x14ac:dyDescent="0.35">
      <c r="A23" s="2" t="s">
        <v>38</v>
      </c>
      <c r="B23" s="3">
        <v>2372714</v>
      </c>
      <c r="C23" s="3">
        <v>10993841</v>
      </c>
      <c r="D23" s="3">
        <v>9809347</v>
      </c>
      <c r="E23" s="3">
        <v>4010181</v>
      </c>
      <c r="F23" s="3">
        <v>2627374</v>
      </c>
      <c r="G23" s="3">
        <v>29813457</v>
      </c>
    </row>
    <row r="24" spans="1:7" x14ac:dyDescent="0.35">
      <c r="A24" s="2" t="s">
        <v>39</v>
      </c>
      <c r="B24" s="3">
        <v>2410197</v>
      </c>
      <c r="C24" s="3">
        <v>11106782</v>
      </c>
      <c r="D24" s="3">
        <v>9828355</v>
      </c>
      <c r="E24" s="3">
        <v>4061122</v>
      </c>
      <c r="F24" s="3">
        <v>2677024</v>
      </c>
      <c r="G24" s="3">
        <v>30083480</v>
      </c>
    </row>
    <row r="25" spans="1:7" x14ac:dyDescent="0.35">
      <c r="A25" s="2" t="s">
        <v>40</v>
      </c>
      <c r="B25" s="3">
        <v>2489529</v>
      </c>
      <c r="C25" s="3">
        <v>11261027</v>
      </c>
      <c r="D25" s="3">
        <v>9890909</v>
      </c>
      <c r="E25" s="3">
        <v>4143226</v>
      </c>
      <c r="F25" s="3">
        <v>2753111</v>
      </c>
      <c r="G25" s="3">
        <v>30537802</v>
      </c>
    </row>
    <row r="26" spans="1:7" x14ac:dyDescent="0.35">
      <c r="A26" s="2" t="s">
        <v>41</v>
      </c>
      <c r="B26" s="3">
        <v>2552534</v>
      </c>
      <c r="C26" s="3">
        <v>11347305</v>
      </c>
      <c r="D26" s="3">
        <v>9914550</v>
      </c>
      <c r="E26" s="3">
        <v>4212049</v>
      </c>
      <c r="F26" s="3">
        <v>2828436</v>
      </c>
      <c r="G26" s="3">
        <v>30854874</v>
      </c>
    </row>
    <row r="27" spans="1:7" x14ac:dyDescent="0.35">
      <c r="A27" s="2" t="s">
        <v>42</v>
      </c>
      <c r="B27" s="3">
        <v>2613516</v>
      </c>
      <c r="C27" s="3">
        <v>11473040</v>
      </c>
      <c r="D27" s="3">
        <v>10030418</v>
      </c>
      <c r="E27" s="3">
        <v>4330803</v>
      </c>
      <c r="F27" s="3">
        <v>2952847</v>
      </c>
      <c r="G27" s="3">
        <v>31400624</v>
      </c>
    </row>
    <row r="28" spans="1:7" x14ac:dyDescent="0.35">
      <c r="A28" s="2" t="s">
        <v>43</v>
      </c>
      <c r="B28" s="3">
        <v>2721097</v>
      </c>
      <c r="C28" s="3">
        <v>11675443</v>
      </c>
      <c r="D28" s="3">
        <v>10098356</v>
      </c>
      <c r="E28" s="3">
        <v>4474775</v>
      </c>
      <c r="F28" s="3">
        <v>3069914</v>
      </c>
      <c r="G28" s="3">
        <v>32039585</v>
      </c>
    </row>
    <row r="29" spans="1:7" x14ac:dyDescent="0.35">
      <c r="A29" s="2" t="s">
        <v>44</v>
      </c>
      <c r="B29" s="3">
        <v>2811929</v>
      </c>
      <c r="C29" s="3">
        <v>11757164</v>
      </c>
      <c r="D29" s="3">
        <v>10155276</v>
      </c>
      <c r="E29" s="3">
        <v>4626645</v>
      </c>
      <c r="F29" s="3">
        <v>3212909</v>
      </c>
      <c r="G29" s="3">
        <v>32563923</v>
      </c>
    </row>
    <row r="30" spans="1:7" x14ac:dyDescent="0.35">
      <c r="A30" s="2" t="s">
        <v>45</v>
      </c>
      <c r="B30" s="3">
        <v>2825414</v>
      </c>
      <c r="C30" s="3">
        <v>11985886</v>
      </c>
      <c r="D30" s="3">
        <v>10444491</v>
      </c>
      <c r="E30" s="3">
        <v>4756788</v>
      </c>
      <c r="F30" s="3">
        <v>3318492</v>
      </c>
      <c r="G30" s="3">
        <v>33331071</v>
      </c>
    </row>
    <row r="31" spans="1:7" x14ac:dyDescent="0.35">
      <c r="A31" s="2" t="s">
        <v>46</v>
      </c>
      <c r="B31" s="3">
        <v>2818102</v>
      </c>
      <c r="C31" s="3">
        <v>12061581</v>
      </c>
      <c r="D31" s="3">
        <v>10274050</v>
      </c>
      <c r="E31" s="3">
        <v>4581677</v>
      </c>
      <c r="F31" s="3">
        <v>3146473</v>
      </c>
      <c r="G31" s="3">
        <v>32881883</v>
      </c>
    </row>
    <row r="32" spans="1:7" x14ac:dyDescent="0.35">
      <c r="A32" s="2" t="s">
        <v>47</v>
      </c>
      <c r="B32" s="3">
        <v>2836691</v>
      </c>
      <c r="C32" s="3">
        <v>12296089</v>
      </c>
      <c r="D32" s="3">
        <v>10502116</v>
      </c>
      <c r="E32" s="3">
        <v>4664824</v>
      </c>
      <c r="F32" s="3">
        <v>3184922</v>
      </c>
      <c r="G32" s="3">
        <v>33484642</v>
      </c>
    </row>
    <row r="33" spans="1:7" x14ac:dyDescent="0.35">
      <c r="A33" s="2" t="s">
        <v>48</v>
      </c>
      <c r="B33" s="3">
        <v>2860991</v>
      </c>
      <c r="C33" s="3">
        <v>12481001</v>
      </c>
      <c r="D33" s="3">
        <v>10675103</v>
      </c>
      <c r="E33" s="3">
        <v>4703102</v>
      </c>
      <c r="F33" s="3">
        <v>3186175</v>
      </c>
      <c r="G33" s="3">
        <v>33906372</v>
      </c>
    </row>
    <row r="34" spans="1:7" x14ac:dyDescent="0.35">
      <c r="A34" s="2" t="s">
        <v>49</v>
      </c>
      <c r="B34" s="3">
        <v>2884531</v>
      </c>
      <c r="C34" s="3">
        <v>12831721</v>
      </c>
      <c r="D34" s="3">
        <v>11345844</v>
      </c>
      <c r="E34" s="3">
        <v>5058181</v>
      </c>
      <c r="F34" s="3">
        <v>3501825</v>
      </c>
      <c r="G34" s="3">
        <v>35622102</v>
      </c>
    </row>
    <row r="35" spans="1:7" x14ac:dyDescent="0.35">
      <c r="A35" s="2" t="s">
        <v>50</v>
      </c>
      <c r="B35" s="3">
        <v>2888414</v>
      </c>
      <c r="C35" s="3">
        <v>12931660</v>
      </c>
      <c r="D35" s="3">
        <v>11474509</v>
      </c>
      <c r="E35" s="3">
        <v>5071817</v>
      </c>
      <c r="F35" s="3">
        <v>3504040</v>
      </c>
      <c r="G35" s="3">
        <v>35870440</v>
      </c>
    </row>
    <row r="36" spans="1:7" x14ac:dyDescent="0.35">
      <c r="A36" s="2" t="s">
        <v>51</v>
      </c>
      <c r="B36" s="3">
        <v>2937116</v>
      </c>
      <c r="C36" s="3">
        <v>13324581</v>
      </c>
      <c r="D36" s="3">
        <v>12010235</v>
      </c>
      <c r="E36" s="3">
        <v>5316338</v>
      </c>
      <c r="F36" s="3">
        <v>3691219</v>
      </c>
      <c r="G36" s="3">
        <v>37279489</v>
      </c>
    </row>
    <row r="37" spans="1:7" x14ac:dyDescent="0.35">
      <c r="A37" s="2" t="s">
        <v>52</v>
      </c>
      <c r="B37" s="3">
        <v>2989428</v>
      </c>
      <c r="C37" s="3">
        <v>13642890</v>
      </c>
      <c r="D37" s="3">
        <v>12421311</v>
      </c>
      <c r="E37" s="3">
        <v>5489621</v>
      </c>
      <c r="F37" s="3">
        <v>3825310</v>
      </c>
      <c r="G37" s="3">
        <v>38368560</v>
      </c>
    </row>
    <row r="38" spans="1:7" x14ac:dyDescent="0.35">
      <c r="A38" s="2" t="s">
        <v>53</v>
      </c>
      <c r="B38" s="3">
        <v>2983156</v>
      </c>
      <c r="C38" s="3">
        <v>13813153</v>
      </c>
      <c r="D38" s="3">
        <v>12688442</v>
      </c>
      <c r="E38" s="3">
        <v>5583313</v>
      </c>
      <c r="F38" s="3">
        <v>3918378</v>
      </c>
      <c r="G38" s="3">
        <v>38986442</v>
      </c>
    </row>
    <row r="39" spans="1:7" x14ac:dyDescent="0.35">
      <c r="A39" s="2" t="s">
        <v>54</v>
      </c>
      <c r="B39" s="3">
        <v>3035465</v>
      </c>
      <c r="C39" s="3">
        <v>14240780</v>
      </c>
      <c r="D39" s="3">
        <v>13309451</v>
      </c>
      <c r="E39" s="3">
        <v>5879376</v>
      </c>
      <c r="F39" s="3">
        <v>4162518</v>
      </c>
      <c r="G39" s="3">
        <v>40627590</v>
      </c>
    </row>
    <row r="40" spans="1:7" x14ac:dyDescent="0.35">
      <c r="A40" s="2" t="s">
        <v>55</v>
      </c>
      <c r="B40" s="3">
        <v>3060770</v>
      </c>
      <c r="C40" s="3">
        <v>14523345</v>
      </c>
      <c r="D40" s="3">
        <v>13616008</v>
      </c>
      <c r="E40" s="3">
        <v>6000470</v>
      </c>
      <c r="F40" s="3">
        <v>4237750</v>
      </c>
      <c r="G40" s="3">
        <v>41438343</v>
      </c>
    </row>
    <row r="41" spans="1:7" x14ac:dyDescent="0.35">
      <c r="A41" s="2" t="s">
        <v>56</v>
      </c>
      <c r="B41" s="3">
        <v>3135132</v>
      </c>
      <c r="C41" s="3">
        <v>14545565</v>
      </c>
      <c r="D41" s="3">
        <v>13380326</v>
      </c>
      <c r="E41" s="3">
        <v>5828634</v>
      </c>
      <c r="F41" s="3">
        <v>4046367</v>
      </c>
      <c r="G41" s="3">
        <v>40936024</v>
      </c>
    </row>
    <row r="42" spans="1:7" x14ac:dyDescent="0.35">
      <c r="A42" s="2" t="s">
        <v>57</v>
      </c>
      <c r="B42" s="3">
        <v>3175814</v>
      </c>
      <c r="C42" s="3">
        <v>15063069</v>
      </c>
      <c r="D42" s="3">
        <v>14244097</v>
      </c>
      <c r="E42" s="3">
        <v>6260586</v>
      </c>
      <c r="F42" s="3">
        <v>4311026</v>
      </c>
      <c r="G42" s="3">
        <v>43054592</v>
      </c>
    </row>
    <row r="43" spans="1:7" x14ac:dyDescent="0.35">
      <c r="A43" s="2" t="s">
        <v>58</v>
      </c>
      <c r="B43" s="3">
        <v>3238266</v>
      </c>
      <c r="C43" s="3">
        <v>15248167</v>
      </c>
      <c r="D43" s="3">
        <v>14372379</v>
      </c>
      <c r="E43" s="3">
        <v>6331619</v>
      </c>
      <c r="F43" s="3">
        <v>4246336</v>
      </c>
      <c r="G43" s="3">
        <v>43436767</v>
      </c>
    </row>
    <row r="44" spans="1:7" x14ac:dyDescent="0.35">
      <c r="A44" s="2" t="s">
        <v>59</v>
      </c>
      <c r="B44" s="3">
        <v>3270062</v>
      </c>
      <c r="C44" s="3">
        <v>15623272</v>
      </c>
      <c r="D44" s="3">
        <v>14865490</v>
      </c>
      <c r="E44" s="3">
        <v>6569876</v>
      </c>
      <c r="F44" s="3">
        <v>4337767</v>
      </c>
      <c r="G44" s="3">
        <v>44666467</v>
      </c>
    </row>
    <row r="45" spans="1:7" x14ac:dyDescent="0.35">
      <c r="A45" s="2" t="s">
        <v>60</v>
      </c>
      <c r="B45" s="3">
        <v>3329725</v>
      </c>
      <c r="C45" s="3">
        <v>15774372</v>
      </c>
      <c r="D45" s="3">
        <v>14863999</v>
      </c>
      <c r="E45" s="3">
        <v>6557730</v>
      </c>
      <c r="F45" s="3">
        <v>4250844</v>
      </c>
      <c r="G45" s="3">
        <v>44776670</v>
      </c>
    </row>
    <row r="46" spans="1:7" x14ac:dyDescent="0.35">
      <c r="A46" s="2" t="s">
        <v>61</v>
      </c>
      <c r="B46" s="3">
        <v>3421980</v>
      </c>
      <c r="C46" s="3">
        <v>16402238</v>
      </c>
      <c r="D46" s="3">
        <v>15898779</v>
      </c>
      <c r="E46" s="3">
        <v>7085742</v>
      </c>
      <c r="F46" s="3">
        <v>4592731</v>
      </c>
      <c r="G46" s="3">
        <v>47401470</v>
      </c>
    </row>
    <row r="47" spans="1:7" x14ac:dyDescent="0.35">
      <c r="A47" s="2" t="s">
        <v>62</v>
      </c>
      <c r="B47" s="3">
        <v>3478180</v>
      </c>
      <c r="C47" s="3">
        <v>16863328</v>
      </c>
      <c r="D47" s="3">
        <v>16333208</v>
      </c>
      <c r="E47" s="3">
        <v>7309743</v>
      </c>
      <c r="F47" s="3">
        <v>4642121</v>
      </c>
      <c r="G47" s="3">
        <v>48626580</v>
      </c>
    </row>
    <row r="48" spans="1:7" x14ac:dyDescent="0.35">
      <c r="A48" s="2" t="s">
        <v>63</v>
      </c>
      <c r="B48" s="3">
        <v>3520678</v>
      </c>
      <c r="C48" s="3">
        <v>17089391</v>
      </c>
      <c r="D48" s="3">
        <v>16352622</v>
      </c>
      <c r="E48" s="3">
        <v>7285798</v>
      </c>
      <c r="F48" s="3">
        <v>4516557</v>
      </c>
      <c r="G48" s="3">
        <v>48765046</v>
      </c>
    </row>
    <row r="49" spans="1:7" x14ac:dyDescent="0.35">
      <c r="A49" s="2" t="s">
        <v>64</v>
      </c>
      <c r="B49" s="3">
        <v>3596686</v>
      </c>
      <c r="C49" s="3">
        <v>17436290</v>
      </c>
      <c r="D49" s="3">
        <v>16575722</v>
      </c>
      <c r="E49" s="3">
        <v>7392292</v>
      </c>
      <c r="F49" s="3">
        <v>4520227</v>
      </c>
      <c r="G49" s="3">
        <v>49521217</v>
      </c>
    </row>
    <row r="50" spans="1:7" x14ac:dyDescent="0.35">
      <c r="A50" s="2" t="s">
        <v>65</v>
      </c>
      <c r="B50" s="3">
        <v>3589628</v>
      </c>
      <c r="C50" s="3">
        <v>17562586</v>
      </c>
      <c r="D50" s="3">
        <v>16367190</v>
      </c>
      <c r="E50" s="3">
        <v>7250551</v>
      </c>
      <c r="F50" s="3">
        <v>4338650</v>
      </c>
      <c r="G50" s="3">
        <v>49108605</v>
      </c>
    </row>
    <row r="51" spans="1:7" x14ac:dyDescent="0.35">
      <c r="A51" s="2" t="s">
        <v>66</v>
      </c>
      <c r="B51" s="3">
        <v>3616119</v>
      </c>
      <c r="C51" s="3">
        <v>17826963</v>
      </c>
      <c r="D51" s="3">
        <v>16208329</v>
      </c>
      <c r="E51" s="3">
        <v>7165486</v>
      </c>
      <c r="F51" s="3">
        <v>4196306</v>
      </c>
      <c r="G51" s="3">
        <v>49013203</v>
      </c>
    </row>
    <row r="52" spans="1:7" x14ac:dyDescent="0.35">
      <c r="A52" s="2" t="s">
        <v>67</v>
      </c>
      <c r="B52" s="3">
        <v>3687583</v>
      </c>
      <c r="C52" s="3">
        <v>18321689</v>
      </c>
      <c r="D52" s="3">
        <v>16740575</v>
      </c>
      <c r="E52" s="3">
        <v>7399139</v>
      </c>
      <c r="F52" s="3">
        <v>4302314</v>
      </c>
      <c r="G52" s="3">
        <v>50451300</v>
      </c>
    </row>
    <row r="53" spans="1:7" x14ac:dyDescent="0.35">
      <c r="A53" s="2" t="s">
        <v>68</v>
      </c>
      <c r="B53" s="3">
        <v>3729420</v>
      </c>
      <c r="C53" s="3">
        <v>18360803</v>
      </c>
      <c r="D53" s="3">
        <v>16386678</v>
      </c>
      <c r="E53" s="3">
        <v>7138645</v>
      </c>
      <c r="F53" s="3">
        <v>4072943</v>
      </c>
      <c r="G53" s="3">
        <v>49688489</v>
      </c>
    </row>
    <row r="54" spans="1:7" x14ac:dyDescent="0.35">
      <c r="A54" s="2" t="s">
        <v>69</v>
      </c>
      <c r="B54" s="3">
        <v>3773241</v>
      </c>
      <c r="C54" s="3">
        <v>18827301</v>
      </c>
      <c r="D54" s="3">
        <v>16987995</v>
      </c>
      <c r="E54" s="3">
        <v>7492897</v>
      </c>
      <c r="F54" s="3">
        <v>4277718</v>
      </c>
      <c r="G54" s="3">
        <v>51359152</v>
      </c>
    </row>
    <row r="55" spans="1:7" x14ac:dyDescent="0.35">
      <c r="A55" s="2" t="s">
        <v>70</v>
      </c>
      <c r="B55" s="3">
        <v>3797639</v>
      </c>
      <c r="C55" s="3">
        <v>19130023</v>
      </c>
      <c r="D55" s="3">
        <v>17256887</v>
      </c>
      <c r="E55" s="3">
        <v>7612537</v>
      </c>
      <c r="F55" s="3">
        <v>4305868</v>
      </c>
      <c r="G55" s="3">
        <v>52102954</v>
      </c>
    </row>
    <row r="56" spans="1:7" x14ac:dyDescent="0.35">
      <c r="A56" s="2" t="s">
        <v>71</v>
      </c>
      <c r="B56" s="3">
        <v>3799113</v>
      </c>
      <c r="C56" s="3">
        <v>19102543</v>
      </c>
      <c r="D56" s="3">
        <v>17095054</v>
      </c>
      <c r="E56" s="3">
        <v>7516779</v>
      </c>
      <c r="F56" s="3">
        <v>4192340</v>
      </c>
      <c r="G56" s="3">
        <v>51705829</v>
      </c>
    </row>
    <row r="57" spans="1:7" x14ac:dyDescent="0.35">
      <c r="A57" s="2" t="s">
        <v>72</v>
      </c>
      <c r="B57" s="3">
        <v>3848058</v>
      </c>
      <c r="C57" s="3">
        <v>19046254</v>
      </c>
      <c r="D57" s="3">
        <v>16695418</v>
      </c>
      <c r="E57" s="3">
        <v>7275638</v>
      </c>
      <c r="F57" s="3">
        <v>3977420</v>
      </c>
      <c r="G57" s="3">
        <v>50842788</v>
      </c>
    </row>
    <row r="58" spans="1:7" x14ac:dyDescent="0.35">
      <c r="A58" s="2" t="s">
        <v>73</v>
      </c>
      <c r="B58" s="3">
        <v>3921987</v>
      </c>
      <c r="C58" s="3">
        <v>19422197</v>
      </c>
      <c r="D58" s="3">
        <v>17039315</v>
      </c>
      <c r="E58" s="3">
        <v>7479822</v>
      </c>
      <c r="F58" s="3">
        <v>4062182</v>
      </c>
      <c r="G58" s="3">
        <v>51925503</v>
      </c>
    </row>
    <row r="59" spans="1:7" x14ac:dyDescent="0.35">
      <c r="A59" s="2" t="s">
        <v>74</v>
      </c>
      <c r="B59" s="3">
        <v>3927113</v>
      </c>
      <c r="C59" s="3">
        <v>19632970</v>
      </c>
      <c r="D59" s="3">
        <v>17166569</v>
      </c>
      <c r="E59" s="3">
        <v>7496883</v>
      </c>
      <c r="F59" s="3">
        <v>4034319</v>
      </c>
      <c r="G59" s="3">
        <v>52257854</v>
      </c>
    </row>
    <row r="60" spans="1:7" x14ac:dyDescent="0.35">
      <c r="A60" s="2" t="s">
        <v>75</v>
      </c>
      <c r="B60" s="3">
        <v>4004355</v>
      </c>
      <c r="C60" s="3">
        <v>20219735</v>
      </c>
      <c r="D60" s="3">
        <v>18012708</v>
      </c>
      <c r="E60" s="3">
        <v>7912132</v>
      </c>
      <c r="F60" s="3">
        <v>4357146</v>
      </c>
      <c r="G60" s="3">
        <v>54506076</v>
      </c>
    </row>
    <row r="61" spans="1:7" x14ac:dyDescent="0.35">
      <c r="A61" s="2" t="s">
        <v>76</v>
      </c>
      <c r="B61" s="3">
        <v>4088805</v>
      </c>
      <c r="C61" s="3">
        <v>20557048</v>
      </c>
      <c r="D61" s="3">
        <v>18405478</v>
      </c>
      <c r="E61" s="3">
        <v>8123406</v>
      </c>
      <c r="F61" s="3">
        <v>4457856</v>
      </c>
      <c r="G61" s="3">
        <v>55632593</v>
      </c>
    </row>
    <row r="62" spans="1:7" x14ac:dyDescent="0.35">
      <c r="A62" s="2" t="s">
        <v>77</v>
      </c>
      <c r="B62" s="3">
        <v>4173531</v>
      </c>
      <c r="C62" s="3">
        <v>21125436</v>
      </c>
      <c r="D62" s="3">
        <v>19142738</v>
      </c>
      <c r="E62" s="3">
        <v>8533780</v>
      </c>
      <c r="F62" s="3">
        <v>4731040</v>
      </c>
      <c r="G62" s="3">
        <v>57706525</v>
      </c>
    </row>
    <row r="63" spans="1:7" x14ac:dyDescent="0.35">
      <c r="A63" s="2" t="s">
        <v>78</v>
      </c>
      <c r="B63" s="3">
        <v>4240291</v>
      </c>
      <c r="C63" s="3">
        <v>21880548</v>
      </c>
      <c r="D63" s="3">
        <v>20054141</v>
      </c>
      <c r="E63" s="3">
        <v>9009119</v>
      </c>
      <c r="F63" s="3">
        <v>5097540</v>
      </c>
      <c r="G63" s="3">
        <v>60281639</v>
      </c>
    </row>
    <row r="64" spans="1:7" x14ac:dyDescent="0.35">
      <c r="A64" s="2" t="s">
        <v>79</v>
      </c>
      <c r="B64" s="3">
        <v>4355918</v>
      </c>
      <c r="C64" s="3">
        <v>22264625</v>
      </c>
      <c r="D64" s="3">
        <v>20366221</v>
      </c>
      <c r="E64" s="3">
        <v>9155095</v>
      </c>
      <c r="F64" s="3">
        <v>5202732</v>
      </c>
      <c r="G64" s="3">
        <v>61344591</v>
      </c>
    </row>
    <row r="65" spans="1:7" x14ac:dyDescent="0.35">
      <c r="A65" s="2" t="s">
        <v>80</v>
      </c>
      <c r="B65" s="3">
        <v>4421171</v>
      </c>
      <c r="C65" s="3">
        <v>22712368</v>
      </c>
      <c r="D65" s="3">
        <v>20865853</v>
      </c>
      <c r="E65" s="3">
        <v>9410166</v>
      </c>
      <c r="F65" s="3">
        <v>5395947</v>
      </c>
      <c r="G65" s="3">
        <v>62805505</v>
      </c>
    </row>
    <row r="66" spans="1:7" x14ac:dyDescent="0.35">
      <c r="A66" s="2" t="s">
        <v>81</v>
      </c>
      <c r="B66" s="3">
        <v>4617450</v>
      </c>
      <c r="C66" s="3">
        <v>23428522</v>
      </c>
      <c r="D66" s="3">
        <v>21795135</v>
      </c>
      <c r="E66" s="3">
        <v>9753841</v>
      </c>
      <c r="F66" s="3">
        <v>5671832</v>
      </c>
      <c r="G66" s="3">
        <v>65266780</v>
      </c>
    </row>
    <row r="67" spans="1:7" x14ac:dyDescent="0.35">
      <c r="A67" s="2" t="s">
        <v>82</v>
      </c>
      <c r="B67" s="3">
        <v>4782448</v>
      </c>
      <c r="C67" s="3">
        <v>23721919</v>
      </c>
      <c r="D67" s="3">
        <v>22179729</v>
      </c>
      <c r="E67" s="3">
        <v>9849498</v>
      </c>
      <c r="F67" s="3">
        <v>5755505</v>
      </c>
      <c r="G67" s="3">
        <v>66289099</v>
      </c>
    </row>
    <row r="68" spans="1:7" x14ac:dyDescent="0.35">
      <c r="A68" s="2" t="s">
        <v>83</v>
      </c>
      <c r="B68" s="3">
        <v>4946144</v>
      </c>
      <c r="C68" s="3">
        <v>24141964</v>
      </c>
      <c r="D68" s="3">
        <v>22912316</v>
      </c>
      <c r="E68" s="3">
        <v>10102779</v>
      </c>
      <c r="F68" s="3">
        <v>6007758</v>
      </c>
      <c r="G68" s="3">
        <v>68110961</v>
      </c>
    </row>
    <row r="69" spans="1:7" x14ac:dyDescent="0.35">
      <c r="A69" s="2" t="s">
        <v>84</v>
      </c>
      <c r="B69" s="3">
        <v>5175734</v>
      </c>
      <c r="C69" s="3">
        <v>24644021</v>
      </c>
      <c r="D69" s="3">
        <v>23633102</v>
      </c>
      <c r="E69" s="3">
        <v>10366607</v>
      </c>
      <c r="F69" s="3">
        <v>6256492</v>
      </c>
      <c r="G69" s="3">
        <v>70075956</v>
      </c>
    </row>
    <row r="70" spans="1:7" x14ac:dyDescent="0.35">
      <c r="A70" s="2" t="s">
        <v>85</v>
      </c>
      <c r="B70" s="3">
        <v>5378995</v>
      </c>
      <c r="C70" s="3">
        <v>25113406</v>
      </c>
      <c r="D70" s="3">
        <v>24199568</v>
      </c>
      <c r="E70" s="3">
        <v>10562207</v>
      </c>
      <c r="F70" s="3">
        <v>6431180</v>
      </c>
      <c r="G70" s="3">
        <v>71685356</v>
      </c>
    </row>
    <row r="71" spans="1:7" x14ac:dyDescent="0.35">
      <c r="A71" s="2" t="s">
        <v>86</v>
      </c>
      <c r="B71" s="3">
        <v>5498620</v>
      </c>
      <c r="C71" s="3">
        <v>25402955</v>
      </c>
      <c r="D71" s="3">
        <v>25086986</v>
      </c>
      <c r="E71" s="3">
        <v>10970843</v>
      </c>
      <c r="F71" s="3">
        <v>6827582</v>
      </c>
      <c r="G71" s="3">
        <v>73786986</v>
      </c>
    </row>
    <row r="72" spans="1:7" x14ac:dyDescent="0.35">
      <c r="A72" s="2" t="s">
        <v>87</v>
      </c>
      <c r="B72" s="3">
        <v>5661847</v>
      </c>
      <c r="C72" s="3">
        <v>25512322</v>
      </c>
      <c r="D72" s="3">
        <v>25267245</v>
      </c>
      <c r="E72" s="3">
        <v>10957426</v>
      </c>
      <c r="F72" s="3">
        <v>6880879</v>
      </c>
      <c r="G72" s="3">
        <v>74279719</v>
      </c>
    </row>
    <row r="73" spans="1:7" x14ac:dyDescent="0.35">
      <c r="A73" s="2" t="s">
        <v>88</v>
      </c>
      <c r="B73" s="3">
        <v>5822325</v>
      </c>
      <c r="C73" s="3">
        <v>25790445</v>
      </c>
      <c r="D73" s="3">
        <v>25797610</v>
      </c>
      <c r="E73" s="3">
        <v>11153967</v>
      </c>
      <c r="F73" s="3">
        <v>7075583</v>
      </c>
      <c r="G73" s="3">
        <v>75639930</v>
      </c>
    </row>
    <row r="74" spans="1:7" x14ac:dyDescent="0.35">
      <c r="A74" s="2" t="s">
        <v>89</v>
      </c>
      <c r="B74" s="3">
        <v>5929197</v>
      </c>
      <c r="C74" s="3">
        <v>26047090</v>
      </c>
      <c r="D74" s="3">
        <v>26431393</v>
      </c>
      <c r="E74" s="3">
        <v>11421785</v>
      </c>
      <c r="F74" s="3">
        <v>7351241</v>
      </c>
      <c r="G74" s="3">
        <v>77180706</v>
      </c>
    </row>
    <row r="75" spans="1:7" x14ac:dyDescent="0.35">
      <c r="A75" s="2" t="s">
        <v>90</v>
      </c>
      <c r="B75" s="3">
        <v>5976138</v>
      </c>
      <c r="C75" s="3">
        <v>26114753</v>
      </c>
      <c r="D75" s="3">
        <v>26955762</v>
      </c>
      <c r="E75" s="3">
        <v>11643527</v>
      </c>
      <c r="F75" s="3">
        <v>7607626</v>
      </c>
      <c r="G75" s="3">
        <v>78297806</v>
      </c>
    </row>
    <row r="76" spans="1:7" x14ac:dyDescent="0.35">
      <c r="A76" s="2" t="s">
        <v>91</v>
      </c>
      <c r="B76" s="3">
        <v>6066359</v>
      </c>
      <c r="C76" s="3">
        <v>26176322</v>
      </c>
      <c r="D76" s="3">
        <v>27395759</v>
      </c>
      <c r="E76" s="3">
        <v>11751639</v>
      </c>
      <c r="F76" s="3">
        <v>7778880</v>
      </c>
      <c r="G76" s="3">
        <v>79168959</v>
      </c>
    </row>
    <row r="77" spans="1:7" x14ac:dyDescent="0.35">
      <c r="A77" s="2" t="s">
        <v>92</v>
      </c>
      <c r="B77" s="3">
        <v>6160858</v>
      </c>
      <c r="C77" s="3">
        <v>26286995</v>
      </c>
      <c r="D77" s="3">
        <v>27821681</v>
      </c>
      <c r="E77" s="3">
        <v>11927661</v>
      </c>
      <c r="F77" s="3">
        <v>8021374</v>
      </c>
      <c r="G77" s="3">
        <v>80218569</v>
      </c>
    </row>
    <row r="78" spans="1:7" x14ac:dyDescent="0.35">
      <c r="A78" s="2" t="s">
        <v>93</v>
      </c>
      <c r="B78" s="3">
        <v>6062420</v>
      </c>
      <c r="C78" s="3">
        <v>26145564</v>
      </c>
      <c r="D78" s="3">
        <v>27654512</v>
      </c>
      <c r="E78" s="3">
        <v>11794544</v>
      </c>
      <c r="F78" s="3">
        <v>7956666</v>
      </c>
      <c r="G78" s="3">
        <v>79613706</v>
      </c>
    </row>
    <row r="79" spans="1:7" x14ac:dyDescent="0.35">
      <c r="A79" s="2" t="s">
        <v>94</v>
      </c>
      <c r="B79" s="3">
        <v>5971802</v>
      </c>
      <c r="C79" s="3">
        <v>25644685</v>
      </c>
      <c r="D79" s="3">
        <v>27028335</v>
      </c>
      <c r="E79" s="3">
        <v>11491949</v>
      </c>
      <c r="F79" s="3">
        <v>7715676</v>
      </c>
      <c r="G79" s="3">
        <v>77852447</v>
      </c>
    </row>
    <row r="80" spans="1:7" x14ac:dyDescent="0.35">
      <c r="A80" s="2" t="s">
        <v>95</v>
      </c>
      <c r="B80" s="3">
        <v>5928816</v>
      </c>
      <c r="C80" s="3">
        <v>25271698</v>
      </c>
      <c r="D80" s="3">
        <v>26695378</v>
      </c>
      <c r="E80" s="3">
        <v>11326484</v>
      </c>
      <c r="F80" s="3">
        <v>7487834</v>
      </c>
      <c r="G80" s="3">
        <v>76710210</v>
      </c>
    </row>
    <row r="81" spans="1:7" x14ac:dyDescent="0.35">
      <c r="A81" s="2" t="s">
        <v>96</v>
      </c>
      <c r="B81" s="3">
        <v>5815893</v>
      </c>
      <c r="C81" s="3">
        <v>24736025</v>
      </c>
      <c r="D81" s="3">
        <v>25935098</v>
      </c>
      <c r="E81" s="3">
        <v>10939417</v>
      </c>
      <c r="F81" s="3">
        <v>7090413</v>
      </c>
      <c r="G81" s="3">
        <v>74516846</v>
      </c>
    </row>
    <row r="82" spans="1:7" x14ac:dyDescent="0.35">
      <c r="A82" s="2" t="s">
        <v>97</v>
      </c>
      <c r="B82" s="3">
        <v>5641149</v>
      </c>
      <c r="C82" s="3">
        <v>23980817</v>
      </c>
      <c r="D82" s="3">
        <v>24704180</v>
      </c>
      <c r="E82" s="3">
        <v>10447321</v>
      </c>
      <c r="F82" s="3">
        <v>6552837</v>
      </c>
      <c r="G82" s="3">
        <v>71326304</v>
      </c>
    </row>
    <row r="83" spans="1:7" x14ac:dyDescent="0.35">
      <c r="A83" s="2" t="s">
        <v>98</v>
      </c>
      <c r="B83" s="3">
        <v>5505590</v>
      </c>
      <c r="C83" s="3">
        <v>23495618</v>
      </c>
      <c r="D83" s="3">
        <v>24072131</v>
      </c>
      <c r="E83" s="3">
        <v>10162391</v>
      </c>
      <c r="F83" s="3">
        <v>6189592</v>
      </c>
      <c r="G83" s="3">
        <v>69425322</v>
      </c>
    </row>
    <row r="84" spans="1:7" x14ac:dyDescent="0.35">
      <c r="A84" s="2" t="s">
        <v>99</v>
      </c>
      <c r="B84" s="3">
        <v>5507899</v>
      </c>
      <c r="C84" s="3">
        <v>23482578</v>
      </c>
      <c r="D84" s="3">
        <v>24469640</v>
      </c>
      <c r="E84" s="3">
        <v>10350178</v>
      </c>
      <c r="F84" s="3">
        <v>6230379</v>
      </c>
      <c r="G84" s="3">
        <v>70040674</v>
      </c>
    </row>
    <row r="85" spans="1:7" x14ac:dyDescent="0.35">
      <c r="A85" s="2" t="s">
        <v>100</v>
      </c>
      <c r="B85" s="3">
        <v>5519092</v>
      </c>
      <c r="C85" s="3">
        <v>23755271</v>
      </c>
      <c r="D85" s="3">
        <v>25315826</v>
      </c>
      <c r="E85" s="3">
        <v>10756109</v>
      </c>
      <c r="F85" s="3">
        <v>6476994</v>
      </c>
      <c r="G85" s="3">
        <v>71823292</v>
      </c>
    </row>
    <row r="86" spans="1:7" x14ac:dyDescent="0.35">
      <c r="A86" s="2" t="s">
        <v>101</v>
      </c>
      <c r="B86" s="3">
        <v>5480621</v>
      </c>
      <c r="C86" s="3">
        <v>23747067</v>
      </c>
      <c r="D86" s="3">
        <v>25493311</v>
      </c>
      <c r="E86" s="3">
        <v>10790544</v>
      </c>
      <c r="F86" s="3">
        <v>6451911</v>
      </c>
      <c r="G86" s="3">
        <v>71963454</v>
      </c>
    </row>
    <row r="87" spans="1:7" x14ac:dyDescent="0.35">
      <c r="A87" s="2" t="s">
        <v>102</v>
      </c>
      <c r="B87" s="3">
        <v>5436404</v>
      </c>
      <c r="C87" s="3">
        <v>23944771</v>
      </c>
      <c r="D87" s="3">
        <v>26032224</v>
      </c>
      <c r="E87" s="3">
        <v>11013156</v>
      </c>
      <c r="F87" s="3">
        <v>6583211</v>
      </c>
      <c r="G87" s="3">
        <v>73009766</v>
      </c>
    </row>
    <row r="88" spans="1:7" x14ac:dyDescent="0.35">
      <c r="A88" s="2" t="s">
        <v>103</v>
      </c>
      <c r="B88" s="3">
        <v>5385665</v>
      </c>
      <c r="C88" s="3">
        <v>23699826</v>
      </c>
      <c r="D88" s="3">
        <v>25882675</v>
      </c>
      <c r="E88" s="3">
        <v>10845793</v>
      </c>
      <c r="F88" s="3">
        <v>6457835</v>
      </c>
      <c r="G88" s="3">
        <v>72271794</v>
      </c>
    </row>
    <row r="89" spans="1:7" x14ac:dyDescent="0.35">
      <c r="A89" s="2" t="s">
        <v>104</v>
      </c>
      <c r="B89" s="3">
        <v>5420719</v>
      </c>
      <c r="C89" s="3">
        <v>24023088</v>
      </c>
      <c r="D89" s="3">
        <v>26773642</v>
      </c>
      <c r="E89" s="3">
        <v>11241221</v>
      </c>
      <c r="F89" s="3">
        <v>6774528</v>
      </c>
      <c r="G89" s="3">
        <v>74233198</v>
      </c>
    </row>
    <row r="90" spans="1:7" x14ac:dyDescent="0.35">
      <c r="A90" s="2" t="s">
        <v>105</v>
      </c>
      <c r="B90" s="3">
        <v>5306552</v>
      </c>
      <c r="C90" s="3">
        <v>24321754</v>
      </c>
      <c r="D90" s="3">
        <v>27410857</v>
      </c>
      <c r="E90" s="3">
        <v>11592225</v>
      </c>
      <c r="F90" s="3">
        <v>7128480</v>
      </c>
      <c r="G90" s="3">
        <v>75759868</v>
      </c>
    </row>
    <row r="91" spans="1:7" x14ac:dyDescent="0.35">
      <c r="A91" s="2" t="s">
        <v>106</v>
      </c>
      <c r="B91" s="3">
        <v>5259661</v>
      </c>
      <c r="C91" s="3">
        <v>24518300</v>
      </c>
      <c r="D91" s="3">
        <v>27810982</v>
      </c>
      <c r="E91" s="3">
        <v>11825099</v>
      </c>
      <c r="F91" s="3">
        <v>7330374</v>
      </c>
      <c r="G91" s="3">
        <v>76744416</v>
      </c>
    </row>
    <row r="92" spans="1:7" x14ac:dyDescent="0.35">
      <c r="A92" s="2" t="s">
        <v>107</v>
      </c>
      <c r="B92" s="3">
        <v>5228681</v>
      </c>
      <c r="C92" s="3">
        <v>24613506</v>
      </c>
      <c r="D92" s="3">
        <v>27953760</v>
      </c>
      <c r="E92" s="3">
        <v>11896318</v>
      </c>
      <c r="F92" s="3">
        <v>7433194</v>
      </c>
      <c r="G92" s="3">
        <v>77125459</v>
      </c>
    </row>
    <row r="93" spans="1:7" x14ac:dyDescent="0.35">
      <c r="A93" s="2" t="s">
        <v>108</v>
      </c>
      <c r="B93" s="3">
        <v>5192849</v>
      </c>
      <c r="C93" s="3">
        <v>24363031</v>
      </c>
      <c r="D93" s="3">
        <v>27151571</v>
      </c>
      <c r="E93" s="3">
        <v>11485154</v>
      </c>
      <c r="F93" s="3">
        <v>7097049</v>
      </c>
      <c r="G93" s="3">
        <v>75289654</v>
      </c>
    </row>
    <row r="94" spans="1:7" x14ac:dyDescent="0.35">
      <c r="A94" s="2" t="s">
        <v>109</v>
      </c>
      <c r="B94" s="3">
        <v>5153020</v>
      </c>
      <c r="C94" s="3">
        <v>24665863</v>
      </c>
      <c r="D94" s="3">
        <v>27627798</v>
      </c>
      <c r="E94" s="3">
        <v>11754519</v>
      </c>
      <c r="F94" s="3">
        <v>7341901</v>
      </c>
      <c r="G94" s="3">
        <v>76543101</v>
      </c>
    </row>
    <row r="95" spans="1:7" x14ac:dyDescent="0.35">
      <c r="A95" s="2" t="s">
        <v>110</v>
      </c>
      <c r="B95" s="3">
        <v>5108686</v>
      </c>
      <c r="C95" s="3">
        <v>25018253</v>
      </c>
      <c r="D95" s="3">
        <v>28384212</v>
      </c>
      <c r="E95" s="3">
        <v>12151977</v>
      </c>
      <c r="F95" s="3">
        <v>7705253</v>
      </c>
      <c r="G95" s="3">
        <v>78368381</v>
      </c>
    </row>
    <row r="96" spans="1:7" x14ac:dyDescent="0.35">
      <c r="A96" s="2" t="s">
        <v>111</v>
      </c>
      <c r="B96" s="3">
        <v>5136787</v>
      </c>
      <c r="C96" s="3">
        <v>25099338</v>
      </c>
      <c r="D96" s="3">
        <v>28359001</v>
      </c>
      <c r="E96" s="3">
        <v>12123977</v>
      </c>
      <c r="F96" s="3">
        <v>7702321</v>
      </c>
      <c r="G96" s="3">
        <v>78421424</v>
      </c>
    </row>
    <row r="97" spans="1:7" x14ac:dyDescent="0.35">
      <c r="A97" s="2" t="s">
        <v>112</v>
      </c>
      <c r="B97" s="3">
        <v>5164548</v>
      </c>
      <c r="C97" s="3">
        <v>25565155</v>
      </c>
      <c r="D97" s="3">
        <v>29002204</v>
      </c>
      <c r="E97" s="3">
        <v>12480873</v>
      </c>
      <c r="F97" s="3">
        <v>8057074</v>
      </c>
      <c r="G97" s="3">
        <v>80269854</v>
      </c>
    </row>
    <row r="98" spans="1:7" x14ac:dyDescent="0.35">
      <c r="A98" s="2" t="s">
        <v>113</v>
      </c>
      <c r="B98" s="3">
        <v>5170034</v>
      </c>
      <c r="C98" s="3">
        <v>25843852</v>
      </c>
      <c r="D98" s="3">
        <v>29255833</v>
      </c>
      <c r="E98" s="3">
        <v>12592654</v>
      </c>
      <c r="F98" s="3">
        <v>8189241</v>
      </c>
      <c r="G98" s="3">
        <v>81051614</v>
      </c>
    </row>
    <row r="99" spans="1:7" x14ac:dyDescent="0.35">
      <c r="A99" s="2" t="s">
        <v>114</v>
      </c>
      <c r="B99" s="3">
        <v>5194165</v>
      </c>
      <c r="C99" s="3">
        <v>26555645</v>
      </c>
      <c r="D99" s="3">
        <v>30326954</v>
      </c>
      <c r="E99" s="3">
        <v>13076773</v>
      </c>
      <c r="F99" s="3">
        <v>8606357</v>
      </c>
      <c r="G99" s="3">
        <v>83759894</v>
      </c>
    </row>
    <row r="100" spans="1:7" x14ac:dyDescent="0.35">
      <c r="A100" s="2" t="s">
        <v>115</v>
      </c>
      <c r="B100" s="3">
        <v>5258477</v>
      </c>
      <c r="C100" s="3">
        <v>26919912</v>
      </c>
      <c r="D100" s="3">
        <v>30727659</v>
      </c>
      <c r="E100" s="3">
        <v>13154408</v>
      </c>
      <c r="F100" s="3">
        <v>8752306</v>
      </c>
      <c r="G100" s="3">
        <v>84812762</v>
      </c>
    </row>
    <row r="101" spans="1:7" x14ac:dyDescent="0.35">
      <c r="A101" s="2" t="s">
        <v>116</v>
      </c>
      <c r="B101" s="3">
        <v>5357721</v>
      </c>
      <c r="C101" s="3">
        <v>27637373</v>
      </c>
      <c r="D101" s="3">
        <v>31603082</v>
      </c>
      <c r="E101" s="3">
        <v>13521659</v>
      </c>
      <c r="F101" s="3">
        <v>9100874</v>
      </c>
      <c r="G101" s="3">
        <v>87220709</v>
      </c>
    </row>
    <row r="102" spans="1:7" x14ac:dyDescent="0.35">
      <c r="A102" s="2" t="s">
        <v>117</v>
      </c>
      <c r="B102" s="3">
        <v>5378363</v>
      </c>
      <c r="C102" s="3">
        <v>28197847</v>
      </c>
      <c r="D102" s="3">
        <v>32488280</v>
      </c>
      <c r="E102" s="3">
        <v>13948235</v>
      </c>
      <c r="F102" s="3">
        <v>9389193</v>
      </c>
      <c r="G102" s="3">
        <v>89401918</v>
      </c>
    </row>
    <row r="103" spans="1:7" x14ac:dyDescent="0.35">
      <c r="A103" s="2" t="s">
        <v>118</v>
      </c>
      <c r="B103" s="3">
        <v>5373607</v>
      </c>
      <c r="C103" s="3">
        <v>28542951</v>
      </c>
      <c r="D103" s="3">
        <v>33172546</v>
      </c>
      <c r="E103" s="3">
        <v>14366804</v>
      </c>
      <c r="F103" s="3">
        <v>9678508</v>
      </c>
      <c r="G103" s="3">
        <v>91134416</v>
      </c>
    </row>
    <row r="104" spans="1:7" x14ac:dyDescent="0.35">
      <c r="A104" s="2" t="s">
        <v>119</v>
      </c>
      <c r="B104" s="3">
        <v>5436425</v>
      </c>
      <c r="C104" s="3">
        <v>28973248</v>
      </c>
      <c r="D104" s="3">
        <v>33966833</v>
      </c>
      <c r="E104" s="3">
        <v>14831100</v>
      </c>
      <c r="F104" s="3">
        <v>10038523</v>
      </c>
      <c r="G104" s="3">
        <v>93246129</v>
      </c>
    </row>
    <row r="105" spans="1:7" x14ac:dyDescent="0.35">
      <c r="A105" s="2" t="s">
        <v>120</v>
      </c>
      <c r="B105" s="3">
        <v>5428852</v>
      </c>
      <c r="C105" s="3">
        <v>29144355</v>
      </c>
      <c r="D105" s="3">
        <v>34157723</v>
      </c>
      <c r="E105" s="3">
        <v>14955640</v>
      </c>
      <c r="F105" s="3">
        <v>10127218</v>
      </c>
      <c r="G105" s="3">
        <v>93813788</v>
      </c>
    </row>
    <row r="106" spans="1:7" x14ac:dyDescent="0.35">
      <c r="A106" s="2" t="s">
        <v>121</v>
      </c>
      <c r="B106" s="3">
        <v>5404340</v>
      </c>
      <c r="C106" s="3">
        <v>29445810</v>
      </c>
      <c r="D106" s="3">
        <v>34742590</v>
      </c>
      <c r="E106" s="3">
        <v>15309562</v>
      </c>
      <c r="F106" s="3">
        <v>10391119</v>
      </c>
      <c r="G106" s="3">
        <v>95293421</v>
      </c>
    </row>
    <row r="107" spans="1:7" x14ac:dyDescent="0.35">
      <c r="A107" s="2" t="s">
        <v>122</v>
      </c>
      <c r="B107" s="3">
        <v>5411613</v>
      </c>
      <c r="C107" s="3">
        <v>29819396</v>
      </c>
      <c r="D107" s="3">
        <v>35335867</v>
      </c>
      <c r="E107" s="3">
        <v>15638329</v>
      </c>
      <c r="F107" s="3">
        <v>10634976</v>
      </c>
      <c r="G107" s="3">
        <v>96840181</v>
      </c>
    </row>
    <row r="108" spans="1:7" x14ac:dyDescent="0.35">
      <c r="A108" s="2" t="s">
        <v>123</v>
      </c>
      <c r="B108" s="3">
        <v>5440734</v>
      </c>
      <c r="C108" s="3">
        <v>30009991</v>
      </c>
      <c r="D108" s="3">
        <v>35641723</v>
      </c>
      <c r="E108" s="3">
        <v>15810792</v>
      </c>
      <c r="F108" s="3">
        <v>10763617</v>
      </c>
      <c r="G108" s="3">
        <v>97666857</v>
      </c>
    </row>
    <row r="109" spans="1:7" x14ac:dyDescent="0.35">
      <c r="A109" s="2" t="s">
        <v>124</v>
      </c>
      <c r="B109" s="3">
        <v>5448659</v>
      </c>
      <c r="C109" s="3">
        <v>29964673</v>
      </c>
      <c r="D109" s="3">
        <v>35245202</v>
      </c>
      <c r="E109" s="3">
        <v>15617436</v>
      </c>
      <c r="F109" s="3">
        <v>10535329</v>
      </c>
      <c r="G109" s="3">
        <v>96811299</v>
      </c>
    </row>
    <row r="110" spans="1:7" x14ac:dyDescent="0.35">
      <c r="A110" s="2" t="s">
        <v>125</v>
      </c>
      <c r="B110" s="3">
        <v>5484148</v>
      </c>
      <c r="C110" s="3">
        <v>30379859</v>
      </c>
      <c r="D110" s="3">
        <v>35785232</v>
      </c>
      <c r="E110" s="3">
        <v>15917269</v>
      </c>
      <c r="F110" s="3">
        <v>10724248</v>
      </c>
      <c r="G110" s="3">
        <v>98290756</v>
      </c>
    </row>
    <row r="111" spans="1:7" x14ac:dyDescent="0.35">
      <c r="A111" s="2" t="s">
        <v>126</v>
      </c>
      <c r="B111" s="3">
        <v>5484745</v>
      </c>
      <c r="C111" s="3">
        <v>30705292</v>
      </c>
      <c r="D111" s="3">
        <v>36236020</v>
      </c>
      <c r="E111" s="3">
        <v>16147101</v>
      </c>
      <c r="F111" s="3">
        <v>10867474</v>
      </c>
      <c r="G111" s="3">
        <v>99440632</v>
      </c>
    </row>
    <row r="112" spans="1:7" x14ac:dyDescent="0.35">
      <c r="A112" s="2" t="s">
        <v>127</v>
      </c>
      <c r="B112" s="3">
        <v>5494531</v>
      </c>
      <c r="C112" s="3">
        <v>31132226</v>
      </c>
      <c r="D112" s="3">
        <v>36887310</v>
      </c>
      <c r="E112" s="3">
        <v>16497521</v>
      </c>
      <c r="F112" s="3">
        <v>11130986</v>
      </c>
      <c r="G112" s="3">
        <v>101142574</v>
      </c>
    </row>
    <row r="113" spans="1:7" x14ac:dyDescent="0.35">
      <c r="A113" s="2" t="s">
        <v>128</v>
      </c>
      <c r="B113" s="3">
        <v>5632663</v>
      </c>
      <c r="C113" s="3">
        <v>31644995</v>
      </c>
      <c r="D113" s="3">
        <v>37390224</v>
      </c>
      <c r="E113" s="3">
        <v>16808071</v>
      </c>
      <c r="F113" s="3">
        <v>11332725</v>
      </c>
      <c r="G113" s="3">
        <v>102808678</v>
      </c>
    </row>
    <row r="114" spans="1:7" x14ac:dyDescent="0.35">
      <c r="A114" s="2" t="s">
        <v>129</v>
      </c>
      <c r="B114" s="3">
        <v>5664698</v>
      </c>
      <c r="C114" s="3">
        <v>31924379</v>
      </c>
      <c r="D114" s="3">
        <v>37569394</v>
      </c>
      <c r="E114" s="3">
        <v>16863866</v>
      </c>
      <c r="F114" s="3">
        <v>11285352</v>
      </c>
      <c r="G114" s="3">
        <v>103307689</v>
      </c>
    </row>
    <row r="115" spans="1:7" x14ac:dyDescent="0.35">
      <c r="A115" s="2" t="s">
        <v>130</v>
      </c>
      <c r="B115" s="3">
        <v>5758821</v>
      </c>
      <c r="C115" s="3">
        <v>32546597</v>
      </c>
      <c r="D115" s="3">
        <v>38534235</v>
      </c>
      <c r="E115" s="3">
        <v>17289011</v>
      </c>
      <c r="F115" s="3">
        <v>11562714</v>
      </c>
      <c r="G115" s="3">
        <v>105691378</v>
      </c>
    </row>
    <row r="116" spans="1:7" x14ac:dyDescent="0.35">
      <c r="A116" s="2" t="s">
        <v>131</v>
      </c>
      <c r="B116" s="3">
        <v>5876362</v>
      </c>
      <c r="C116" s="3">
        <v>33021082</v>
      </c>
      <c r="D116" s="3">
        <v>39342854</v>
      </c>
      <c r="E116" s="3">
        <v>17646841</v>
      </c>
      <c r="F116" s="3">
        <v>11822078</v>
      </c>
      <c r="G116" s="3">
        <v>107709217</v>
      </c>
    </row>
    <row r="117" spans="1:7" x14ac:dyDescent="0.35">
      <c r="A117" s="2" t="s">
        <v>132</v>
      </c>
      <c r="B117" s="3">
        <v>5986102</v>
      </c>
      <c r="C117" s="3">
        <v>33538971</v>
      </c>
      <c r="D117" s="3">
        <v>40051620</v>
      </c>
      <c r="E117" s="3">
        <v>17955188</v>
      </c>
      <c r="F117" s="3">
        <v>11983268</v>
      </c>
      <c r="G117" s="3">
        <v>109515149</v>
      </c>
    </row>
    <row r="118" spans="1:7" x14ac:dyDescent="0.35">
      <c r="A118" s="2" t="s">
        <v>133</v>
      </c>
      <c r="B118" s="3">
        <v>6104521</v>
      </c>
      <c r="C118" s="3">
        <v>34172617</v>
      </c>
      <c r="D118" s="3">
        <v>41042221</v>
      </c>
      <c r="E118" s="3">
        <v>18441594</v>
      </c>
      <c r="F118" s="3">
        <v>12294276</v>
      </c>
      <c r="G118" s="3">
        <v>112055229</v>
      </c>
    </row>
    <row r="119" spans="1:7" x14ac:dyDescent="0.35">
      <c r="A119" s="2" t="s">
        <v>134</v>
      </c>
      <c r="B119" s="3">
        <v>6207540</v>
      </c>
      <c r="C119" s="3">
        <v>34588478</v>
      </c>
      <c r="D119" s="3">
        <v>41451621</v>
      </c>
      <c r="E119" s="3">
        <v>18581396</v>
      </c>
      <c r="F119" s="3">
        <v>12315602</v>
      </c>
      <c r="G119" s="3">
        <v>113144637</v>
      </c>
    </row>
    <row r="120" spans="1:7" x14ac:dyDescent="0.35">
      <c r="A120" s="2" t="s">
        <v>135</v>
      </c>
      <c r="B120" s="3">
        <v>6317192</v>
      </c>
      <c r="C120" s="3">
        <v>34931816</v>
      </c>
      <c r="D120" s="3">
        <v>42056766</v>
      </c>
      <c r="E120" s="3">
        <v>18832924</v>
      </c>
      <c r="F120" s="3">
        <v>12435053</v>
      </c>
      <c r="G120" s="3">
        <v>114573751</v>
      </c>
    </row>
    <row r="121" spans="1:7" x14ac:dyDescent="0.35">
      <c r="A121" s="2" t="s">
        <v>136</v>
      </c>
      <c r="B121" s="3">
        <v>6410275</v>
      </c>
      <c r="C121" s="3">
        <v>35458885</v>
      </c>
      <c r="D121" s="3">
        <v>42957795</v>
      </c>
      <c r="E121" s="3">
        <v>19257337</v>
      </c>
      <c r="F121" s="3">
        <v>12671720</v>
      </c>
      <c r="G121" s="3">
        <v>116756012</v>
      </c>
    </row>
    <row r="122" spans="1:7" x14ac:dyDescent="0.35">
      <c r="A122" s="2" t="s">
        <v>137</v>
      </c>
      <c r="B122" s="3">
        <v>6419573</v>
      </c>
      <c r="C122" s="3">
        <v>34944876</v>
      </c>
      <c r="D122" s="3">
        <v>41519020</v>
      </c>
      <c r="E122" s="3">
        <v>18446836</v>
      </c>
      <c r="F122" s="3">
        <v>11834946</v>
      </c>
      <c r="G122" s="3">
        <v>113165251</v>
      </c>
    </row>
    <row r="123" spans="1:7" x14ac:dyDescent="0.35">
      <c r="A123" s="2" t="s">
        <v>138</v>
      </c>
      <c r="B123" s="3">
        <v>6533010</v>
      </c>
      <c r="C123" s="3">
        <v>36214083</v>
      </c>
      <c r="D123" s="3">
        <v>43919999</v>
      </c>
      <c r="E123" s="3">
        <v>19659760</v>
      </c>
      <c r="F123" s="3">
        <v>12790197</v>
      </c>
      <c r="G123" s="3">
        <v>119117049</v>
      </c>
    </row>
    <row r="124" spans="1:7" x14ac:dyDescent="0.35">
      <c r="A124" s="2" t="s">
        <v>139</v>
      </c>
      <c r="B124" s="3">
        <v>6637710</v>
      </c>
      <c r="C124" s="3">
        <v>36741749</v>
      </c>
      <c r="D124" s="3">
        <v>44827633</v>
      </c>
      <c r="E124" s="3">
        <v>20061571</v>
      </c>
      <c r="F124" s="3">
        <v>13042350</v>
      </c>
      <c r="G124" s="3">
        <v>121311013</v>
      </c>
    </row>
    <row r="125" spans="1:7" x14ac:dyDescent="0.35">
      <c r="A125" s="2" t="s">
        <v>140</v>
      </c>
      <c r="B125" s="3">
        <v>6821225</v>
      </c>
      <c r="C125" s="3">
        <v>37019587</v>
      </c>
      <c r="D125" s="3">
        <v>45092536</v>
      </c>
      <c r="E125" s="3">
        <v>20161988</v>
      </c>
      <c r="F125" s="3">
        <v>13015751</v>
      </c>
      <c r="G125" s="3">
        <v>122111087</v>
      </c>
    </row>
    <row r="126" spans="1:7" x14ac:dyDescent="0.35">
      <c r="A126" s="2" t="s">
        <v>141</v>
      </c>
      <c r="B126" s="3">
        <v>6942056</v>
      </c>
      <c r="C126" s="3">
        <v>38231554</v>
      </c>
      <c r="D126" s="3">
        <v>46165689</v>
      </c>
      <c r="E126" s="3">
        <v>20645945</v>
      </c>
      <c r="F126" s="3">
        <v>13626982</v>
      </c>
      <c r="G126" s="3">
        <v>125612226</v>
      </c>
    </row>
    <row r="127" spans="1:7" x14ac:dyDescent="0.35">
      <c r="A127" s="2" t="s">
        <v>142</v>
      </c>
      <c r="B127" s="3">
        <v>6936033</v>
      </c>
      <c r="C127" s="3">
        <v>37590437</v>
      </c>
      <c r="D127" s="3">
        <v>43409611</v>
      </c>
      <c r="E127" s="3">
        <v>19061233</v>
      </c>
      <c r="F127" s="3">
        <v>12587083</v>
      </c>
      <c r="G127" s="3">
        <v>119584397</v>
      </c>
    </row>
    <row r="128" spans="1:7" x14ac:dyDescent="0.35">
      <c r="A128" s="2" t="s">
        <v>143</v>
      </c>
      <c r="B128" s="3">
        <v>7230257</v>
      </c>
      <c r="C128" s="3">
        <v>39639726</v>
      </c>
      <c r="D128" s="3">
        <v>46040622</v>
      </c>
      <c r="E128" s="3">
        <v>20420786</v>
      </c>
      <c r="F128" s="3">
        <v>14027603</v>
      </c>
      <c r="G128" s="3">
        <v>127358994</v>
      </c>
    </row>
    <row r="129" spans="1:7" x14ac:dyDescent="0.35">
      <c r="A129" s="2" t="s">
        <v>144</v>
      </c>
      <c r="B129" s="3">
        <v>7477784</v>
      </c>
      <c r="C129" s="3">
        <v>41069639</v>
      </c>
      <c r="D129" s="3">
        <v>47534075</v>
      </c>
      <c r="E129" s="3">
        <v>21034779</v>
      </c>
      <c r="F129" s="3">
        <v>14760120</v>
      </c>
      <c r="G129" s="3">
        <v>131876397</v>
      </c>
    </row>
    <row r="130" spans="1:7" x14ac:dyDescent="0.35">
      <c r="A130" s="2" t="s">
        <v>145</v>
      </c>
      <c r="B130" s="3">
        <v>7811891</v>
      </c>
      <c r="C130" s="3">
        <v>43282121</v>
      </c>
      <c r="D130" s="3">
        <v>50418050</v>
      </c>
      <c r="E130" s="3">
        <v>22473897</v>
      </c>
      <c r="F130" s="3">
        <v>16205380</v>
      </c>
      <c r="G130" s="3">
        <v>140191339</v>
      </c>
    </row>
    <row r="131" spans="1:7" x14ac:dyDescent="0.35">
      <c r="A131" s="2" t="s">
        <v>146</v>
      </c>
      <c r="B131" s="3">
        <v>8080265</v>
      </c>
      <c r="C131" s="3">
        <v>44867871</v>
      </c>
      <c r="D131" s="3">
        <v>51937849</v>
      </c>
      <c r="E131" s="3">
        <v>23216250</v>
      </c>
      <c r="F131" s="3">
        <v>17146595</v>
      </c>
      <c r="G131" s="3">
        <v>145248830</v>
      </c>
    </row>
    <row r="132" spans="1:7" x14ac:dyDescent="0.35">
      <c r="A132" s="2" t="s">
        <v>147</v>
      </c>
      <c r="B132" s="3">
        <v>8483267</v>
      </c>
      <c r="C132" s="3">
        <v>47067617</v>
      </c>
      <c r="D132" s="3">
        <v>54283031</v>
      </c>
      <c r="E132" s="3">
        <v>24293268</v>
      </c>
      <c r="F132" s="3">
        <v>18308645</v>
      </c>
      <c r="G132" s="3">
        <v>152435828</v>
      </c>
    </row>
    <row r="133" spans="1:7" x14ac:dyDescent="0.35">
      <c r="A133" s="2" t="s">
        <v>148</v>
      </c>
      <c r="B133" s="3">
        <v>8748635</v>
      </c>
      <c r="C133" s="3">
        <v>48460659</v>
      </c>
      <c r="D133" s="3">
        <v>55175080</v>
      </c>
      <c r="E133" s="3">
        <v>24591817</v>
      </c>
      <c r="F133" s="3">
        <v>18844717</v>
      </c>
      <c r="G133" s="3">
        <v>155820908</v>
      </c>
    </row>
    <row r="134" spans="1:7" x14ac:dyDescent="0.35">
      <c r="A134" s="2" t="s">
        <v>149</v>
      </c>
      <c r="B134" s="3">
        <v>9007747</v>
      </c>
      <c r="C134" s="3">
        <v>49774374</v>
      </c>
      <c r="D134" s="3">
        <v>56338001</v>
      </c>
      <c r="E134" s="3">
        <v>25077889</v>
      </c>
      <c r="F134" s="3">
        <v>19586830</v>
      </c>
      <c r="G134" s="3">
        <v>159784841</v>
      </c>
    </row>
    <row r="135" spans="1:7" x14ac:dyDescent="0.35">
      <c r="A135" s="2" t="s">
        <v>150</v>
      </c>
      <c r="B135" s="3">
        <v>9313329</v>
      </c>
      <c r="C135" s="3">
        <v>51437480</v>
      </c>
      <c r="D135" s="3">
        <v>56361164</v>
      </c>
      <c r="E135" s="3">
        <v>24886026</v>
      </c>
      <c r="F135" s="3">
        <v>19688449</v>
      </c>
      <c r="G135" s="3">
        <v>161686448</v>
      </c>
    </row>
    <row r="136" spans="1:7" x14ac:dyDescent="0.35">
      <c r="A136" s="2" t="s">
        <v>151</v>
      </c>
      <c r="B136" s="3">
        <v>9471145</v>
      </c>
      <c r="C136" s="3">
        <v>51133007</v>
      </c>
      <c r="D136" s="3">
        <v>53672517</v>
      </c>
      <c r="E136" s="3">
        <v>23268330</v>
      </c>
      <c r="F136" s="3">
        <v>18641805</v>
      </c>
      <c r="G136" s="3">
        <v>156186804</v>
      </c>
    </row>
    <row r="137" spans="1:7" x14ac:dyDescent="0.35">
      <c r="A137" s="2" t="s">
        <v>152</v>
      </c>
      <c r="B137" s="3">
        <v>9389507</v>
      </c>
      <c r="C137" s="3">
        <v>50198244</v>
      </c>
      <c r="D137" s="3">
        <v>52213225</v>
      </c>
      <c r="E137" s="3">
        <v>22657938</v>
      </c>
      <c r="F137" s="3">
        <v>18468847</v>
      </c>
      <c r="G137" s="3">
        <v>152927761</v>
      </c>
    </row>
    <row r="138" spans="1:7" x14ac:dyDescent="0.35">
      <c r="A138" s="2" t="s">
        <v>153</v>
      </c>
      <c r="B138" s="3">
        <v>9322448</v>
      </c>
      <c r="C138" s="3">
        <v>50048535</v>
      </c>
      <c r="D138" s="3">
        <v>52632181</v>
      </c>
      <c r="E138" s="3">
        <v>23085058</v>
      </c>
      <c r="F138" s="3">
        <v>18845992</v>
      </c>
      <c r="G138" s="3">
        <v>153934214</v>
      </c>
    </row>
    <row r="139" spans="1:7" x14ac:dyDescent="0.35">
      <c r="A139" s="2" t="s">
        <v>154</v>
      </c>
      <c r="B139" s="3">
        <v>9396431</v>
      </c>
      <c r="C139" s="3">
        <v>50527899</v>
      </c>
      <c r="D139" s="3">
        <v>53763197</v>
      </c>
      <c r="E139" s="3">
        <v>23752488</v>
      </c>
      <c r="F139" s="3">
        <v>19456900</v>
      </c>
      <c r="G139" s="3">
        <v>156896915</v>
      </c>
    </row>
    <row r="140" spans="1:7" x14ac:dyDescent="0.35">
      <c r="A140" s="2" t="s">
        <v>155</v>
      </c>
      <c r="B140" s="3">
        <v>9552577</v>
      </c>
      <c r="C140" s="3">
        <v>52441330</v>
      </c>
      <c r="D140" s="3">
        <v>55655822</v>
      </c>
      <c r="E140" s="3">
        <v>24660491</v>
      </c>
      <c r="F140" s="3">
        <v>20236399</v>
      </c>
      <c r="G140" s="3">
        <v>162546619</v>
      </c>
    </row>
    <row r="141" spans="1:7" x14ac:dyDescent="0.35">
      <c r="A141" s="2" t="s">
        <v>156</v>
      </c>
      <c r="B141" s="3">
        <v>9540407</v>
      </c>
      <c r="C141" s="3">
        <v>52297601</v>
      </c>
      <c r="D141" s="3">
        <v>55147343</v>
      </c>
      <c r="E141" s="3">
        <v>24352472</v>
      </c>
      <c r="F141" s="3">
        <v>20044591</v>
      </c>
      <c r="G141" s="3">
        <v>161382414</v>
      </c>
    </row>
    <row r="142" spans="1:7" x14ac:dyDescent="0.35">
      <c r="A142" s="2" t="s">
        <v>158</v>
      </c>
      <c r="B142" s="3">
        <v>652435317</v>
      </c>
      <c r="C142" s="3">
        <v>3281877939</v>
      </c>
      <c r="D142" s="3">
        <v>3486874161</v>
      </c>
      <c r="E142" s="3">
        <v>1520246141</v>
      </c>
      <c r="F142" s="3">
        <v>1018966072</v>
      </c>
      <c r="G142" s="3">
        <v>9960399630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opLeftCell="A107" workbookViewId="0">
      <selection activeCell="B3" sqref="B3:G140"/>
    </sheetView>
  </sheetViews>
  <sheetFormatPr defaultRowHeight="14.5" x14ac:dyDescent="0.35"/>
  <sheetData>
    <row r="1" spans="1:7" x14ac:dyDescent="0.35">
      <c r="A1" t="s">
        <v>164</v>
      </c>
      <c r="B1" t="s">
        <v>159</v>
      </c>
    </row>
    <row r="2" spans="1:7" x14ac:dyDescent="0.35">
      <c r="A2" t="s">
        <v>157</v>
      </c>
      <c r="B2" t="s">
        <v>20</v>
      </c>
      <c r="C2" t="s">
        <v>19</v>
      </c>
      <c r="D2" t="s">
        <v>18</v>
      </c>
      <c r="E2" t="s">
        <v>17</v>
      </c>
      <c r="F2" t="s">
        <v>16</v>
      </c>
      <c r="G2" t="s">
        <v>167</v>
      </c>
    </row>
    <row r="3" spans="1:7" x14ac:dyDescent="0.35">
      <c r="A3" t="s">
        <v>15</v>
      </c>
      <c r="B3">
        <v>1710317</v>
      </c>
      <c r="C3">
        <v>8835232</v>
      </c>
      <c r="D3">
        <v>8235971</v>
      </c>
      <c r="E3">
        <v>2999765</v>
      </c>
      <c r="F3">
        <v>1793199</v>
      </c>
      <c r="G3">
        <f>SUM(E3:F3)</f>
        <v>4792964</v>
      </c>
    </row>
    <row r="4" spans="1:7" x14ac:dyDescent="0.35">
      <c r="A4" t="s">
        <v>21</v>
      </c>
      <c r="B4">
        <v>1733517</v>
      </c>
      <c r="C4">
        <v>8994397</v>
      </c>
      <c r="D4">
        <v>8385945</v>
      </c>
      <c r="E4">
        <v>3065690</v>
      </c>
      <c r="F4">
        <v>1849953</v>
      </c>
      <c r="G4">
        <f t="shared" ref="G4:G67" si="0">SUM(E4:F4)</f>
        <v>4915643</v>
      </c>
    </row>
    <row r="5" spans="1:7" x14ac:dyDescent="0.35">
      <c r="A5" t="s">
        <v>22</v>
      </c>
      <c r="B5">
        <v>1778093</v>
      </c>
      <c r="C5">
        <v>9084308</v>
      </c>
      <c r="D5">
        <v>8383101</v>
      </c>
      <c r="E5">
        <v>3062687</v>
      </c>
      <c r="F5">
        <v>1836037</v>
      </c>
      <c r="G5">
        <f t="shared" si="0"/>
        <v>4898724</v>
      </c>
    </row>
    <row r="6" spans="1:7" x14ac:dyDescent="0.35">
      <c r="A6" t="s">
        <v>23</v>
      </c>
      <c r="B6">
        <v>1781211</v>
      </c>
      <c r="C6">
        <v>9219908</v>
      </c>
      <c r="D6">
        <v>8506205</v>
      </c>
      <c r="E6">
        <v>3113628</v>
      </c>
      <c r="F6">
        <v>1873562</v>
      </c>
      <c r="G6">
        <f t="shared" si="0"/>
        <v>4987190</v>
      </c>
    </row>
    <row r="7" spans="1:7" x14ac:dyDescent="0.35">
      <c r="A7" t="s">
        <v>24</v>
      </c>
      <c r="B7">
        <v>1833022</v>
      </c>
      <c r="C7">
        <v>9298310</v>
      </c>
      <c r="D7">
        <v>8425371</v>
      </c>
      <c r="E7">
        <v>3063133</v>
      </c>
      <c r="F7">
        <v>1819194</v>
      </c>
      <c r="G7">
        <f t="shared" si="0"/>
        <v>4882327</v>
      </c>
    </row>
    <row r="8" spans="1:7" x14ac:dyDescent="0.35">
      <c r="A8" t="s">
        <v>25</v>
      </c>
      <c r="B8">
        <v>1881809</v>
      </c>
      <c r="C8">
        <v>9427375</v>
      </c>
      <c r="D8">
        <v>8576380</v>
      </c>
      <c r="E8">
        <v>3153611</v>
      </c>
      <c r="F8">
        <v>1897895</v>
      </c>
      <c r="G8">
        <f t="shared" si="0"/>
        <v>5051506</v>
      </c>
    </row>
    <row r="9" spans="1:7" x14ac:dyDescent="0.35">
      <c r="A9" t="s">
        <v>26</v>
      </c>
      <c r="B9">
        <v>1903984</v>
      </c>
      <c r="C9">
        <v>9548209</v>
      </c>
      <c r="D9">
        <v>8729568</v>
      </c>
      <c r="E9">
        <v>3256397</v>
      </c>
      <c r="F9">
        <v>1998768</v>
      </c>
      <c r="G9">
        <f t="shared" si="0"/>
        <v>5255165</v>
      </c>
    </row>
    <row r="10" spans="1:7" x14ac:dyDescent="0.35">
      <c r="A10" t="s">
        <v>27</v>
      </c>
      <c r="B10">
        <v>1927257</v>
      </c>
      <c r="C10">
        <v>9640628</v>
      </c>
      <c r="D10">
        <v>8753572</v>
      </c>
      <c r="E10">
        <v>3265992</v>
      </c>
      <c r="F10">
        <v>1988223</v>
      </c>
      <c r="G10">
        <f t="shared" si="0"/>
        <v>5254215</v>
      </c>
    </row>
    <row r="11" spans="1:7" x14ac:dyDescent="0.35">
      <c r="A11" t="s">
        <v>28</v>
      </c>
      <c r="B11">
        <v>1983095</v>
      </c>
      <c r="C11">
        <v>9791650</v>
      </c>
      <c r="D11">
        <v>8838918</v>
      </c>
      <c r="E11">
        <v>3318111</v>
      </c>
      <c r="F11">
        <v>2011157</v>
      </c>
      <c r="G11">
        <f t="shared" si="0"/>
        <v>5329268</v>
      </c>
    </row>
    <row r="12" spans="1:7" x14ac:dyDescent="0.35">
      <c r="A12" t="s">
        <v>29</v>
      </c>
      <c r="B12">
        <v>2026367</v>
      </c>
      <c r="C12">
        <v>9967812</v>
      </c>
      <c r="D12">
        <v>9053183</v>
      </c>
      <c r="E12">
        <v>3445022</v>
      </c>
      <c r="F12">
        <v>2113734</v>
      </c>
      <c r="G12">
        <f t="shared" si="0"/>
        <v>5558756</v>
      </c>
    </row>
    <row r="13" spans="1:7" x14ac:dyDescent="0.35">
      <c r="A13" t="s">
        <v>30</v>
      </c>
      <c r="B13">
        <v>2037013</v>
      </c>
      <c r="C13">
        <v>10019017</v>
      </c>
      <c r="D13">
        <v>9048676</v>
      </c>
      <c r="E13">
        <v>3441169</v>
      </c>
      <c r="F13">
        <v>2099713</v>
      </c>
      <c r="G13">
        <f t="shared" si="0"/>
        <v>5540882</v>
      </c>
    </row>
    <row r="14" spans="1:7" x14ac:dyDescent="0.35">
      <c r="A14" t="s">
        <v>31</v>
      </c>
      <c r="B14">
        <v>2057582</v>
      </c>
      <c r="C14">
        <v>10114746</v>
      </c>
      <c r="D14">
        <v>9118243</v>
      </c>
      <c r="E14">
        <v>3421749</v>
      </c>
      <c r="F14">
        <v>2096418</v>
      </c>
      <c r="G14">
        <f t="shared" si="0"/>
        <v>5518167</v>
      </c>
    </row>
    <row r="15" spans="1:7" x14ac:dyDescent="0.35">
      <c r="A15" t="s">
        <v>32</v>
      </c>
      <c r="B15">
        <v>2145008</v>
      </c>
      <c r="C15">
        <v>10298470</v>
      </c>
      <c r="D15">
        <v>9255285</v>
      </c>
      <c r="E15">
        <v>3440735</v>
      </c>
      <c r="F15">
        <v>2116503</v>
      </c>
      <c r="G15">
        <f t="shared" si="0"/>
        <v>5557238</v>
      </c>
    </row>
    <row r="16" spans="1:7" x14ac:dyDescent="0.35">
      <c r="A16" t="s">
        <v>33</v>
      </c>
      <c r="B16">
        <v>2204990</v>
      </c>
      <c r="C16">
        <v>10463784</v>
      </c>
      <c r="D16">
        <v>9452037</v>
      </c>
      <c r="E16">
        <v>3582827</v>
      </c>
      <c r="F16">
        <v>2224572</v>
      </c>
      <c r="G16">
        <f t="shared" si="0"/>
        <v>5807399</v>
      </c>
    </row>
    <row r="17" spans="1:7" x14ac:dyDescent="0.35">
      <c r="A17" t="s">
        <v>34</v>
      </c>
      <c r="B17">
        <v>2183331</v>
      </c>
      <c r="C17">
        <v>10507382</v>
      </c>
      <c r="D17">
        <v>9557542</v>
      </c>
      <c r="E17">
        <v>3682351</v>
      </c>
      <c r="F17">
        <v>2326725</v>
      </c>
      <c r="G17">
        <f t="shared" si="0"/>
        <v>6009076</v>
      </c>
    </row>
    <row r="18" spans="1:7" x14ac:dyDescent="0.35">
      <c r="A18" t="s">
        <v>35</v>
      </c>
      <c r="B18">
        <v>2247167</v>
      </c>
      <c r="C18">
        <v>10621239</v>
      </c>
      <c r="D18">
        <v>9595872</v>
      </c>
      <c r="E18">
        <v>3752172</v>
      </c>
      <c r="F18">
        <v>2384388</v>
      </c>
      <c r="G18">
        <f t="shared" si="0"/>
        <v>6136560</v>
      </c>
    </row>
    <row r="19" spans="1:7" x14ac:dyDescent="0.35">
      <c r="A19" t="s">
        <v>36</v>
      </c>
      <c r="B19">
        <v>2316822</v>
      </c>
      <c r="C19">
        <v>10777986</v>
      </c>
      <c r="D19">
        <v>9686239</v>
      </c>
      <c r="E19">
        <v>3852384</v>
      </c>
      <c r="F19">
        <v>2469140</v>
      </c>
      <c r="G19">
        <f t="shared" si="0"/>
        <v>6321524</v>
      </c>
    </row>
    <row r="20" spans="1:7" x14ac:dyDescent="0.35">
      <c r="A20" t="s">
        <v>37</v>
      </c>
      <c r="B20">
        <v>2369789</v>
      </c>
      <c r="C20">
        <v>10919855</v>
      </c>
      <c r="D20">
        <v>9795659</v>
      </c>
      <c r="E20">
        <v>3968953</v>
      </c>
      <c r="F20">
        <v>2579484</v>
      </c>
      <c r="G20">
        <f t="shared" si="0"/>
        <v>6548437</v>
      </c>
    </row>
    <row r="21" spans="1:7" x14ac:dyDescent="0.35">
      <c r="A21" t="s">
        <v>38</v>
      </c>
      <c r="B21">
        <v>2372714</v>
      </c>
      <c r="C21">
        <v>10993841</v>
      </c>
      <c r="D21">
        <v>9809347</v>
      </c>
      <c r="E21">
        <v>4010181</v>
      </c>
      <c r="F21">
        <v>2627374</v>
      </c>
      <c r="G21">
        <f t="shared" si="0"/>
        <v>6637555</v>
      </c>
    </row>
    <row r="22" spans="1:7" x14ac:dyDescent="0.35">
      <c r="A22" t="s">
        <v>39</v>
      </c>
      <c r="B22">
        <v>2410197</v>
      </c>
      <c r="C22">
        <v>11106782</v>
      </c>
      <c r="D22">
        <v>9828355</v>
      </c>
      <c r="E22">
        <v>4061122</v>
      </c>
      <c r="F22">
        <v>2677024</v>
      </c>
      <c r="G22">
        <f t="shared" si="0"/>
        <v>6738146</v>
      </c>
    </row>
    <row r="23" spans="1:7" x14ac:dyDescent="0.35">
      <c r="A23" t="s">
        <v>40</v>
      </c>
      <c r="B23">
        <v>2489529</v>
      </c>
      <c r="C23">
        <v>11261027</v>
      </c>
      <c r="D23">
        <v>9890909</v>
      </c>
      <c r="E23">
        <v>4143226</v>
      </c>
      <c r="F23">
        <v>2753111</v>
      </c>
      <c r="G23">
        <f t="shared" si="0"/>
        <v>6896337</v>
      </c>
    </row>
    <row r="24" spans="1:7" x14ac:dyDescent="0.35">
      <c r="A24" t="s">
        <v>41</v>
      </c>
      <c r="B24">
        <v>2552534</v>
      </c>
      <c r="C24">
        <v>11347305</v>
      </c>
      <c r="D24">
        <v>9914550</v>
      </c>
      <c r="E24">
        <v>4212049</v>
      </c>
      <c r="F24">
        <v>2828436</v>
      </c>
      <c r="G24">
        <f t="shared" si="0"/>
        <v>7040485</v>
      </c>
    </row>
    <row r="25" spans="1:7" x14ac:dyDescent="0.35">
      <c r="A25" t="s">
        <v>42</v>
      </c>
      <c r="B25">
        <v>2613516</v>
      </c>
      <c r="C25">
        <v>11473040</v>
      </c>
      <c r="D25">
        <v>10030418</v>
      </c>
      <c r="E25">
        <v>4330803</v>
      </c>
      <c r="F25">
        <v>2952847</v>
      </c>
      <c r="G25">
        <f t="shared" si="0"/>
        <v>7283650</v>
      </c>
    </row>
    <row r="26" spans="1:7" x14ac:dyDescent="0.35">
      <c r="A26" t="s">
        <v>43</v>
      </c>
      <c r="B26">
        <v>2721097</v>
      </c>
      <c r="C26">
        <v>11675443</v>
      </c>
      <c r="D26">
        <v>10098356</v>
      </c>
      <c r="E26">
        <v>4474775</v>
      </c>
      <c r="F26">
        <v>3069914</v>
      </c>
      <c r="G26">
        <f t="shared" si="0"/>
        <v>7544689</v>
      </c>
    </row>
    <row r="27" spans="1:7" x14ac:dyDescent="0.35">
      <c r="A27" t="s">
        <v>44</v>
      </c>
      <c r="B27">
        <v>2811929</v>
      </c>
      <c r="C27">
        <v>11757164</v>
      </c>
      <c r="D27">
        <v>10155276</v>
      </c>
      <c r="E27">
        <v>4626645</v>
      </c>
      <c r="F27">
        <v>3212909</v>
      </c>
      <c r="G27">
        <f t="shared" si="0"/>
        <v>7839554</v>
      </c>
    </row>
    <row r="28" spans="1:7" x14ac:dyDescent="0.35">
      <c r="A28" t="s">
        <v>45</v>
      </c>
      <c r="B28">
        <v>2825414</v>
      </c>
      <c r="C28">
        <v>11985886</v>
      </c>
      <c r="D28">
        <v>10444491</v>
      </c>
      <c r="E28">
        <v>4756788</v>
      </c>
      <c r="F28">
        <v>3318492</v>
      </c>
      <c r="G28">
        <f t="shared" si="0"/>
        <v>8075280</v>
      </c>
    </row>
    <row r="29" spans="1:7" x14ac:dyDescent="0.35">
      <c r="A29" t="s">
        <v>46</v>
      </c>
      <c r="B29">
        <v>2818102</v>
      </c>
      <c r="C29">
        <v>12061581</v>
      </c>
      <c r="D29">
        <v>10274050</v>
      </c>
      <c r="E29">
        <v>4581677</v>
      </c>
      <c r="F29">
        <v>3146473</v>
      </c>
      <c r="G29">
        <f t="shared" si="0"/>
        <v>7728150</v>
      </c>
    </row>
    <row r="30" spans="1:7" x14ac:dyDescent="0.35">
      <c r="A30" t="s">
        <v>47</v>
      </c>
      <c r="B30">
        <v>2836691</v>
      </c>
      <c r="C30">
        <v>12296089</v>
      </c>
      <c r="D30">
        <v>10502116</v>
      </c>
      <c r="E30">
        <v>4664824</v>
      </c>
      <c r="F30">
        <v>3184922</v>
      </c>
      <c r="G30">
        <f t="shared" si="0"/>
        <v>7849746</v>
      </c>
    </row>
    <row r="31" spans="1:7" x14ac:dyDescent="0.35">
      <c r="A31" t="s">
        <v>48</v>
      </c>
      <c r="B31">
        <v>2860991</v>
      </c>
      <c r="C31">
        <v>12481001</v>
      </c>
      <c r="D31">
        <v>10675103</v>
      </c>
      <c r="E31">
        <v>4703102</v>
      </c>
      <c r="F31">
        <v>3186175</v>
      </c>
      <c r="G31">
        <f t="shared" si="0"/>
        <v>7889277</v>
      </c>
    </row>
    <row r="32" spans="1:7" x14ac:dyDescent="0.35">
      <c r="A32" t="s">
        <v>49</v>
      </c>
      <c r="B32">
        <v>2884531</v>
      </c>
      <c r="C32">
        <v>12831721</v>
      </c>
      <c r="D32">
        <v>11345844</v>
      </c>
      <c r="E32">
        <v>5058181</v>
      </c>
      <c r="F32">
        <v>3501825</v>
      </c>
      <c r="G32">
        <f t="shared" si="0"/>
        <v>8560006</v>
      </c>
    </row>
    <row r="33" spans="1:7" x14ac:dyDescent="0.35">
      <c r="A33" t="s">
        <v>50</v>
      </c>
      <c r="B33">
        <v>2888414</v>
      </c>
      <c r="C33">
        <v>12931660</v>
      </c>
      <c r="D33">
        <v>11474509</v>
      </c>
      <c r="E33">
        <v>5071817</v>
      </c>
      <c r="F33">
        <v>3504040</v>
      </c>
      <c r="G33">
        <f t="shared" si="0"/>
        <v>8575857</v>
      </c>
    </row>
    <row r="34" spans="1:7" x14ac:dyDescent="0.35">
      <c r="A34" t="s">
        <v>51</v>
      </c>
      <c r="B34">
        <v>2937116</v>
      </c>
      <c r="C34">
        <v>13324581</v>
      </c>
      <c r="D34">
        <v>12010235</v>
      </c>
      <c r="E34">
        <v>5316338</v>
      </c>
      <c r="F34">
        <v>3691219</v>
      </c>
      <c r="G34">
        <f t="shared" si="0"/>
        <v>9007557</v>
      </c>
    </row>
    <row r="35" spans="1:7" x14ac:dyDescent="0.35">
      <c r="A35" t="s">
        <v>52</v>
      </c>
      <c r="B35">
        <v>2989428</v>
      </c>
      <c r="C35">
        <v>13642890</v>
      </c>
      <c r="D35">
        <v>12421311</v>
      </c>
      <c r="E35">
        <v>5489621</v>
      </c>
      <c r="F35">
        <v>3825310</v>
      </c>
      <c r="G35">
        <f t="shared" si="0"/>
        <v>9314931</v>
      </c>
    </row>
    <row r="36" spans="1:7" x14ac:dyDescent="0.35">
      <c r="A36" t="s">
        <v>53</v>
      </c>
      <c r="B36">
        <v>2983156</v>
      </c>
      <c r="C36">
        <v>13813153</v>
      </c>
      <c r="D36">
        <v>12688442</v>
      </c>
      <c r="E36">
        <v>5583313</v>
      </c>
      <c r="F36">
        <v>3918378</v>
      </c>
      <c r="G36">
        <f t="shared" si="0"/>
        <v>9501691</v>
      </c>
    </row>
    <row r="37" spans="1:7" x14ac:dyDescent="0.35">
      <c r="A37" t="s">
        <v>54</v>
      </c>
      <c r="B37">
        <v>3035465</v>
      </c>
      <c r="C37">
        <v>14240780</v>
      </c>
      <c r="D37">
        <v>13309451</v>
      </c>
      <c r="E37">
        <v>5879376</v>
      </c>
      <c r="F37">
        <v>4162518</v>
      </c>
      <c r="G37">
        <f t="shared" si="0"/>
        <v>10041894</v>
      </c>
    </row>
    <row r="38" spans="1:7" x14ac:dyDescent="0.35">
      <c r="A38" t="s">
        <v>55</v>
      </c>
      <c r="B38">
        <v>3060770</v>
      </c>
      <c r="C38">
        <v>14523345</v>
      </c>
      <c r="D38">
        <v>13616008</v>
      </c>
      <c r="E38">
        <v>6000470</v>
      </c>
      <c r="F38">
        <v>4237750</v>
      </c>
      <c r="G38">
        <f t="shared" si="0"/>
        <v>10238220</v>
      </c>
    </row>
    <row r="39" spans="1:7" x14ac:dyDescent="0.35">
      <c r="A39" t="s">
        <v>56</v>
      </c>
      <c r="B39">
        <v>3135132</v>
      </c>
      <c r="C39">
        <v>14545565</v>
      </c>
      <c r="D39">
        <v>13380326</v>
      </c>
      <c r="E39">
        <v>5828634</v>
      </c>
      <c r="F39">
        <v>4046367</v>
      </c>
      <c r="G39">
        <f t="shared" si="0"/>
        <v>9875001</v>
      </c>
    </row>
    <row r="40" spans="1:7" x14ac:dyDescent="0.35">
      <c r="A40" t="s">
        <v>57</v>
      </c>
      <c r="B40">
        <v>3175814</v>
      </c>
      <c r="C40">
        <v>15063069</v>
      </c>
      <c r="D40">
        <v>14244097</v>
      </c>
      <c r="E40">
        <v>6260586</v>
      </c>
      <c r="F40">
        <v>4311026</v>
      </c>
      <c r="G40">
        <f t="shared" si="0"/>
        <v>10571612</v>
      </c>
    </row>
    <row r="41" spans="1:7" x14ac:dyDescent="0.35">
      <c r="A41" t="s">
        <v>58</v>
      </c>
      <c r="B41">
        <v>3238266</v>
      </c>
      <c r="C41">
        <v>15248167</v>
      </c>
      <c r="D41">
        <v>14372379</v>
      </c>
      <c r="E41">
        <v>6331619</v>
      </c>
      <c r="F41">
        <v>4246336</v>
      </c>
      <c r="G41">
        <f t="shared" si="0"/>
        <v>10577955</v>
      </c>
    </row>
    <row r="42" spans="1:7" x14ac:dyDescent="0.35">
      <c r="A42" t="s">
        <v>59</v>
      </c>
      <c r="B42">
        <v>3270062</v>
      </c>
      <c r="C42">
        <v>15623272</v>
      </c>
      <c r="D42">
        <v>14865490</v>
      </c>
      <c r="E42">
        <v>6569876</v>
      </c>
      <c r="F42">
        <v>4337767</v>
      </c>
      <c r="G42">
        <f t="shared" si="0"/>
        <v>10907643</v>
      </c>
    </row>
    <row r="43" spans="1:7" x14ac:dyDescent="0.35">
      <c r="A43" t="s">
        <v>60</v>
      </c>
      <c r="B43">
        <v>3329725</v>
      </c>
      <c r="C43">
        <v>15774372</v>
      </c>
      <c r="D43">
        <v>14863999</v>
      </c>
      <c r="E43">
        <v>6557730</v>
      </c>
      <c r="F43">
        <v>4250844</v>
      </c>
      <c r="G43">
        <f t="shared" si="0"/>
        <v>10808574</v>
      </c>
    </row>
    <row r="44" spans="1:7" x14ac:dyDescent="0.35">
      <c r="A44" t="s">
        <v>61</v>
      </c>
      <c r="B44">
        <v>3421980</v>
      </c>
      <c r="C44">
        <v>16402238</v>
      </c>
      <c r="D44">
        <v>15898779</v>
      </c>
      <c r="E44">
        <v>7085742</v>
      </c>
      <c r="F44">
        <v>4592731</v>
      </c>
      <c r="G44">
        <f t="shared" si="0"/>
        <v>11678473</v>
      </c>
    </row>
    <row r="45" spans="1:7" x14ac:dyDescent="0.35">
      <c r="A45" t="s">
        <v>62</v>
      </c>
      <c r="B45">
        <v>3478180</v>
      </c>
      <c r="C45">
        <v>16863328</v>
      </c>
      <c r="D45">
        <v>16333208</v>
      </c>
      <c r="E45">
        <v>7309743</v>
      </c>
      <c r="F45">
        <v>4642121</v>
      </c>
      <c r="G45">
        <f t="shared" si="0"/>
        <v>11951864</v>
      </c>
    </row>
    <row r="46" spans="1:7" x14ac:dyDescent="0.35">
      <c r="A46" t="s">
        <v>63</v>
      </c>
      <c r="B46">
        <v>3520678</v>
      </c>
      <c r="C46">
        <v>17089391</v>
      </c>
      <c r="D46">
        <v>16352622</v>
      </c>
      <c r="E46">
        <v>7285798</v>
      </c>
      <c r="F46">
        <v>4516557</v>
      </c>
      <c r="G46">
        <f t="shared" si="0"/>
        <v>11802355</v>
      </c>
    </row>
    <row r="47" spans="1:7" x14ac:dyDescent="0.35">
      <c r="A47" t="s">
        <v>64</v>
      </c>
      <c r="B47">
        <v>3596686</v>
      </c>
      <c r="C47">
        <v>17436290</v>
      </c>
      <c r="D47">
        <v>16575722</v>
      </c>
      <c r="E47">
        <v>7392292</v>
      </c>
      <c r="F47">
        <v>4520227</v>
      </c>
      <c r="G47">
        <f t="shared" si="0"/>
        <v>11912519</v>
      </c>
    </row>
    <row r="48" spans="1:7" x14ac:dyDescent="0.35">
      <c r="A48" t="s">
        <v>65</v>
      </c>
      <c r="B48">
        <v>3589628</v>
      </c>
      <c r="C48">
        <v>17562586</v>
      </c>
      <c r="D48">
        <v>16367190</v>
      </c>
      <c r="E48">
        <v>7250551</v>
      </c>
      <c r="F48">
        <v>4338650</v>
      </c>
      <c r="G48">
        <f t="shared" si="0"/>
        <v>11589201</v>
      </c>
    </row>
    <row r="49" spans="1:7" x14ac:dyDescent="0.35">
      <c r="A49" t="s">
        <v>66</v>
      </c>
      <c r="B49">
        <v>3616119</v>
      </c>
      <c r="C49">
        <v>17826963</v>
      </c>
      <c r="D49">
        <v>16208329</v>
      </c>
      <c r="E49">
        <v>7165486</v>
      </c>
      <c r="F49">
        <v>4196306</v>
      </c>
      <c r="G49">
        <f t="shared" si="0"/>
        <v>11361792</v>
      </c>
    </row>
    <row r="50" spans="1:7" x14ac:dyDescent="0.35">
      <c r="A50" t="s">
        <v>67</v>
      </c>
      <c r="B50">
        <v>3687583</v>
      </c>
      <c r="C50">
        <v>18321689</v>
      </c>
      <c r="D50">
        <v>16740575</v>
      </c>
      <c r="E50">
        <v>7399139</v>
      </c>
      <c r="F50">
        <v>4302314</v>
      </c>
      <c r="G50">
        <f t="shared" si="0"/>
        <v>11701453</v>
      </c>
    </row>
    <row r="51" spans="1:7" x14ac:dyDescent="0.35">
      <c r="A51" t="s">
        <v>68</v>
      </c>
      <c r="B51">
        <v>3729420</v>
      </c>
      <c r="C51">
        <v>18360803</v>
      </c>
      <c r="D51">
        <v>16386678</v>
      </c>
      <c r="E51">
        <v>7138645</v>
      </c>
      <c r="F51">
        <v>4072943</v>
      </c>
      <c r="G51">
        <f t="shared" si="0"/>
        <v>11211588</v>
      </c>
    </row>
    <row r="52" spans="1:7" x14ac:dyDescent="0.35">
      <c r="A52" t="s">
        <v>69</v>
      </c>
      <c r="B52">
        <v>3773241</v>
      </c>
      <c r="C52">
        <v>18827301</v>
      </c>
      <c r="D52">
        <v>16987995</v>
      </c>
      <c r="E52">
        <v>7492897</v>
      </c>
      <c r="F52">
        <v>4277718</v>
      </c>
      <c r="G52">
        <f t="shared" si="0"/>
        <v>11770615</v>
      </c>
    </row>
    <row r="53" spans="1:7" x14ac:dyDescent="0.35">
      <c r="A53" t="s">
        <v>70</v>
      </c>
      <c r="B53">
        <v>3797639</v>
      </c>
      <c r="C53">
        <v>19130023</v>
      </c>
      <c r="D53">
        <v>17256887</v>
      </c>
      <c r="E53">
        <v>7612537</v>
      </c>
      <c r="F53">
        <v>4305868</v>
      </c>
      <c r="G53">
        <f t="shared" si="0"/>
        <v>11918405</v>
      </c>
    </row>
    <row r="54" spans="1:7" x14ac:dyDescent="0.35">
      <c r="A54" t="s">
        <v>71</v>
      </c>
      <c r="B54">
        <v>3799113</v>
      </c>
      <c r="C54">
        <v>19102543</v>
      </c>
      <c r="D54">
        <v>17095054</v>
      </c>
      <c r="E54">
        <v>7516779</v>
      </c>
      <c r="F54">
        <v>4192340</v>
      </c>
      <c r="G54">
        <f t="shared" si="0"/>
        <v>11709119</v>
      </c>
    </row>
    <row r="55" spans="1:7" x14ac:dyDescent="0.35">
      <c r="A55" t="s">
        <v>72</v>
      </c>
      <c r="B55">
        <v>3848058</v>
      </c>
      <c r="C55">
        <v>19046254</v>
      </c>
      <c r="D55">
        <v>16695418</v>
      </c>
      <c r="E55">
        <v>7275638</v>
      </c>
      <c r="F55">
        <v>3977420</v>
      </c>
      <c r="G55">
        <f t="shared" si="0"/>
        <v>11253058</v>
      </c>
    </row>
    <row r="56" spans="1:7" x14ac:dyDescent="0.35">
      <c r="A56" t="s">
        <v>73</v>
      </c>
      <c r="B56">
        <v>3921987</v>
      </c>
      <c r="C56">
        <v>19422197</v>
      </c>
      <c r="D56">
        <v>17039315</v>
      </c>
      <c r="E56">
        <v>7479822</v>
      </c>
      <c r="F56">
        <v>4062182</v>
      </c>
      <c r="G56">
        <f t="shared" si="0"/>
        <v>11542004</v>
      </c>
    </row>
    <row r="57" spans="1:7" x14ac:dyDescent="0.35">
      <c r="A57" t="s">
        <v>74</v>
      </c>
      <c r="B57">
        <v>3927113</v>
      </c>
      <c r="C57">
        <v>19632970</v>
      </c>
      <c r="D57">
        <v>17166569</v>
      </c>
      <c r="E57">
        <v>7496883</v>
      </c>
      <c r="F57">
        <v>4034319</v>
      </c>
      <c r="G57">
        <f t="shared" si="0"/>
        <v>11531202</v>
      </c>
    </row>
    <row r="58" spans="1:7" x14ac:dyDescent="0.35">
      <c r="A58" t="s">
        <v>75</v>
      </c>
      <c r="B58">
        <v>4004355</v>
      </c>
      <c r="C58">
        <v>20219735</v>
      </c>
      <c r="D58">
        <v>18012708</v>
      </c>
      <c r="E58">
        <v>7912132</v>
      </c>
      <c r="F58">
        <v>4357146</v>
      </c>
      <c r="G58">
        <f t="shared" si="0"/>
        <v>12269278</v>
      </c>
    </row>
    <row r="59" spans="1:7" x14ac:dyDescent="0.35">
      <c r="A59" t="s">
        <v>76</v>
      </c>
      <c r="B59">
        <v>4088805</v>
      </c>
      <c r="C59">
        <v>20557048</v>
      </c>
      <c r="D59">
        <v>18405478</v>
      </c>
      <c r="E59">
        <v>8123406</v>
      </c>
      <c r="F59">
        <v>4457856</v>
      </c>
      <c r="G59">
        <f t="shared" si="0"/>
        <v>12581262</v>
      </c>
    </row>
    <row r="60" spans="1:7" x14ac:dyDescent="0.35">
      <c r="A60" t="s">
        <v>77</v>
      </c>
      <c r="B60">
        <v>4173531</v>
      </c>
      <c r="C60">
        <v>21125436</v>
      </c>
      <c r="D60">
        <v>19142738</v>
      </c>
      <c r="E60">
        <v>8533780</v>
      </c>
      <c r="F60">
        <v>4731040</v>
      </c>
      <c r="G60">
        <f t="shared" si="0"/>
        <v>13264820</v>
      </c>
    </row>
    <row r="61" spans="1:7" x14ac:dyDescent="0.35">
      <c r="A61" t="s">
        <v>78</v>
      </c>
      <c r="B61">
        <v>4240291</v>
      </c>
      <c r="C61">
        <v>21880548</v>
      </c>
      <c r="D61">
        <v>20054141</v>
      </c>
      <c r="E61">
        <v>9009119</v>
      </c>
      <c r="F61">
        <v>5097540</v>
      </c>
      <c r="G61">
        <f t="shared" si="0"/>
        <v>14106659</v>
      </c>
    </row>
    <row r="62" spans="1:7" x14ac:dyDescent="0.35">
      <c r="A62" t="s">
        <v>79</v>
      </c>
      <c r="B62">
        <v>4355918</v>
      </c>
      <c r="C62">
        <v>22264625</v>
      </c>
      <c r="D62">
        <v>20366221</v>
      </c>
      <c r="E62">
        <v>9155095</v>
      </c>
      <c r="F62">
        <v>5202732</v>
      </c>
      <c r="G62">
        <f t="shared" si="0"/>
        <v>14357827</v>
      </c>
    </row>
    <row r="63" spans="1:7" x14ac:dyDescent="0.35">
      <c r="A63" t="s">
        <v>80</v>
      </c>
      <c r="B63">
        <v>4421171</v>
      </c>
      <c r="C63">
        <v>22712368</v>
      </c>
      <c r="D63">
        <v>20865853</v>
      </c>
      <c r="E63">
        <v>9410166</v>
      </c>
      <c r="F63">
        <v>5395947</v>
      </c>
      <c r="G63">
        <f t="shared" si="0"/>
        <v>14806113</v>
      </c>
    </row>
    <row r="64" spans="1:7" x14ac:dyDescent="0.35">
      <c r="A64" t="s">
        <v>81</v>
      </c>
      <c r="B64">
        <v>4617450</v>
      </c>
      <c r="C64">
        <v>23428522</v>
      </c>
      <c r="D64">
        <v>21795135</v>
      </c>
      <c r="E64">
        <v>9753841</v>
      </c>
      <c r="F64">
        <v>5671832</v>
      </c>
      <c r="G64">
        <f t="shared" si="0"/>
        <v>15425673</v>
      </c>
    </row>
    <row r="65" spans="1:7" x14ac:dyDescent="0.35">
      <c r="A65" t="s">
        <v>82</v>
      </c>
      <c r="B65">
        <v>4782448</v>
      </c>
      <c r="C65">
        <v>23721919</v>
      </c>
      <c r="D65">
        <v>22179729</v>
      </c>
      <c r="E65">
        <v>9849498</v>
      </c>
      <c r="F65">
        <v>5755505</v>
      </c>
      <c r="G65">
        <f t="shared" si="0"/>
        <v>15605003</v>
      </c>
    </row>
    <row r="66" spans="1:7" x14ac:dyDescent="0.35">
      <c r="A66" t="s">
        <v>83</v>
      </c>
      <c r="B66">
        <v>4946144</v>
      </c>
      <c r="C66">
        <v>24141964</v>
      </c>
      <c r="D66">
        <v>22912316</v>
      </c>
      <c r="E66">
        <v>10102779</v>
      </c>
      <c r="F66">
        <v>6007758</v>
      </c>
      <c r="G66">
        <f t="shared" si="0"/>
        <v>16110537</v>
      </c>
    </row>
    <row r="67" spans="1:7" x14ac:dyDescent="0.35">
      <c r="A67" t="s">
        <v>84</v>
      </c>
      <c r="B67">
        <v>5175734</v>
      </c>
      <c r="C67">
        <v>24644021</v>
      </c>
      <c r="D67">
        <v>23633102</v>
      </c>
      <c r="E67">
        <v>10366607</v>
      </c>
      <c r="F67">
        <v>6256492</v>
      </c>
      <c r="G67">
        <f t="shared" si="0"/>
        <v>16623099</v>
      </c>
    </row>
    <row r="68" spans="1:7" x14ac:dyDescent="0.35">
      <c r="A68" t="s">
        <v>85</v>
      </c>
      <c r="B68">
        <v>5378995</v>
      </c>
      <c r="C68">
        <v>25113406</v>
      </c>
      <c r="D68">
        <v>24199568</v>
      </c>
      <c r="E68">
        <v>10562207</v>
      </c>
      <c r="F68">
        <v>6431180</v>
      </c>
      <c r="G68">
        <f t="shared" ref="G68:G131" si="1">SUM(E68:F68)</f>
        <v>16993387</v>
      </c>
    </row>
    <row r="69" spans="1:7" x14ac:dyDescent="0.35">
      <c r="A69" t="s">
        <v>86</v>
      </c>
      <c r="B69">
        <v>5498620</v>
      </c>
      <c r="C69">
        <v>25402955</v>
      </c>
      <c r="D69">
        <v>25086986</v>
      </c>
      <c r="E69">
        <v>10970843</v>
      </c>
      <c r="F69">
        <v>6827582</v>
      </c>
      <c r="G69">
        <f t="shared" si="1"/>
        <v>17798425</v>
      </c>
    </row>
    <row r="70" spans="1:7" x14ac:dyDescent="0.35">
      <c r="A70" t="s">
        <v>87</v>
      </c>
      <c r="B70">
        <v>5661847</v>
      </c>
      <c r="C70">
        <v>25512322</v>
      </c>
      <c r="D70">
        <v>25267245</v>
      </c>
      <c r="E70">
        <v>10957426</v>
      </c>
      <c r="F70">
        <v>6880879</v>
      </c>
      <c r="G70">
        <f t="shared" si="1"/>
        <v>17838305</v>
      </c>
    </row>
    <row r="71" spans="1:7" x14ac:dyDescent="0.35">
      <c r="A71" t="s">
        <v>88</v>
      </c>
      <c r="B71">
        <v>5822325</v>
      </c>
      <c r="C71">
        <v>25790445</v>
      </c>
      <c r="D71">
        <v>25797610</v>
      </c>
      <c r="E71">
        <v>11153967</v>
      </c>
      <c r="F71">
        <v>7075583</v>
      </c>
      <c r="G71">
        <f t="shared" si="1"/>
        <v>18229550</v>
      </c>
    </row>
    <row r="72" spans="1:7" x14ac:dyDescent="0.35">
      <c r="A72" t="s">
        <v>89</v>
      </c>
      <c r="B72">
        <v>5929197</v>
      </c>
      <c r="C72">
        <v>26047090</v>
      </c>
      <c r="D72">
        <v>26431393</v>
      </c>
      <c r="E72">
        <v>11421785</v>
      </c>
      <c r="F72">
        <v>7351241</v>
      </c>
      <c r="G72">
        <f t="shared" si="1"/>
        <v>18773026</v>
      </c>
    </row>
    <row r="73" spans="1:7" x14ac:dyDescent="0.35">
      <c r="A73" t="s">
        <v>90</v>
      </c>
      <c r="B73">
        <v>5976138</v>
      </c>
      <c r="C73">
        <v>26114753</v>
      </c>
      <c r="D73">
        <v>26955762</v>
      </c>
      <c r="E73">
        <v>11643527</v>
      </c>
      <c r="F73">
        <v>7607626</v>
      </c>
      <c r="G73">
        <f t="shared" si="1"/>
        <v>19251153</v>
      </c>
    </row>
    <row r="74" spans="1:7" x14ac:dyDescent="0.35">
      <c r="A74" t="s">
        <v>91</v>
      </c>
      <c r="B74">
        <v>6066359</v>
      </c>
      <c r="C74">
        <v>26176322</v>
      </c>
      <c r="D74">
        <v>27395759</v>
      </c>
      <c r="E74">
        <v>11751639</v>
      </c>
      <c r="F74">
        <v>7778880</v>
      </c>
      <c r="G74">
        <f t="shared" si="1"/>
        <v>19530519</v>
      </c>
    </row>
    <row r="75" spans="1:7" x14ac:dyDescent="0.35">
      <c r="A75" t="s">
        <v>92</v>
      </c>
      <c r="B75">
        <v>6160858</v>
      </c>
      <c r="C75">
        <v>26286995</v>
      </c>
      <c r="D75">
        <v>27821681</v>
      </c>
      <c r="E75">
        <v>11927661</v>
      </c>
      <c r="F75">
        <v>8021374</v>
      </c>
      <c r="G75">
        <f t="shared" si="1"/>
        <v>19949035</v>
      </c>
    </row>
    <row r="76" spans="1:7" x14ac:dyDescent="0.35">
      <c r="A76" t="s">
        <v>93</v>
      </c>
      <c r="B76">
        <v>6062420</v>
      </c>
      <c r="C76">
        <v>26145564</v>
      </c>
      <c r="D76">
        <v>27654512</v>
      </c>
      <c r="E76">
        <v>11794544</v>
      </c>
      <c r="F76">
        <v>7956666</v>
      </c>
      <c r="G76">
        <f t="shared" si="1"/>
        <v>19751210</v>
      </c>
    </row>
    <row r="77" spans="1:7" x14ac:dyDescent="0.35">
      <c r="A77" t="s">
        <v>94</v>
      </c>
      <c r="B77">
        <v>5971802</v>
      </c>
      <c r="C77">
        <v>25644685</v>
      </c>
      <c r="D77">
        <v>27028335</v>
      </c>
      <c r="E77">
        <v>11491949</v>
      </c>
      <c r="F77">
        <v>7715676</v>
      </c>
      <c r="G77">
        <f t="shared" si="1"/>
        <v>19207625</v>
      </c>
    </row>
    <row r="78" spans="1:7" x14ac:dyDescent="0.35">
      <c r="A78" t="s">
        <v>95</v>
      </c>
      <c r="B78">
        <v>5928816</v>
      </c>
      <c r="C78">
        <v>25271698</v>
      </c>
      <c r="D78">
        <v>26695378</v>
      </c>
      <c r="E78">
        <v>11326484</v>
      </c>
      <c r="F78">
        <v>7487834</v>
      </c>
      <c r="G78">
        <f t="shared" si="1"/>
        <v>18814318</v>
      </c>
    </row>
    <row r="79" spans="1:7" x14ac:dyDescent="0.35">
      <c r="A79" t="s">
        <v>96</v>
      </c>
      <c r="B79">
        <v>5815893</v>
      </c>
      <c r="C79">
        <v>24736025</v>
      </c>
      <c r="D79">
        <v>25935098</v>
      </c>
      <c r="E79">
        <v>10939417</v>
      </c>
      <c r="F79">
        <v>7090413</v>
      </c>
      <c r="G79">
        <f t="shared" si="1"/>
        <v>18029830</v>
      </c>
    </row>
    <row r="80" spans="1:7" x14ac:dyDescent="0.35">
      <c r="A80" t="s">
        <v>97</v>
      </c>
      <c r="B80">
        <v>5641149</v>
      </c>
      <c r="C80">
        <v>23980817</v>
      </c>
      <c r="D80">
        <v>24704180</v>
      </c>
      <c r="E80">
        <v>10447321</v>
      </c>
      <c r="F80">
        <v>6552837</v>
      </c>
      <c r="G80">
        <f t="shared" si="1"/>
        <v>17000158</v>
      </c>
    </row>
    <row r="81" spans="1:7" x14ac:dyDescent="0.35">
      <c r="A81" t="s">
        <v>98</v>
      </c>
      <c r="B81">
        <v>5505590</v>
      </c>
      <c r="C81">
        <v>23495618</v>
      </c>
      <c r="D81">
        <v>24072131</v>
      </c>
      <c r="E81">
        <v>10162391</v>
      </c>
      <c r="F81">
        <v>6189592</v>
      </c>
      <c r="G81">
        <f t="shared" si="1"/>
        <v>16351983</v>
      </c>
    </row>
    <row r="82" spans="1:7" x14ac:dyDescent="0.35">
      <c r="A82" t="s">
        <v>99</v>
      </c>
      <c r="B82">
        <v>5507899</v>
      </c>
      <c r="C82">
        <v>23482578</v>
      </c>
      <c r="D82">
        <v>24469640</v>
      </c>
      <c r="E82">
        <v>10350178</v>
      </c>
      <c r="F82">
        <v>6230379</v>
      </c>
      <c r="G82">
        <f t="shared" si="1"/>
        <v>16580557</v>
      </c>
    </row>
    <row r="83" spans="1:7" x14ac:dyDescent="0.35">
      <c r="A83" t="s">
        <v>100</v>
      </c>
      <c r="B83">
        <v>5519092</v>
      </c>
      <c r="C83">
        <v>23755271</v>
      </c>
      <c r="D83">
        <v>25315826</v>
      </c>
      <c r="E83">
        <v>10756109</v>
      </c>
      <c r="F83">
        <v>6476994</v>
      </c>
      <c r="G83">
        <f t="shared" si="1"/>
        <v>17233103</v>
      </c>
    </row>
    <row r="84" spans="1:7" x14ac:dyDescent="0.35">
      <c r="A84" t="s">
        <v>101</v>
      </c>
      <c r="B84">
        <v>5480621</v>
      </c>
      <c r="C84">
        <v>23747067</v>
      </c>
      <c r="D84">
        <v>25493311</v>
      </c>
      <c r="E84">
        <v>10790544</v>
      </c>
      <c r="F84">
        <v>6451911</v>
      </c>
      <c r="G84">
        <f t="shared" si="1"/>
        <v>17242455</v>
      </c>
    </row>
    <row r="85" spans="1:7" x14ac:dyDescent="0.35">
      <c r="A85" t="s">
        <v>102</v>
      </c>
      <c r="B85">
        <v>5436404</v>
      </c>
      <c r="C85">
        <v>23944771</v>
      </c>
      <c r="D85">
        <v>26032224</v>
      </c>
      <c r="E85">
        <v>11013156</v>
      </c>
      <c r="F85">
        <v>6583211</v>
      </c>
      <c r="G85">
        <f t="shared" si="1"/>
        <v>17596367</v>
      </c>
    </row>
    <row r="86" spans="1:7" x14ac:dyDescent="0.35">
      <c r="A86" t="s">
        <v>103</v>
      </c>
      <c r="B86">
        <v>5385665</v>
      </c>
      <c r="C86">
        <v>23699826</v>
      </c>
      <c r="D86">
        <v>25882675</v>
      </c>
      <c r="E86">
        <v>10845793</v>
      </c>
      <c r="F86">
        <v>6457835</v>
      </c>
      <c r="G86">
        <f t="shared" si="1"/>
        <v>17303628</v>
      </c>
    </row>
    <row r="87" spans="1:7" x14ac:dyDescent="0.35">
      <c r="A87" t="s">
        <v>104</v>
      </c>
      <c r="B87">
        <v>5420719</v>
      </c>
      <c r="C87">
        <v>24023088</v>
      </c>
      <c r="D87">
        <v>26773642</v>
      </c>
      <c r="E87">
        <v>11241221</v>
      </c>
      <c r="F87">
        <v>6774528</v>
      </c>
      <c r="G87">
        <f t="shared" si="1"/>
        <v>18015749</v>
      </c>
    </row>
    <row r="88" spans="1:7" x14ac:dyDescent="0.35">
      <c r="A88" t="s">
        <v>105</v>
      </c>
      <c r="B88">
        <v>5306552</v>
      </c>
      <c r="C88">
        <v>24321754</v>
      </c>
      <c r="D88">
        <v>27410857</v>
      </c>
      <c r="E88">
        <v>11592225</v>
      </c>
      <c r="F88">
        <v>7128480</v>
      </c>
      <c r="G88">
        <f t="shared" si="1"/>
        <v>18720705</v>
      </c>
    </row>
    <row r="89" spans="1:7" x14ac:dyDescent="0.35">
      <c r="A89" t="s">
        <v>106</v>
      </c>
      <c r="B89">
        <v>5259661</v>
      </c>
      <c r="C89">
        <v>24518300</v>
      </c>
      <c r="D89">
        <v>27810982</v>
      </c>
      <c r="E89">
        <v>11825099</v>
      </c>
      <c r="F89">
        <v>7330374</v>
      </c>
      <c r="G89">
        <f t="shared" si="1"/>
        <v>19155473</v>
      </c>
    </row>
    <row r="90" spans="1:7" x14ac:dyDescent="0.35">
      <c r="A90" t="s">
        <v>107</v>
      </c>
      <c r="B90">
        <v>5228681</v>
      </c>
      <c r="C90">
        <v>24613506</v>
      </c>
      <c r="D90">
        <v>27953760</v>
      </c>
      <c r="E90">
        <v>11896318</v>
      </c>
      <c r="F90">
        <v>7433194</v>
      </c>
      <c r="G90">
        <f t="shared" si="1"/>
        <v>19329512</v>
      </c>
    </row>
    <row r="91" spans="1:7" x14ac:dyDescent="0.35">
      <c r="A91" t="s">
        <v>108</v>
      </c>
      <c r="B91">
        <v>5192849</v>
      </c>
      <c r="C91">
        <v>24363031</v>
      </c>
      <c r="D91">
        <v>27151571</v>
      </c>
      <c r="E91">
        <v>11485154</v>
      </c>
      <c r="F91">
        <v>7097049</v>
      </c>
      <c r="G91">
        <f t="shared" si="1"/>
        <v>18582203</v>
      </c>
    </row>
    <row r="92" spans="1:7" x14ac:dyDescent="0.35">
      <c r="A92" t="s">
        <v>109</v>
      </c>
      <c r="B92">
        <v>5153020</v>
      </c>
      <c r="C92">
        <v>24665863</v>
      </c>
      <c r="D92">
        <v>27627798</v>
      </c>
      <c r="E92">
        <v>11754519</v>
      </c>
      <c r="F92">
        <v>7341901</v>
      </c>
      <c r="G92">
        <f t="shared" si="1"/>
        <v>19096420</v>
      </c>
    </row>
    <row r="93" spans="1:7" x14ac:dyDescent="0.35">
      <c r="A93" t="s">
        <v>110</v>
      </c>
      <c r="B93">
        <v>5108686</v>
      </c>
      <c r="C93">
        <v>25018253</v>
      </c>
      <c r="D93">
        <v>28384212</v>
      </c>
      <c r="E93">
        <v>12151977</v>
      </c>
      <c r="F93">
        <v>7705253</v>
      </c>
      <c r="G93">
        <f t="shared" si="1"/>
        <v>19857230</v>
      </c>
    </row>
    <row r="94" spans="1:7" x14ac:dyDescent="0.35">
      <c r="A94" t="s">
        <v>111</v>
      </c>
      <c r="B94">
        <v>5136787</v>
      </c>
      <c r="C94">
        <v>25099338</v>
      </c>
      <c r="D94">
        <v>28359001</v>
      </c>
      <c r="E94">
        <v>12123977</v>
      </c>
      <c r="F94">
        <v>7702321</v>
      </c>
      <c r="G94">
        <f t="shared" si="1"/>
        <v>19826298</v>
      </c>
    </row>
    <row r="95" spans="1:7" x14ac:dyDescent="0.35">
      <c r="A95" t="s">
        <v>112</v>
      </c>
      <c r="B95">
        <v>5164548</v>
      </c>
      <c r="C95">
        <v>25565155</v>
      </c>
      <c r="D95">
        <v>29002204</v>
      </c>
      <c r="E95">
        <v>12480873</v>
      </c>
      <c r="F95">
        <v>8057074</v>
      </c>
      <c r="G95">
        <f t="shared" si="1"/>
        <v>20537947</v>
      </c>
    </row>
    <row r="96" spans="1:7" x14ac:dyDescent="0.35">
      <c r="A96" t="s">
        <v>113</v>
      </c>
      <c r="B96">
        <v>5170034</v>
      </c>
      <c r="C96">
        <v>25843852</v>
      </c>
      <c r="D96">
        <v>29255833</v>
      </c>
      <c r="E96">
        <v>12592654</v>
      </c>
      <c r="F96">
        <v>8189241</v>
      </c>
      <c r="G96">
        <f t="shared" si="1"/>
        <v>20781895</v>
      </c>
    </row>
    <row r="97" spans="1:7" x14ac:dyDescent="0.35">
      <c r="A97" t="s">
        <v>114</v>
      </c>
      <c r="B97">
        <v>5194165</v>
      </c>
      <c r="C97">
        <v>26555645</v>
      </c>
      <c r="D97">
        <v>30326954</v>
      </c>
      <c r="E97">
        <v>13076773</v>
      </c>
      <c r="F97">
        <v>8606357</v>
      </c>
      <c r="G97">
        <f t="shared" si="1"/>
        <v>21683130</v>
      </c>
    </row>
    <row r="98" spans="1:7" x14ac:dyDescent="0.35">
      <c r="A98" t="s">
        <v>115</v>
      </c>
      <c r="B98">
        <v>5258477</v>
      </c>
      <c r="C98">
        <v>26919912</v>
      </c>
      <c r="D98">
        <v>30727659</v>
      </c>
      <c r="E98">
        <v>13154408</v>
      </c>
      <c r="F98">
        <v>8752306</v>
      </c>
      <c r="G98">
        <f t="shared" si="1"/>
        <v>21906714</v>
      </c>
    </row>
    <row r="99" spans="1:7" x14ac:dyDescent="0.35">
      <c r="A99" t="s">
        <v>116</v>
      </c>
      <c r="B99">
        <v>5357721</v>
      </c>
      <c r="C99">
        <v>27637373</v>
      </c>
      <c r="D99">
        <v>31603082</v>
      </c>
      <c r="E99">
        <v>13521659</v>
      </c>
      <c r="F99">
        <v>9100874</v>
      </c>
      <c r="G99">
        <f t="shared" si="1"/>
        <v>22622533</v>
      </c>
    </row>
    <row r="100" spans="1:7" x14ac:dyDescent="0.35">
      <c r="A100" t="s">
        <v>117</v>
      </c>
      <c r="B100">
        <v>5378363</v>
      </c>
      <c r="C100">
        <v>28197847</v>
      </c>
      <c r="D100">
        <v>32488280</v>
      </c>
      <c r="E100">
        <v>13948235</v>
      </c>
      <c r="F100">
        <v>9389193</v>
      </c>
      <c r="G100">
        <f t="shared" si="1"/>
        <v>23337428</v>
      </c>
    </row>
    <row r="101" spans="1:7" x14ac:dyDescent="0.35">
      <c r="A101" t="s">
        <v>118</v>
      </c>
      <c r="B101">
        <v>5373607</v>
      </c>
      <c r="C101">
        <v>28542951</v>
      </c>
      <c r="D101">
        <v>33172546</v>
      </c>
      <c r="E101">
        <v>14366804</v>
      </c>
      <c r="F101">
        <v>9678508</v>
      </c>
      <c r="G101">
        <f t="shared" si="1"/>
        <v>24045312</v>
      </c>
    </row>
    <row r="102" spans="1:7" x14ac:dyDescent="0.35">
      <c r="A102" t="s">
        <v>119</v>
      </c>
      <c r="B102">
        <v>5436425</v>
      </c>
      <c r="C102">
        <v>28973248</v>
      </c>
      <c r="D102">
        <v>33966833</v>
      </c>
      <c r="E102">
        <v>14831100</v>
      </c>
      <c r="F102">
        <v>10038523</v>
      </c>
      <c r="G102">
        <f t="shared" si="1"/>
        <v>24869623</v>
      </c>
    </row>
    <row r="103" spans="1:7" x14ac:dyDescent="0.35">
      <c r="A103" t="s">
        <v>120</v>
      </c>
      <c r="B103">
        <v>5428852</v>
      </c>
      <c r="C103">
        <v>29144355</v>
      </c>
      <c r="D103">
        <v>34157723</v>
      </c>
      <c r="E103">
        <v>14955640</v>
      </c>
      <c r="F103">
        <v>10127218</v>
      </c>
      <c r="G103">
        <f t="shared" si="1"/>
        <v>25082858</v>
      </c>
    </row>
    <row r="104" spans="1:7" x14ac:dyDescent="0.35">
      <c r="A104" t="s">
        <v>121</v>
      </c>
      <c r="B104">
        <v>5404340</v>
      </c>
      <c r="C104">
        <v>29445810</v>
      </c>
      <c r="D104">
        <v>34742590</v>
      </c>
      <c r="E104">
        <v>15309562</v>
      </c>
      <c r="F104">
        <v>10391119</v>
      </c>
      <c r="G104">
        <f t="shared" si="1"/>
        <v>25700681</v>
      </c>
    </row>
    <row r="105" spans="1:7" x14ac:dyDescent="0.35">
      <c r="A105" t="s">
        <v>122</v>
      </c>
      <c r="B105">
        <v>5411613</v>
      </c>
      <c r="C105">
        <v>29819396</v>
      </c>
      <c r="D105">
        <v>35335867</v>
      </c>
      <c r="E105">
        <v>15638329</v>
      </c>
      <c r="F105">
        <v>10634976</v>
      </c>
      <c r="G105">
        <f t="shared" si="1"/>
        <v>26273305</v>
      </c>
    </row>
    <row r="106" spans="1:7" x14ac:dyDescent="0.35">
      <c r="A106" t="s">
        <v>123</v>
      </c>
      <c r="B106">
        <v>5440734</v>
      </c>
      <c r="C106">
        <v>30009991</v>
      </c>
      <c r="D106">
        <v>35641723</v>
      </c>
      <c r="E106">
        <v>15810792</v>
      </c>
      <c r="F106">
        <v>10763617</v>
      </c>
      <c r="G106">
        <f t="shared" si="1"/>
        <v>26574409</v>
      </c>
    </row>
    <row r="107" spans="1:7" x14ac:dyDescent="0.35">
      <c r="A107" t="s">
        <v>124</v>
      </c>
      <c r="B107">
        <v>5448659</v>
      </c>
      <c r="C107">
        <v>29964673</v>
      </c>
      <c r="D107">
        <v>35245202</v>
      </c>
      <c r="E107">
        <v>15617436</v>
      </c>
      <c r="F107">
        <v>10535329</v>
      </c>
      <c r="G107">
        <f t="shared" si="1"/>
        <v>26152765</v>
      </c>
    </row>
    <row r="108" spans="1:7" x14ac:dyDescent="0.35">
      <c r="A108" t="s">
        <v>125</v>
      </c>
      <c r="B108">
        <v>5484148</v>
      </c>
      <c r="C108">
        <v>30379859</v>
      </c>
      <c r="D108">
        <v>35785232</v>
      </c>
      <c r="E108">
        <v>15917269</v>
      </c>
      <c r="F108">
        <v>10724248</v>
      </c>
      <c r="G108">
        <f t="shared" si="1"/>
        <v>26641517</v>
      </c>
    </row>
    <row r="109" spans="1:7" x14ac:dyDescent="0.35">
      <c r="A109" t="s">
        <v>126</v>
      </c>
      <c r="B109">
        <v>5484745</v>
      </c>
      <c r="C109">
        <v>30705292</v>
      </c>
      <c r="D109">
        <v>36236020</v>
      </c>
      <c r="E109">
        <v>16147101</v>
      </c>
      <c r="F109">
        <v>10867474</v>
      </c>
      <c r="G109">
        <f t="shared" si="1"/>
        <v>27014575</v>
      </c>
    </row>
    <row r="110" spans="1:7" x14ac:dyDescent="0.35">
      <c r="A110" t="s">
        <v>127</v>
      </c>
      <c r="B110">
        <v>5494531</v>
      </c>
      <c r="C110">
        <v>31132226</v>
      </c>
      <c r="D110">
        <v>36887310</v>
      </c>
      <c r="E110">
        <v>16497521</v>
      </c>
      <c r="F110">
        <v>11130986</v>
      </c>
      <c r="G110">
        <f t="shared" si="1"/>
        <v>27628507</v>
      </c>
    </row>
    <row r="111" spans="1:7" x14ac:dyDescent="0.35">
      <c r="A111" t="s">
        <v>128</v>
      </c>
      <c r="B111">
        <v>5632663</v>
      </c>
      <c r="C111">
        <v>31644995</v>
      </c>
      <c r="D111">
        <v>37390224</v>
      </c>
      <c r="E111">
        <v>16808071</v>
      </c>
      <c r="F111">
        <v>11332725</v>
      </c>
      <c r="G111">
        <f t="shared" si="1"/>
        <v>28140796</v>
      </c>
    </row>
    <row r="112" spans="1:7" x14ac:dyDescent="0.35">
      <c r="A112" t="s">
        <v>129</v>
      </c>
      <c r="B112">
        <v>5664698</v>
      </c>
      <c r="C112">
        <v>31924379</v>
      </c>
      <c r="D112">
        <v>37569394</v>
      </c>
      <c r="E112">
        <v>16863866</v>
      </c>
      <c r="F112">
        <v>11285352</v>
      </c>
      <c r="G112">
        <f t="shared" si="1"/>
        <v>28149218</v>
      </c>
    </row>
    <row r="113" spans="1:7" x14ac:dyDescent="0.35">
      <c r="A113" t="s">
        <v>130</v>
      </c>
      <c r="B113">
        <v>5758821</v>
      </c>
      <c r="C113">
        <v>32546597</v>
      </c>
      <c r="D113">
        <v>38534235</v>
      </c>
      <c r="E113">
        <v>17289011</v>
      </c>
      <c r="F113">
        <v>11562714</v>
      </c>
      <c r="G113">
        <f t="shared" si="1"/>
        <v>28851725</v>
      </c>
    </row>
    <row r="114" spans="1:7" x14ac:dyDescent="0.35">
      <c r="A114" t="s">
        <v>131</v>
      </c>
      <c r="B114">
        <v>5876362</v>
      </c>
      <c r="C114">
        <v>33021082</v>
      </c>
      <c r="D114">
        <v>39342854</v>
      </c>
      <c r="E114">
        <v>17646841</v>
      </c>
      <c r="F114">
        <v>11822078</v>
      </c>
      <c r="G114">
        <f t="shared" si="1"/>
        <v>29468919</v>
      </c>
    </row>
    <row r="115" spans="1:7" x14ac:dyDescent="0.35">
      <c r="A115" t="s">
        <v>132</v>
      </c>
      <c r="B115">
        <v>5986102</v>
      </c>
      <c r="C115">
        <v>33538971</v>
      </c>
      <c r="D115">
        <v>40051620</v>
      </c>
      <c r="E115">
        <v>17955188</v>
      </c>
      <c r="F115">
        <v>11983268</v>
      </c>
      <c r="G115">
        <f t="shared" si="1"/>
        <v>29938456</v>
      </c>
    </row>
    <row r="116" spans="1:7" x14ac:dyDescent="0.35">
      <c r="A116" t="s">
        <v>133</v>
      </c>
      <c r="B116">
        <v>6104521</v>
      </c>
      <c r="C116">
        <v>34172617</v>
      </c>
      <c r="D116">
        <v>41042221</v>
      </c>
      <c r="E116">
        <v>18441594</v>
      </c>
      <c r="F116">
        <v>12294276</v>
      </c>
      <c r="G116">
        <f t="shared" si="1"/>
        <v>30735870</v>
      </c>
    </row>
    <row r="117" spans="1:7" x14ac:dyDescent="0.35">
      <c r="A117" t="s">
        <v>134</v>
      </c>
      <c r="B117">
        <v>6207540</v>
      </c>
      <c r="C117">
        <v>34588478</v>
      </c>
      <c r="D117">
        <v>41451621</v>
      </c>
      <c r="E117">
        <v>18581396</v>
      </c>
      <c r="F117">
        <v>12315602</v>
      </c>
      <c r="G117">
        <f t="shared" si="1"/>
        <v>30896998</v>
      </c>
    </row>
    <row r="118" spans="1:7" x14ac:dyDescent="0.35">
      <c r="A118" t="s">
        <v>135</v>
      </c>
      <c r="B118">
        <v>6317192</v>
      </c>
      <c r="C118">
        <v>34931816</v>
      </c>
      <c r="D118">
        <v>42056766</v>
      </c>
      <c r="E118">
        <v>18832924</v>
      </c>
      <c r="F118">
        <v>12435053</v>
      </c>
      <c r="G118">
        <f t="shared" si="1"/>
        <v>31267977</v>
      </c>
    </row>
    <row r="119" spans="1:7" x14ac:dyDescent="0.35">
      <c r="A119" t="s">
        <v>136</v>
      </c>
      <c r="B119">
        <v>6410275</v>
      </c>
      <c r="C119">
        <v>35458885</v>
      </c>
      <c r="D119">
        <v>42957795</v>
      </c>
      <c r="E119">
        <v>19257337</v>
      </c>
      <c r="F119">
        <v>12671720</v>
      </c>
      <c r="G119">
        <f t="shared" si="1"/>
        <v>31929057</v>
      </c>
    </row>
    <row r="120" spans="1:7" x14ac:dyDescent="0.35">
      <c r="A120" t="s">
        <v>137</v>
      </c>
      <c r="B120">
        <v>6419573</v>
      </c>
      <c r="C120">
        <v>34944876</v>
      </c>
      <c r="D120">
        <v>41519020</v>
      </c>
      <c r="E120">
        <v>18446836</v>
      </c>
      <c r="F120">
        <v>11834946</v>
      </c>
      <c r="G120">
        <f t="shared" si="1"/>
        <v>30281782</v>
      </c>
    </row>
    <row r="121" spans="1:7" x14ac:dyDescent="0.35">
      <c r="A121" t="s">
        <v>138</v>
      </c>
      <c r="B121">
        <v>6533010</v>
      </c>
      <c r="C121">
        <v>36214083</v>
      </c>
      <c r="D121">
        <v>43919999</v>
      </c>
      <c r="E121">
        <v>19659760</v>
      </c>
      <c r="F121">
        <v>12790197</v>
      </c>
      <c r="G121">
        <f t="shared" si="1"/>
        <v>32449957</v>
      </c>
    </row>
    <row r="122" spans="1:7" x14ac:dyDescent="0.35">
      <c r="A122" t="s">
        <v>139</v>
      </c>
      <c r="B122">
        <v>6637710</v>
      </c>
      <c r="C122">
        <v>36741749</v>
      </c>
      <c r="D122">
        <v>44827633</v>
      </c>
      <c r="E122">
        <v>20061571</v>
      </c>
      <c r="F122">
        <v>13042350</v>
      </c>
      <c r="G122">
        <f t="shared" si="1"/>
        <v>33103921</v>
      </c>
    </row>
    <row r="123" spans="1:7" x14ac:dyDescent="0.35">
      <c r="A123" t="s">
        <v>140</v>
      </c>
      <c r="B123">
        <v>6821225</v>
      </c>
      <c r="C123">
        <v>37019587</v>
      </c>
      <c r="D123">
        <v>45092536</v>
      </c>
      <c r="E123">
        <v>20161988</v>
      </c>
      <c r="F123">
        <v>13015751</v>
      </c>
      <c r="G123">
        <f t="shared" si="1"/>
        <v>33177739</v>
      </c>
    </row>
    <row r="124" spans="1:7" x14ac:dyDescent="0.35">
      <c r="A124" t="s">
        <v>141</v>
      </c>
      <c r="B124">
        <v>6942056</v>
      </c>
      <c r="C124">
        <v>38231554</v>
      </c>
      <c r="D124">
        <v>46165689</v>
      </c>
      <c r="E124">
        <v>20645945</v>
      </c>
      <c r="F124">
        <v>13626982</v>
      </c>
      <c r="G124">
        <f t="shared" si="1"/>
        <v>34272927</v>
      </c>
    </row>
    <row r="125" spans="1:7" x14ac:dyDescent="0.35">
      <c r="A125" t="s">
        <v>142</v>
      </c>
      <c r="B125">
        <v>6936033</v>
      </c>
      <c r="C125">
        <v>37590437</v>
      </c>
      <c r="D125">
        <v>43409611</v>
      </c>
      <c r="E125">
        <v>19061233</v>
      </c>
      <c r="F125">
        <v>12587083</v>
      </c>
      <c r="G125">
        <f t="shared" si="1"/>
        <v>31648316</v>
      </c>
    </row>
    <row r="126" spans="1:7" x14ac:dyDescent="0.35">
      <c r="A126" t="s">
        <v>143</v>
      </c>
      <c r="B126">
        <v>7230257</v>
      </c>
      <c r="C126">
        <v>39639726</v>
      </c>
      <c r="D126">
        <v>46040622</v>
      </c>
      <c r="E126">
        <v>20420786</v>
      </c>
      <c r="F126">
        <v>14027603</v>
      </c>
      <c r="G126">
        <f t="shared" si="1"/>
        <v>34448389</v>
      </c>
    </row>
    <row r="127" spans="1:7" x14ac:dyDescent="0.35">
      <c r="A127" t="s">
        <v>144</v>
      </c>
      <c r="B127">
        <v>7477784</v>
      </c>
      <c r="C127">
        <v>41069639</v>
      </c>
      <c r="D127">
        <v>47534075</v>
      </c>
      <c r="E127">
        <v>21034779</v>
      </c>
      <c r="F127">
        <v>14760120</v>
      </c>
      <c r="G127">
        <f t="shared" si="1"/>
        <v>35794899</v>
      </c>
    </row>
    <row r="128" spans="1:7" x14ac:dyDescent="0.35">
      <c r="A128" t="s">
        <v>145</v>
      </c>
      <c r="B128">
        <v>7811891</v>
      </c>
      <c r="C128">
        <v>43282121</v>
      </c>
      <c r="D128">
        <v>50418050</v>
      </c>
      <c r="E128">
        <v>22473897</v>
      </c>
      <c r="F128">
        <v>16205380</v>
      </c>
      <c r="G128">
        <f t="shared" si="1"/>
        <v>38679277</v>
      </c>
    </row>
    <row r="129" spans="1:7" x14ac:dyDescent="0.35">
      <c r="A129" t="s">
        <v>146</v>
      </c>
      <c r="B129">
        <v>8080265</v>
      </c>
      <c r="C129">
        <v>44867871</v>
      </c>
      <c r="D129">
        <v>51937849</v>
      </c>
      <c r="E129">
        <v>23216250</v>
      </c>
      <c r="F129">
        <v>17146595</v>
      </c>
      <c r="G129">
        <f t="shared" si="1"/>
        <v>40362845</v>
      </c>
    </row>
    <row r="130" spans="1:7" x14ac:dyDescent="0.35">
      <c r="A130" t="s">
        <v>147</v>
      </c>
      <c r="B130">
        <v>8483267</v>
      </c>
      <c r="C130">
        <v>47067617</v>
      </c>
      <c r="D130">
        <v>54283031</v>
      </c>
      <c r="E130">
        <v>24293268</v>
      </c>
      <c r="F130">
        <v>18308645</v>
      </c>
      <c r="G130">
        <f t="shared" si="1"/>
        <v>42601913</v>
      </c>
    </row>
    <row r="131" spans="1:7" x14ac:dyDescent="0.35">
      <c r="A131" t="s">
        <v>148</v>
      </c>
      <c r="B131">
        <v>8748635</v>
      </c>
      <c r="C131">
        <v>48460659</v>
      </c>
      <c r="D131">
        <v>55175080</v>
      </c>
      <c r="E131">
        <v>24591817</v>
      </c>
      <c r="F131">
        <v>18844717</v>
      </c>
      <c r="G131">
        <f t="shared" si="1"/>
        <v>43436534</v>
      </c>
    </row>
    <row r="132" spans="1:7" x14ac:dyDescent="0.35">
      <c r="A132" t="s">
        <v>149</v>
      </c>
      <c r="B132">
        <v>9007747</v>
      </c>
      <c r="C132">
        <v>49774374</v>
      </c>
      <c r="D132">
        <v>56338001</v>
      </c>
      <c r="E132">
        <v>25077889</v>
      </c>
      <c r="F132">
        <v>19586830</v>
      </c>
      <c r="G132">
        <f t="shared" ref="G132:G140" si="2">SUM(E132:F132)</f>
        <v>44664719</v>
      </c>
    </row>
    <row r="133" spans="1:7" x14ac:dyDescent="0.35">
      <c r="A133" t="s">
        <v>150</v>
      </c>
      <c r="B133">
        <v>9313329</v>
      </c>
      <c r="C133">
        <v>51437480</v>
      </c>
      <c r="D133">
        <v>56361164</v>
      </c>
      <c r="E133">
        <v>24886026</v>
      </c>
      <c r="F133">
        <v>19688449</v>
      </c>
      <c r="G133">
        <f t="shared" si="2"/>
        <v>44574475</v>
      </c>
    </row>
    <row r="134" spans="1:7" x14ac:dyDescent="0.35">
      <c r="A134" t="s">
        <v>151</v>
      </c>
      <c r="B134">
        <v>9471145</v>
      </c>
      <c r="C134">
        <v>51133007</v>
      </c>
      <c r="D134">
        <v>53672517</v>
      </c>
      <c r="E134">
        <v>23268330</v>
      </c>
      <c r="F134">
        <v>18641805</v>
      </c>
      <c r="G134">
        <f t="shared" si="2"/>
        <v>41910135</v>
      </c>
    </row>
    <row r="135" spans="1:7" x14ac:dyDescent="0.35">
      <c r="A135" t="s">
        <v>152</v>
      </c>
      <c r="B135">
        <v>9389507</v>
      </c>
      <c r="C135">
        <v>50198244</v>
      </c>
      <c r="D135">
        <v>52213225</v>
      </c>
      <c r="E135">
        <v>22657938</v>
      </c>
      <c r="F135">
        <v>18468847</v>
      </c>
      <c r="G135">
        <f t="shared" si="2"/>
        <v>41126785</v>
      </c>
    </row>
    <row r="136" spans="1:7" x14ac:dyDescent="0.35">
      <c r="A136" t="s">
        <v>153</v>
      </c>
      <c r="B136">
        <v>9322448</v>
      </c>
      <c r="C136">
        <v>50048535</v>
      </c>
      <c r="D136">
        <v>52632181</v>
      </c>
      <c r="E136">
        <v>23085058</v>
      </c>
      <c r="F136">
        <v>18845992</v>
      </c>
      <c r="G136">
        <f t="shared" si="2"/>
        <v>41931050</v>
      </c>
    </row>
    <row r="137" spans="1:7" x14ac:dyDescent="0.35">
      <c r="A137" t="s">
        <v>154</v>
      </c>
      <c r="B137">
        <v>9396431</v>
      </c>
      <c r="C137">
        <v>50527899</v>
      </c>
      <c r="D137">
        <v>53763197</v>
      </c>
      <c r="E137">
        <v>23752488</v>
      </c>
      <c r="F137">
        <v>19456900</v>
      </c>
      <c r="G137">
        <f t="shared" si="2"/>
        <v>43209388</v>
      </c>
    </row>
    <row r="138" spans="1:7" x14ac:dyDescent="0.35">
      <c r="A138" t="s">
        <v>155</v>
      </c>
      <c r="B138">
        <v>9552577</v>
      </c>
      <c r="C138">
        <v>52441330</v>
      </c>
      <c r="D138">
        <v>55655822</v>
      </c>
      <c r="E138">
        <v>24660491</v>
      </c>
      <c r="F138">
        <v>20236399</v>
      </c>
      <c r="G138">
        <f t="shared" si="2"/>
        <v>44896890</v>
      </c>
    </row>
    <row r="139" spans="1:7" x14ac:dyDescent="0.35">
      <c r="A139" t="s">
        <v>156</v>
      </c>
      <c r="B139">
        <v>9540407</v>
      </c>
      <c r="C139">
        <v>52297601</v>
      </c>
      <c r="D139">
        <v>55147343</v>
      </c>
      <c r="E139">
        <v>24352472</v>
      </c>
      <c r="F139">
        <v>20044591</v>
      </c>
      <c r="G139">
        <f t="shared" si="2"/>
        <v>44397063</v>
      </c>
    </row>
    <row r="140" spans="1:7" x14ac:dyDescent="0.35">
      <c r="A140" t="s">
        <v>158</v>
      </c>
      <c r="B140">
        <v>652435317</v>
      </c>
      <c r="C140">
        <v>3281877939</v>
      </c>
      <c r="D140">
        <v>3486874161</v>
      </c>
      <c r="E140">
        <v>1520246141</v>
      </c>
      <c r="F140">
        <v>1018966072</v>
      </c>
      <c r="G140">
        <f t="shared" si="2"/>
        <v>2539212213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DGS10</vt:lpstr>
      <vt:lpstr>TB3MS</vt:lpstr>
      <vt:lpstr>Sheet5</vt:lpstr>
      <vt:lpstr>Sheet6</vt:lpstr>
      <vt:lpstr>networth</vt:lpstr>
      <vt:lpstr>Sheet3</vt:lpstr>
      <vt:lpstr>FEDFUNDS</vt:lpstr>
      <vt:lpstr>Sheet1</vt:lpstr>
      <vt:lpstr>assets</vt:lpstr>
      <vt:lpstr>dfa-networth-levels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Goes</dc:creator>
  <cp:lastModifiedBy>Carlos Goes</cp:lastModifiedBy>
  <dcterms:created xsi:type="dcterms:W3CDTF">2024-03-22T06:20:14Z</dcterms:created>
  <dcterms:modified xsi:type="dcterms:W3CDTF">2024-03-22T06:20:14Z</dcterms:modified>
</cp:coreProperties>
</file>