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cbezerra_ucsd_edu/Documents/UCSD/Econ 110A Carlos/SS2 Material/figs/"/>
    </mc:Choice>
  </mc:AlternateContent>
  <xr:revisionPtr revIDLastSave="35" documentId="8_{962EB058-0212-4975-A3A1-FAC968B98944}" xr6:coauthVersionLast="47" xr6:coauthVersionMax="47" xr10:uidLastSave="{0DDE14E5-53D3-481E-B6AD-06CB9BE54F3F}"/>
  <bookViews>
    <workbookView xWindow="28680" yWindow="-120" windowWidth="38640" windowHeight="15840" activeTab="1" xr2:uid="{BE27D788-4B74-4FDD-84F0-059839E1EF20}"/>
  </bookViews>
  <sheets>
    <sheet name="Sheet1" sheetId="1" r:id="rId1"/>
    <sheet name="Panel" sheetId="2" r:id="rId2"/>
  </sheets>
  <definedNames>
    <definedName name="_xlnm.Print_Area" localSheetId="1">Panel!$A$1:$V$52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K40" i="1"/>
  <c r="L40" i="1" s="1"/>
  <c r="J40" i="1"/>
  <c r="I40" i="1"/>
  <c r="H40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K7" i="1"/>
  <c r="L7" i="1" s="1"/>
  <c r="M7" i="1" s="1"/>
  <c r="I8" i="1" s="1"/>
  <c r="J7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65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40" i="1"/>
  <c r="J4" i="1"/>
  <c r="L4" i="1" s="1"/>
  <c r="J2" i="1"/>
  <c r="L2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N2" i="1"/>
  <c r="I4" i="1" s="1"/>
  <c r="M40" i="1" l="1"/>
  <c r="I41" i="1" s="1"/>
  <c r="K8" i="1"/>
  <c r="L8" i="1" s="1"/>
  <c r="J8" i="1"/>
  <c r="K2" i="1"/>
  <c r="I2" i="1"/>
  <c r="C7" i="1" s="1"/>
  <c r="K4" i="1"/>
  <c r="K41" i="1" l="1"/>
  <c r="L41" i="1" s="1"/>
  <c r="M41" i="1" s="1"/>
  <c r="I42" i="1" s="1"/>
  <c r="J41" i="1"/>
  <c r="M8" i="1"/>
  <c r="I9" i="1" s="1"/>
  <c r="D7" i="1"/>
  <c r="E7" i="1" s="1"/>
  <c r="F7" i="1" s="1"/>
  <c r="B8" i="1" s="1"/>
  <c r="K42" i="1" l="1"/>
  <c r="L42" i="1" s="1"/>
  <c r="M42" i="1" s="1"/>
  <c r="I43" i="1" s="1"/>
  <c r="J42" i="1"/>
  <c r="J9" i="1"/>
  <c r="K9" i="1"/>
  <c r="L9" i="1" s="1"/>
  <c r="M9" i="1" s="1"/>
  <c r="I10" i="1" s="1"/>
  <c r="K10" i="1" s="1"/>
  <c r="L10" i="1" s="1"/>
  <c r="M10" i="1" s="1"/>
  <c r="I11" i="1" s="1"/>
  <c r="J10" i="1"/>
  <c r="D8" i="1"/>
  <c r="E8" i="1" s="1"/>
  <c r="F8" i="1" s="1"/>
  <c r="C8" i="1"/>
  <c r="K43" i="1" l="1"/>
  <c r="L43" i="1" s="1"/>
  <c r="M43" i="1" s="1"/>
  <c r="I44" i="1" s="1"/>
  <c r="J43" i="1"/>
  <c r="K11" i="1"/>
  <c r="L11" i="1" s="1"/>
  <c r="J11" i="1"/>
  <c r="B9" i="1"/>
  <c r="K44" i="1" l="1"/>
  <c r="L44" i="1" s="1"/>
  <c r="M44" i="1" s="1"/>
  <c r="I45" i="1" s="1"/>
  <c r="J44" i="1"/>
  <c r="M11" i="1"/>
  <c r="I12" i="1" s="1"/>
  <c r="C9" i="1"/>
  <c r="D9" i="1"/>
  <c r="E9" i="1" s="1"/>
  <c r="K45" i="1" l="1"/>
  <c r="L45" i="1" s="1"/>
  <c r="M45" i="1" s="1"/>
  <c r="I46" i="1" s="1"/>
  <c r="J45" i="1"/>
  <c r="K12" i="1"/>
  <c r="L12" i="1" s="1"/>
  <c r="I13" i="1" s="1"/>
  <c r="J12" i="1"/>
  <c r="F9" i="1"/>
  <c r="B10" i="1" s="1"/>
  <c r="K46" i="1" l="1"/>
  <c r="L46" i="1" s="1"/>
  <c r="M46" i="1" s="1"/>
  <c r="I47" i="1" s="1"/>
  <c r="J46" i="1"/>
  <c r="K13" i="1"/>
  <c r="L13" i="1" s="1"/>
  <c r="J13" i="1"/>
  <c r="D10" i="1"/>
  <c r="E10" i="1" s="1"/>
  <c r="C10" i="1"/>
  <c r="K47" i="1" l="1"/>
  <c r="L47" i="1" s="1"/>
  <c r="M47" i="1" s="1"/>
  <c r="I48" i="1" s="1"/>
  <c r="J47" i="1"/>
  <c r="M13" i="1"/>
  <c r="I14" i="1" s="1"/>
  <c r="K14" i="1" s="1"/>
  <c r="L14" i="1" s="1"/>
  <c r="J14" i="1"/>
  <c r="F10" i="1"/>
  <c r="B11" i="1" s="1"/>
  <c r="D11" i="1" s="1"/>
  <c r="E11" i="1" s="1"/>
  <c r="K48" i="1" l="1"/>
  <c r="L48" i="1" s="1"/>
  <c r="J48" i="1"/>
  <c r="M14" i="1"/>
  <c r="I15" i="1" s="1"/>
  <c r="C11" i="1"/>
  <c r="F11" i="1" s="1"/>
  <c r="B12" i="1" s="1"/>
  <c r="M48" i="1" l="1"/>
  <c r="I49" i="1" s="1"/>
  <c r="K15" i="1"/>
  <c r="L15" i="1" s="1"/>
  <c r="J15" i="1"/>
  <c r="D12" i="1"/>
  <c r="E12" i="1" s="1"/>
  <c r="C12" i="1"/>
  <c r="K49" i="1" l="1"/>
  <c r="L49" i="1" s="1"/>
  <c r="J49" i="1"/>
  <c r="M15" i="1"/>
  <c r="I16" i="1" s="1"/>
  <c r="K16" i="1" s="1"/>
  <c r="L16" i="1" s="1"/>
  <c r="F12" i="1"/>
  <c r="B13" i="1" s="1"/>
  <c r="D13" i="1" s="1"/>
  <c r="E13" i="1" s="1"/>
  <c r="M49" i="1" l="1"/>
  <c r="I50" i="1" s="1"/>
  <c r="J16" i="1"/>
  <c r="M16" i="1" s="1"/>
  <c r="I17" i="1" s="1"/>
  <c r="C13" i="1"/>
  <c r="F13" i="1" s="1"/>
  <c r="B14" i="1" s="1"/>
  <c r="D14" i="1" s="1"/>
  <c r="E14" i="1" s="1"/>
  <c r="K50" i="1" l="1"/>
  <c r="L50" i="1" s="1"/>
  <c r="M50" i="1" s="1"/>
  <c r="I51" i="1" s="1"/>
  <c r="J50" i="1"/>
  <c r="K17" i="1"/>
  <c r="L17" i="1" s="1"/>
  <c r="J17" i="1"/>
  <c r="C14" i="1"/>
  <c r="F14" i="1" s="1"/>
  <c r="B15" i="1" s="1"/>
  <c r="D15" i="1" s="1"/>
  <c r="E15" i="1" s="1"/>
  <c r="K51" i="1" l="1"/>
  <c r="L51" i="1" s="1"/>
  <c r="M51" i="1" s="1"/>
  <c r="I52" i="1" s="1"/>
  <c r="J51" i="1"/>
  <c r="M17" i="1"/>
  <c r="I18" i="1" s="1"/>
  <c r="K18" i="1" s="1"/>
  <c r="L18" i="1" s="1"/>
  <c r="C15" i="1"/>
  <c r="F15" i="1" s="1"/>
  <c r="B16" i="1" s="1"/>
  <c r="K52" i="1" l="1"/>
  <c r="L52" i="1" s="1"/>
  <c r="M52" i="1" s="1"/>
  <c r="I53" i="1" s="1"/>
  <c r="J52" i="1"/>
  <c r="J18" i="1"/>
  <c r="M18" i="1"/>
  <c r="I19" i="1" s="1"/>
  <c r="K19" i="1"/>
  <c r="L19" i="1" s="1"/>
  <c r="J19" i="1"/>
  <c r="D16" i="1"/>
  <c r="E16" i="1" s="1"/>
  <c r="C16" i="1"/>
  <c r="K53" i="1" l="1"/>
  <c r="L53" i="1" s="1"/>
  <c r="J53" i="1"/>
  <c r="M19" i="1"/>
  <c r="I20" i="1" s="1"/>
  <c r="K20" i="1" s="1"/>
  <c r="L20" i="1" s="1"/>
  <c r="J20" i="1"/>
  <c r="F16" i="1"/>
  <c r="B17" i="1" s="1"/>
  <c r="M53" i="1" l="1"/>
  <c r="I54" i="1" s="1"/>
  <c r="M20" i="1"/>
  <c r="I21" i="1" s="1"/>
  <c r="C17" i="1"/>
  <c r="D17" i="1"/>
  <c r="E17" i="1" s="1"/>
  <c r="K54" i="1" l="1"/>
  <c r="L54" i="1" s="1"/>
  <c r="M54" i="1" s="1"/>
  <c r="I55" i="1" s="1"/>
  <c r="J54" i="1"/>
  <c r="K21" i="1"/>
  <c r="L21" i="1" s="1"/>
  <c r="J21" i="1"/>
  <c r="F17" i="1"/>
  <c r="B18" i="1" s="1"/>
  <c r="D18" i="1" s="1"/>
  <c r="E18" i="1" s="1"/>
  <c r="K55" i="1" l="1"/>
  <c r="L55" i="1" s="1"/>
  <c r="J55" i="1"/>
  <c r="M21" i="1"/>
  <c r="I22" i="1" s="1"/>
  <c r="C18" i="1"/>
  <c r="F18" i="1" s="1"/>
  <c r="B19" i="1" s="1"/>
  <c r="M55" i="1" l="1"/>
  <c r="I56" i="1" s="1"/>
  <c r="K22" i="1"/>
  <c r="L22" i="1" s="1"/>
  <c r="J22" i="1"/>
  <c r="D19" i="1"/>
  <c r="E19" i="1" s="1"/>
  <c r="C19" i="1"/>
  <c r="J56" i="1" l="1"/>
  <c r="K56" i="1"/>
  <c r="L56" i="1" s="1"/>
  <c r="M56" i="1" s="1"/>
  <c r="I57" i="1" s="1"/>
  <c r="M22" i="1"/>
  <c r="I23" i="1" s="1"/>
  <c r="K23" i="1" s="1"/>
  <c r="L23" i="1" s="1"/>
  <c r="J23" i="1"/>
  <c r="F19" i="1"/>
  <c r="B20" i="1" s="1"/>
  <c r="J57" i="1" l="1"/>
  <c r="K57" i="1"/>
  <c r="L57" i="1" s="1"/>
  <c r="M57" i="1" s="1"/>
  <c r="I58" i="1" s="1"/>
  <c r="M23" i="1"/>
  <c r="I24" i="1" s="1"/>
  <c r="K24" i="1" s="1"/>
  <c r="L24" i="1" s="1"/>
  <c r="D20" i="1"/>
  <c r="E20" i="1" s="1"/>
  <c r="C20" i="1"/>
  <c r="K58" i="1" l="1"/>
  <c r="L58" i="1" s="1"/>
  <c r="J58" i="1"/>
  <c r="J24" i="1"/>
  <c r="M24" i="1" s="1"/>
  <c r="I25" i="1" s="1"/>
  <c r="K25" i="1" s="1"/>
  <c r="L25" i="1" s="1"/>
  <c r="F20" i="1"/>
  <c r="B21" i="1" s="1"/>
  <c r="C21" i="1" s="1"/>
  <c r="M58" i="1" l="1"/>
  <c r="I59" i="1" s="1"/>
  <c r="J25" i="1"/>
  <c r="M25" i="1" s="1"/>
  <c r="I26" i="1" s="1"/>
  <c r="D21" i="1"/>
  <c r="E21" i="1" s="1"/>
  <c r="F21" i="1" s="1"/>
  <c r="B22" i="1" s="1"/>
  <c r="D22" i="1" s="1"/>
  <c r="E22" i="1" s="1"/>
  <c r="K59" i="1" l="1"/>
  <c r="L59" i="1" s="1"/>
  <c r="J59" i="1"/>
  <c r="K26" i="1"/>
  <c r="L26" i="1" s="1"/>
  <c r="J26" i="1"/>
  <c r="C22" i="1"/>
  <c r="F22" i="1" s="1"/>
  <c r="B23" i="1" s="1"/>
  <c r="M59" i="1" l="1"/>
  <c r="I60" i="1" s="1"/>
  <c r="M26" i="1"/>
  <c r="I27" i="1" s="1"/>
  <c r="C23" i="1"/>
  <c r="D23" i="1"/>
  <c r="E23" i="1" s="1"/>
  <c r="K60" i="1" l="1"/>
  <c r="L60" i="1" s="1"/>
  <c r="M60" i="1" s="1"/>
  <c r="I61" i="1" s="1"/>
  <c r="J60" i="1"/>
  <c r="K27" i="1"/>
  <c r="L27" i="1" s="1"/>
  <c r="J27" i="1"/>
  <c r="F23" i="1"/>
  <c r="B24" i="1" s="1"/>
  <c r="D24" i="1" s="1"/>
  <c r="E24" i="1" s="1"/>
  <c r="K61" i="1" l="1"/>
  <c r="L61" i="1" s="1"/>
  <c r="J61" i="1"/>
  <c r="M27" i="1"/>
  <c r="I28" i="1" s="1"/>
  <c r="K28" i="1" s="1"/>
  <c r="L28" i="1" s="1"/>
  <c r="J28" i="1"/>
  <c r="C24" i="1"/>
  <c r="F24" i="1" s="1"/>
  <c r="B25" i="1" s="1"/>
  <c r="M61" i="1" l="1"/>
  <c r="I62" i="1" s="1"/>
  <c r="M28" i="1"/>
  <c r="I29" i="1" s="1"/>
  <c r="K29" i="1" s="1"/>
  <c r="L29" i="1" s="1"/>
  <c r="J29" i="1"/>
  <c r="C25" i="1"/>
  <c r="D25" i="1"/>
  <c r="E25" i="1" s="1"/>
  <c r="F25" i="1" s="1"/>
  <c r="B26" i="1" s="1"/>
  <c r="K62" i="1" l="1"/>
  <c r="L62" i="1" s="1"/>
  <c r="M62" i="1" s="1"/>
  <c r="I63" i="1" s="1"/>
  <c r="J62" i="1"/>
  <c r="M29" i="1"/>
  <c r="I30" i="1" s="1"/>
  <c r="K30" i="1" s="1"/>
  <c r="L30" i="1" s="1"/>
  <c r="D26" i="1"/>
  <c r="E26" i="1" s="1"/>
  <c r="C26" i="1"/>
  <c r="K63" i="1" l="1"/>
  <c r="L63" i="1" s="1"/>
  <c r="J63" i="1"/>
  <c r="J30" i="1"/>
  <c r="M30" i="1"/>
  <c r="I31" i="1" s="1"/>
  <c r="K31" i="1"/>
  <c r="L31" i="1" s="1"/>
  <c r="J31" i="1"/>
  <c r="F26" i="1"/>
  <c r="B27" i="1" s="1"/>
  <c r="C27" i="1" s="1"/>
  <c r="M63" i="1" l="1"/>
  <c r="I64" i="1" s="1"/>
  <c r="M31" i="1"/>
  <c r="I32" i="1" s="1"/>
  <c r="D27" i="1"/>
  <c r="E27" i="1" s="1"/>
  <c r="F27" i="1" s="1"/>
  <c r="B28" i="1" s="1"/>
  <c r="D28" i="1" s="1"/>
  <c r="E28" i="1" s="1"/>
  <c r="K64" i="1" l="1"/>
  <c r="L64" i="1" s="1"/>
  <c r="J64" i="1"/>
  <c r="K32" i="1"/>
  <c r="L32" i="1" s="1"/>
  <c r="J32" i="1"/>
  <c r="C28" i="1"/>
  <c r="F28" i="1" s="1"/>
  <c r="B29" i="1" s="1"/>
  <c r="M64" i="1" l="1"/>
  <c r="I65" i="1" s="1"/>
  <c r="M32" i="1"/>
  <c r="I33" i="1" s="1"/>
  <c r="C29" i="1"/>
  <c r="D29" i="1"/>
  <c r="E29" i="1" s="1"/>
  <c r="K65" i="1" l="1"/>
  <c r="L65" i="1" s="1"/>
  <c r="J65" i="1"/>
  <c r="K33" i="1"/>
  <c r="L33" i="1" s="1"/>
  <c r="J33" i="1"/>
  <c r="F29" i="1"/>
  <c r="B30" i="1" s="1"/>
  <c r="C30" i="1" s="1"/>
  <c r="M65" i="1" l="1"/>
  <c r="I66" i="1" s="1"/>
  <c r="M33" i="1"/>
  <c r="I34" i="1" s="1"/>
  <c r="D30" i="1"/>
  <c r="E30" i="1" s="1"/>
  <c r="F30" i="1" s="1"/>
  <c r="B31" i="1" s="1"/>
  <c r="C31" i="1" s="1"/>
  <c r="K66" i="1" l="1"/>
  <c r="L66" i="1" s="1"/>
  <c r="J66" i="1"/>
  <c r="K34" i="1"/>
  <c r="L34" i="1" s="1"/>
  <c r="J34" i="1"/>
  <c r="D31" i="1"/>
  <c r="E31" i="1" s="1"/>
  <c r="F31" i="1" s="1"/>
  <c r="B32" i="1" s="1"/>
  <c r="D32" i="1" s="1"/>
  <c r="E32" i="1" s="1"/>
  <c r="M66" i="1" l="1"/>
  <c r="I67" i="1" s="1"/>
  <c r="M34" i="1"/>
  <c r="I35" i="1" s="1"/>
  <c r="K35" i="1"/>
  <c r="L35" i="1" s="1"/>
  <c r="J35" i="1"/>
  <c r="C32" i="1"/>
  <c r="F32" i="1" s="1"/>
  <c r="B33" i="1" s="1"/>
  <c r="K67" i="1" l="1"/>
  <c r="L67" i="1" s="1"/>
  <c r="M67" i="1" s="1"/>
  <c r="J67" i="1"/>
  <c r="I68" i="1"/>
  <c r="M35" i="1"/>
  <c r="I36" i="1" s="1"/>
  <c r="K36" i="1"/>
  <c r="L36" i="1" s="1"/>
  <c r="J36" i="1"/>
  <c r="C33" i="1"/>
  <c r="D33" i="1"/>
  <c r="E33" i="1" s="1"/>
  <c r="K68" i="1" l="1"/>
  <c r="L68" i="1" s="1"/>
  <c r="J68" i="1"/>
  <c r="M36" i="1"/>
  <c r="I37" i="1" s="1"/>
  <c r="F33" i="1"/>
  <c r="B34" i="1" s="1"/>
  <c r="D34" i="1" s="1"/>
  <c r="E34" i="1" s="1"/>
  <c r="M68" i="1" l="1"/>
  <c r="I69" i="1" s="1"/>
  <c r="K37" i="1"/>
  <c r="L37" i="1" s="1"/>
  <c r="J37" i="1"/>
  <c r="C34" i="1"/>
  <c r="F34" i="1" s="1"/>
  <c r="B35" i="1" s="1"/>
  <c r="C35" i="1" s="1"/>
  <c r="K69" i="1" l="1"/>
  <c r="L69" i="1" s="1"/>
  <c r="J69" i="1"/>
  <c r="M37" i="1"/>
  <c r="I38" i="1" s="1"/>
  <c r="K38" i="1" s="1"/>
  <c r="L38" i="1" s="1"/>
  <c r="D35" i="1"/>
  <c r="E35" i="1" s="1"/>
  <c r="F35" i="1" s="1"/>
  <c r="B36" i="1" s="1"/>
  <c r="D36" i="1" s="1"/>
  <c r="E36" i="1" s="1"/>
  <c r="M69" i="1" l="1"/>
  <c r="I70" i="1" s="1"/>
  <c r="J38" i="1"/>
  <c r="M38" i="1"/>
  <c r="I39" i="1" s="1"/>
  <c r="C36" i="1"/>
  <c r="F36" i="1" s="1"/>
  <c r="B37" i="1" s="1"/>
  <c r="K70" i="1" l="1"/>
  <c r="L70" i="1" s="1"/>
  <c r="M70" i="1" s="1"/>
  <c r="I71" i="1" s="1"/>
  <c r="J70" i="1"/>
  <c r="K39" i="1"/>
  <c r="L39" i="1" s="1"/>
  <c r="J39" i="1"/>
  <c r="C37" i="1"/>
  <c r="D37" i="1"/>
  <c r="E37" i="1" s="1"/>
  <c r="K71" i="1" l="1"/>
  <c r="L71" i="1" s="1"/>
  <c r="M71" i="1" s="1"/>
  <c r="J71" i="1"/>
  <c r="I72" i="1"/>
  <c r="M39" i="1"/>
  <c r="F37" i="1"/>
  <c r="B38" i="1" s="1"/>
  <c r="C38" i="1" s="1"/>
  <c r="K72" i="1" l="1"/>
  <c r="L72" i="1" s="1"/>
  <c r="J72" i="1"/>
  <c r="D38" i="1"/>
  <c r="E38" i="1" s="1"/>
  <c r="F38" i="1" s="1"/>
  <c r="B39" i="1" s="1"/>
  <c r="M72" i="1" l="1"/>
  <c r="I73" i="1" s="1"/>
  <c r="D39" i="1"/>
  <c r="E39" i="1" s="1"/>
  <c r="C39" i="1"/>
  <c r="K73" i="1" l="1"/>
  <c r="L73" i="1" s="1"/>
  <c r="M73" i="1" s="1"/>
  <c r="I74" i="1" s="1"/>
  <c r="J73" i="1"/>
  <c r="F39" i="1"/>
  <c r="B40" i="1" s="1"/>
  <c r="K74" i="1" l="1"/>
  <c r="L74" i="1" s="1"/>
  <c r="M74" i="1" s="1"/>
  <c r="I75" i="1" s="1"/>
  <c r="J74" i="1"/>
  <c r="C40" i="1"/>
  <c r="D40" i="1"/>
  <c r="E40" i="1" s="1"/>
  <c r="K75" i="1" l="1"/>
  <c r="L75" i="1" s="1"/>
  <c r="M75" i="1" s="1"/>
  <c r="J75" i="1"/>
  <c r="I76" i="1"/>
  <c r="F40" i="1"/>
  <c r="B41" i="1" s="1"/>
  <c r="D41" i="1" s="1"/>
  <c r="E41" i="1" s="1"/>
  <c r="K76" i="1" l="1"/>
  <c r="L76" i="1" s="1"/>
  <c r="M76" i="1" s="1"/>
  <c r="I77" i="1" s="1"/>
  <c r="J76" i="1"/>
  <c r="C41" i="1"/>
  <c r="F41" i="1" s="1"/>
  <c r="B42" i="1" s="1"/>
  <c r="D42" i="1" s="1"/>
  <c r="E42" i="1" s="1"/>
  <c r="K77" i="1" l="1"/>
  <c r="L77" i="1" s="1"/>
  <c r="M77" i="1" s="1"/>
  <c r="I78" i="1" s="1"/>
  <c r="J77" i="1"/>
  <c r="C42" i="1"/>
  <c r="F42" i="1" s="1"/>
  <c r="B43" i="1" s="1"/>
  <c r="K78" i="1" l="1"/>
  <c r="L78" i="1" s="1"/>
  <c r="J78" i="1"/>
  <c r="C43" i="1"/>
  <c r="D43" i="1"/>
  <c r="E43" i="1" s="1"/>
  <c r="F43" i="1" s="1"/>
  <c r="B44" i="1" s="1"/>
  <c r="M78" i="1" l="1"/>
  <c r="I79" i="1" s="1"/>
  <c r="D44" i="1"/>
  <c r="E44" i="1" s="1"/>
  <c r="C44" i="1"/>
  <c r="K79" i="1" l="1"/>
  <c r="L79" i="1" s="1"/>
  <c r="J79" i="1"/>
  <c r="F44" i="1"/>
  <c r="B45" i="1" s="1"/>
  <c r="D45" i="1" s="1"/>
  <c r="E45" i="1" s="1"/>
  <c r="M79" i="1" l="1"/>
  <c r="I80" i="1" s="1"/>
  <c r="C45" i="1"/>
  <c r="F45" i="1" s="1"/>
  <c r="B46" i="1" s="1"/>
  <c r="C46" i="1" s="1"/>
  <c r="K80" i="1" l="1"/>
  <c r="L80" i="1" s="1"/>
  <c r="J80" i="1"/>
  <c r="D46" i="1"/>
  <c r="E46" i="1" s="1"/>
  <c r="F46" i="1" s="1"/>
  <c r="B47" i="1" s="1"/>
  <c r="M80" i="1" l="1"/>
  <c r="I81" i="1" s="1"/>
  <c r="C47" i="1"/>
  <c r="D47" i="1"/>
  <c r="E47" i="1" s="1"/>
  <c r="F47" i="1" s="1"/>
  <c r="B48" i="1" s="1"/>
  <c r="K81" i="1" l="1"/>
  <c r="L81" i="1" s="1"/>
  <c r="J81" i="1"/>
  <c r="D48" i="1"/>
  <c r="E48" i="1" s="1"/>
  <c r="C48" i="1"/>
  <c r="M81" i="1" l="1"/>
  <c r="I82" i="1" s="1"/>
  <c r="F48" i="1"/>
  <c r="B49" i="1" s="1"/>
  <c r="K82" i="1" l="1"/>
  <c r="L82" i="1" s="1"/>
  <c r="J82" i="1"/>
  <c r="D49" i="1"/>
  <c r="E49" i="1" s="1"/>
  <c r="C49" i="1"/>
  <c r="M82" i="1" l="1"/>
  <c r="I83" i="1" s="1"/>
  <c r="F49" i="1"/>
  <c r="B50" i="1" s="1"/>
  <c r="K83" i="1" l="1"/>
  <c r="L83" i="1" s="1"/>
  <c r="J83" i="1"/>
  <c r="C50" i="1"/>
  <c r="D50" i="1"/>
  <c r="E50" i="1" s="1"/>
  <c r="F50" i="1" s="1"/>
  <c r="B51" i="1" s="1"/>
  <c r="M83" i="1" l="1"/>
  <c r="I84" i="1" s="1"/>
  <c r="D51" i="1"/>
  <c r="E51" i="1" s="1"/>
  <c r="C51" i="1"/>
  <c r="K84" i="1" l="1"/>
  <c r="L84" i="1" s="1"/>
  <c r="J84" i="1"/>
  <c r="F51" i="1"/>
  <c r="B52" i="1" s="1"/>
  <c r="M84" i="1" l="1"/>
  <c r="I85" i="1" s="1"/>
  <c r="C52" i="1"/>
  <c r="D52" i="1"/>
  <c r="E52" i="1" s="1"/>
  <c r="F52" i="1" s="1"/>
  <c r="B53" i="1" s="1"/>
  <c r="J85" i="1" l="1"/>
  <c r="K85" i="1"/>
  <c r="L85" i="1" s="1"/>
  <c r="M85" i="1" s="1"/>
  <c r="I86" i="1" s="1"/>
  <c r="D53" i="1"/>
  <c r="E53" i="1" s="1"/>
  <c r="C53" i="1"/>
  <c r="K86" i="1" l="1"/>
  <c r="L86" i="1" s="1"/>
  <c r="J86" i="1"/>
  <c r="F53" i="1"/>
  <c r="B54" i="1" s="1"/>
  <c r="C54" i="1" s="1"/>
  <c r="M86" i="1" l="1"/>
  <c r="I87" i="1" s="1"/>
  <c r="D54" i="1"/>
  <c r="E54" i="1" s="1"/>
  <c r="F54" i="1" s="1"/>
  <c r="B55" i="1" s="1"/>
  <c r="D55" i="1" s="1"/>
  <c r="E55" i="1" s="1"/>
  <c r="K87" i="1" l="1"/>
  <c r="L87" i="1" s="1"/>
  <c r="M87" i="1" s="1"/>
  <c r="J87" i="1"/>
  <c r="I88" i="1"/>
  <c r="C55" i="1"/>
  <c r="F55" i="1" s="1"/>
  <c r="B56" i="1" s="1"/>
  <c r="K88" i="1" l="1"/>
  <c r="L88" i="1" s="1"/>
  <c r="J88" i="1"/>
  <c r="D56" i="1"/>
  <c r="E56" i="1" s="1"/>
  <c r="C56" i="1"/>
  <c r="M88" i="1" l="1"/>
  <c r="I89" i="1" s="1"/>
  <c r="F56" i="1"/>
  <c r="B57" i="1" s="1"/>
  <c r="D57" i="1" s="1"/>
  <c r="E57" i="1" s="1"/>
  <c r="K89" i="1" l="1"/>
  <c r="L89" i="1" s="1"/>
  <c r="J89" i="1"/>
  <c r="C57" i="1"/>
  <c r="F57" i="1" s="1"/>
  <c r="B58" i="1" s="1"/>
  <c r="M89" i="1" l="1"/>
  <c r="I90" i="1" s="1"/>
  <c r="C58" i="1"/>
  <c r="D58" i="1"/>
  <c r="E58" i="1" s="1"/>
  <c r="F58" i="1" s="1"/>
  <c r="B59" i="1" s="1"/>
  <c r="D59" i="1" s="1"/>
  <c r="E59" i="1" s="1"/>
  <c r="K90" i="1" l="1"/>
  <c r="L90" i="1" s="1"/>
  <c r="J90" i="1"/>
  <c r="C59" i="1"/>
  <c r="F59" i="1" s="1"/>
  <c r="B60" i="1" s="1"/>
  <c r="D60" i="1" s="1"/>
  <c r="E60" i="1" s="1"/>
  <c r="M90" i="1" l="1"/>
  <c r="I91" i="1" s="1"/>
  <c r="C60" i="1"/>
  <c r="F60" i="1" s="1"/>
  <c r="B61" i="1" s="1"/>
  <c r="D61" i="1" s="1"/>
  <c r="E61" i="1" s="1"/>
  <c r="K91" i="1" l="1"/>
  <c r="L91" i="1" s="1"/>
  <c r="J91" i="1"/>
  <c r="C61" i="1"/>
  <c r="F61" i="1" s="1"/>
  <c r="B62" i="1" s="1"/>
  <c r="C62" i="1" s="1"/>
  <c r="M91" i="1" l="1"/>
  <c r="I92" i="1" s="1"/>
  <c r="D62" i="1"/>
  <c r="E62" i="1" s="1"/>
  <c r="F62" i="1" s="1"/>
  <c r="B63" i="1" s="1"/>
  <c r="D63" i="1" s="1"/>
  <c r="E63" i="1" s="1"/>
  <c r="K92" i="1" l="1"/>
  <c r="L92" i="1" s="1"/>
  <c r="J92" i="1"/>
  <c r="C63" i="1"/>
  <c r="F63" i="1" s="1"/>
  <c r="B64" i="1" s="1"/>
  <c r="D64" i="1" s="1"/>
  <c r="E64" i="1" s="1"/>
  <c r="M92" i="1" l="1"/>
  <c r="I93" i="1" s="1"/>
  <c r="C64" i="1"/>
  <c r="F64" i="1" s="1"/>
  <c r="B65" i="1" s="1"/>
  <c r="D65" i="1" s="1"/>
  <c r="E65" i="1" s="1"/>
  <c r="J93" i="1" l="1"/>
  <c r="K93" i="1"/>
  <c r="L93" i="1" s="1"/>
  <c r="M93" i="1" s="1"/>
  <c r="I94" i="1" s="1"/>
  <c r="C65" i="1"/>
  <c r="F65" i="1" s="1"/>
  <c r="B66" i="1" s="1"/>
  <c r="K94" i="1" l="1"/>
  <c r="L94" i="1" s="1"/>
  <c r="J94" i="1"/>
  <c r="D66" i="1"/>
  <c r="E66" i="1" s="1"/>
  <c r="C66" i="1"/>
  <c r="M94" i="1" l="1"/>
  <c r="I95" i="1" s="1"/>
  <c r="F66" i="1"/>
  <c r="B67" i="1" s="1"/>
  <c r="D67" i="1" s="1"/>
  <c r="E67" i="1" s="1"/>
  <c r="K95" i="1" l="1"/>
  <c r="L95" i="1" s="1"/>
  <c r="J95" i="1"/>
  <c r="C67" i="1"/>
  <c r="F67" i="1" s="1"/>
  <c r="B68" i="1" s="1"/>
  <c r="M95" i="1" l="1"/>
  <c r="I96" i="1" s="1"/>
  <c r="D68" i="1"/>
  <c r="E68" i="1" s="1"/>
  <c r="C68" i="1"/>
  <c r="K96" i="1" l="1"/>
  <c r="L96" i="1" s="1"/>
  <c r="M96" i="1" s="1"/>
  <c r="I97" i="1" s="1"/>
  <c r="J96" i="1"/>
  <c r="F68" i="1"/>
  <c r="B69" i="1" s="1"/>
  <c r="C69" i="1" s="1"/>
  <c r="J97" i="1" l="1"/>
  <c r="K97" i="1"/>
  <c r="L97" i="1" s="1"/>
  <c r="M97" i="1" s="1"/>
  <c r="I98" i="1" s="1"/>
  <c r="D69" i="1"/>
  <c r="E69" i="1" s="1"/>
  <c r="F69" i="1" s="1"/>
  <c r="B70" i="1" s="1"/>
  <c r="D70" i="1" s="1"/>
  <c r="E70" i="1" s="1"/>
  <c r="K98" i="1" l="1"/>
  <c r="L98" i="1" s="1"/>
  <c r="M98" i="1" s="1"/>
  <c r="I99" i="1" s="1"/>
  <c r="J98" i="1"/>
  <c r="C70" i="1"/>
  <c r="F70" i="1" s="1"/>
  <c r="B71" i="1" s="1"/>
  <c r="K99" i="1" l="1"/>
  <c r="L99" i="1" s="1"/>
  <c r="M99" i="1" s="1"/>
  <c r="I100" i="1" s="1"/>
  <c r="J99" i="1"/>
  <c r="C71" i="1"/>
  <c r="D71" i="1"/>
  <c r="E71" i="1" s="1"/>
  <c r="F71" i="1" s="1"/>
  <c r="B72" i="1" s="1"/>
  <c r="K100" i="1" l="1"/>
  <c r="L100" i="1" s="1"/>
  <c r="M100" i="1" s="1"/>
  <c r="I101" i="1" s="1"/>
  <c r="J100" i="1"/>
  <c r="D72" i="1"/>
  <c r="E72" i="1" s="1"/>
  <c r="C72" i="1"/>
  <c r="J101" i="1" l="1"/>
  <c r="K101" i="1"/>
  <c r="L101" i="1" s="1"/>
  <c r="M101" i="1" s="1"/>
  <c r="I102" i="1" s="1"/>
  <c r="F72" i="1"/>
  <c r="B73" i="1" s="1"/>
  <c r="K102" i="1" l="1"/>
  <c r="L102" i="1" s="1"/>
  <c r="J102" i="1"/>
  <c r="C73" i="1"/>
  <c r="D73" i="1"/>
  <c r="E73" i="1" s="1"/>
  <c r="F73" i="1" s="1"/>
  <c r="B74" i="1" s="1"/>
  <c r="M102" i="1" l="1"/>
  <c r="I103" i="1" s="1"/>
  <c r="D74" i="1"/>
  <c r="E74" i="1" s="1"/>
  <c r="C74" i="1"/>
  <c r="K103" i="1" l="1"/>
  <c r="L103" i="1" s="1"/>
  <c r="M103" i="1" s="1"/>
  <c r="I104" i="1" s="1"/>
  <c r="J103" i="1"/>
  <c r="F74" i="1"/>
  <c r="B75" i="1" s="1"/>
  <c r="C75" i="1" s="1"/>
  <c r="K104" i="1" l="1"/>
  <c r="L104" i="1" s="1"/>
  <c r="J104" i="1"/>
  <c r="D75" i="1"/>
  <c r="E75" i="1" s="1"/>
  <c r="F75" i="1" s="1"/>
  <c r="B76" i="1" s="1"/>
  <c r="M104" i="1" l="1"/>
  <c r="I105" i="1" s="1"/>
  <c r="C76" i="1"/>
  <c r="D76" i="1"/>
  <c r="E76" i="1" s="1"/>
  <c r="J105" i="1" l="1"/>
  <c r="K105" i="1"/>
  <c r="L105" i="1" s="1"/>
  <c r="M105" i="1" s="1"/>
  <c r="I106" i="1" s="1"/>
  <c r="F76" i="1"/>
  <c r="B77" i="1" s="1"/>
  <c r="C77" i="1" s="1"/>
  <c r="K106" i="1" l="1"/>
  <c r="L106" i="1" s="1"/>
  <c r="J106" i="1"/>
  <c r="D77" i="1"/>
  <c r="E77" i="1" s="1"/>
  <c r="F77" i="1" s="1"/>
  <c r="B78" i="1" s="1"/>
  <c r="C78" i="1" s="1"/>
  <c r="M106" i="1" l="1"/>
  <c r="I107" i="1" s="1"/>
  <c r="D78" i="1"/>
  <c r="E78" i="1" s="1"/>
  <c r="F78" i="1" s="1"/>
  <c r="B79" i="1" s="1"/>
  <c r="C79" i="1" s="1"/>
  <c r="K107" i="1" l="1"/>
  <c r="L107" i="1" s="1"/>
  <c r="M107" i="1" s="1"/>
  <c r="I108" i="1" s="1"/>
  <c r="J107" i="1"/>
  <c r="D79" i="1"/>
  <c r="E79" i="1" s="1"/>
  <c r="F79" i="1" s="1"/>
  <c r="B80" i="1" s="1"/>
  <c r="C80" i="1" s="1"/>
  <c r="K108" i="1" l="1"/>
  <c r="L108" i="1" s="1"/>
  <c r="J108" i="1"/>
  <c r="D80" i="1"/>
  <c r="E80" i="1" s="1"/>
  <c r="F80" i="1" s="1"/>
  <c r="B81" i="1" s="1"/>
  <c r="D81" i="1" s="1"/>
  <c r="E81" i="1" s="1"/>
  <c r="M108" i="1" l="1"/>
  <c r="I109" i="1" s="1"/>
  <c r="C81" i="1"/>
  <c r="F81" i="1" s="1"/>
  <c r="B82" i="1" s="1"/>
  <c r="K109" i="1" l="1"/>
  <c r="L109" i="1" s="1"/>
  <c r="M109" i="1" s="1"/>
  <c r="I110" i="1" s="1"/>
  <c r="J109" i="1"/>
  <c r="C82" i="1"/>
  <c r="D82" i="1"/>
  <c r="E82" i="1" s="1"/>
  <c r="F82" i="1" s="1"/>
  <c r="B83" i="1" s="1"/>
  <c r="K110" i="1" l="1"/>
  <c r="L110" i="1" s="1"/>
  <c r="M110" i="1" s="1"/>
  <c r="I111" i="1" s="1"/>
  <c r="J110" i="1"/>
  <c r="D83" i="1"/>
  <c r="E83" i="1" s="1"/>
  <c r="C83" i="1"/>
  <c r="K111" i="1" l="1"/>
  <c r="L111" i="1" s="1"/>
  <c r="J111" i="1"/>
  <c r="F83" i="1"/>
  <c r="B84" i="1" s="1"/>
  <c r="C84" i="1" s="1"/>
  <c r="M111" i="1" l="1"/>
  <c r="I112" i="1" s="1"/>
  <c r="D84" i="1"/>
  <c r="E84" i="1" s="1"/>
  <c r="F84" i="1" s="1"/>
  <c r="B85" i="1" s="1"/>
  <c r="K112" i="1" l="1"/>
  <c r="L112" i="1" s="1"/>
  <c r="M112" i="1" s="1"/>
  <c r="J112" i="1"/>
  <c r="C85" i="1"/>
  <c r="D85" i="1"/>
  <c r="E85" i="1" s="1"/>
  <c r="F85" i="1" s="1"/>
  <c r="B86" i="1" s="1"/>
  <c r="C86" i="1" l="1"/>
  <c r="D86" i="1"/>
  <c r="E86" i="1" s="1"/>
  <c r="F86" i="1" s="1"/>
  <c r="B87" i="1" s="1"/>
  <c r="C87" i="1" l="1"/>
  <c r="D87" i="1"/>
  <c r="E87" i="1" s="1"/>
  <c r="F87" i="1" s="1"/>
  <c r="B88" i="1" s="1"/>
  <c r="D88" i="1" l="1"/>
  <c r="E88" i="1" s="1"/>
  <c r="C88" i="1"/>
  <c r="F88" i="1" l="1"/>
  <c r="B89" i="1" s="1"/>
  <c r="C89" i="1" l="1"/>
  <c r="D89" i="1"/>
  <c r="E89" i="1" s="1"/>
  <c r="F89" i="1" l="1"/>
  <c r="B90" i="1" s="1"/>
  <c r="C90" i="1" s="1"/>
  <c r="D90" i="1"/>
  <c r="E90" i="1" s="1"/>
  <c r="F90" i="1" l="1"/>
  <c r="B91" i="1" s="1"/>
  <c r="C91" i="1" s="1"/>
  <c r="D91" i="1" l="1"/>
  <c r="E91" i="1" s="1"/>
  <c r="F91" i="1" s="1"/>
  <c r="B92" i="1" s="1"/>
  <c r="D92" i="1" s="1"/>
  <c r="E92" i="1" s="1"/>
  <c r="C92" i="1" l="1"/>
  <c r="F92" i="1" s="1"/>
  <c r="B93" i="1" s="1"/>
  <c r="C93" i="1" l="1"/>
  <c r="D93" i="1"/>
  <c r="E93" i="1" s="1"/>
  <c r="F93" i="1" s="1"/>
  <c r="B94" i="1" s="1"/>
  <c r="C94" i="1" l="1"/>
  <c r="D94" i="1"/>
  <c r="E94" i="1" s="1"/>
  <c r="F94" i="1" l="1"/>
  <c r="B95" i="1" s="1"/>
  <c r="C95" i="1" s="1"/>
  <c r="D95" i="1" l="1"/>
  <c r="E95" i="1" s="1"/>
  <c r="F95" i="1" s="1"/>
  <c r="B96" i="1" s="1"/>
  <c r="D96" i="1" s="1"/>
  <c r="E96" i="1" s="1"/>
  <c r="C96" i="1" l="1"/>
  <c r="F96" i="1" s="1"/>
  <c r="B97" i="1" s="1"/>
  <c r="D97" i="1" s="1"/>
  <c r="E97" i="1" s="1"/>
  <c r="C97" i="1" l="1"/>
  <c r="F97" i="1" s="1"/>
  <c r="B98" i="1" s="1"/>
  <c r="D98" i="1" s="1"/>
  <c r="E98" i="1" s="1"/>
  <c r="C98" i="1" l="1"/>
  <c r="F98" i="1" s="1"/>
  <c r="B99" i="1" s="1"/>
  <c r="C99" i="1" s="1"/>
  <c r="D99" i="1" l="1"/>
  <c r="E99" i="1" s="1"/>
  <c r="F99" i="1" s="1"/>
  <c r="B100" i="1" s="1"/>
  <c r="C100" i="1" s="1"/>
  <c r="D100" i="1" l="1"/>
  <c r="E100" i="1" s="1"/>
  <c r="F100" i="1" s="1"/>
  <c r="B101" i="1" s="1"/>
  <c r="C101" i="1" l="1"/>
  <c r="D101" i="1"/>
  <c r="E101" i="1" s="1"/>
  <c r="F101" i="1" s="1"/>
  <c r="B102" i="1" s="1"/>
  <c r="D102" i="1" s="1"/>
  <c r="E102" i="1" s="1"/>
  <c r="C102" i="1" l="1"/>
  <c r="F102" i="1" s="1"/>
  <c r="B103" i="1" s="1"/>
  <c r="C103" i="1" s="1"/>
  <c r="D103" i="1" l="1"/>
  <c r="E103" i="1" s="1"/>
  <c r="F103" i="1" s="1"/>
  <c r="B104" i="1" s="1"/>
  <c r="D104" i="1" l="1"/>
  <c r="E104" i="1" s="1"/>
  <c r="C104" i="1"/>
  <c r="F104" i="1" l="1"/>
  <c r="B105" i="1" s="1"/>
  <c r="C105" i="1" s="1"/>
  <c r="D105" i="1" l="1"/>
  <c r="E105" i="1" s="1"/>
  <c r="F105" i="1" s="1"/>
  <c r="B106" i="1" s="1"/>
  <c r="D106" i="1" s="1"/>
  <c r="E106" i="1" s="1"/>
  <c r="C106" i="1" l="1"/>
  <c r="F106" i="1" s="1"/>
  <c r="B107" i="1" s="1"/>
  <c r="C107" i="1" s="1"/>
  <c r="D107" i="1" l="1"/>
  <c r="E107" i="1" s="1"/>
  <c r="F107" i="1" s="1"/>
  <c r="B108" i="1" s="1"/>
  <c r="D108" i="1" l="1"/>
  <c r="E108" i="1" s="1"/>
  <c r="C108" i="1"/>
  <c r="F108" i="1" l="1"/>
  <c r="B109" i="1" s="1"/>
  <c r="C109" i="1" s="1"/>
  <c r="D109" i="1" l="1"/>
  <c r="E109" i="1" s="1"/>
  <c r="F109" i="1" s="1"/>
  <c r="B110" i="1" s="1"/>
  <c r="D110" i="1" l="1"/>
  <c r="E110" i="1" s="1"/>
  <c r="C110" i="1"/>
  <c r="F110" i="1" l="1"/>
  <c r="B111" i="1" s="1"/>
  <c r="C111" i="1" s="1"/>
  <c r="D111" i="1" l="1"/>
  <c r="E111" i="1" s="1"/>
  <c r="F111" i="1" s="1"/>
  <c r="B112" i="1" s="1"/>
  <c r="C112" i="1" s="1"/>
  <c r="D112" i="1" l="1"/>
  <c r="E112" i="1" s="1"/>
  <c r="F112" i="1" s="1"/>
</calcChain>
</file>

<file path=xl/sharedStrings.xml><?xml version="1.0" encoding="utf-8"?>
<sst xmlns="http://schemas.openxmlformats.org/spreadsheetml/2006/main" count="31" uniqueCount="25">
  <si>
    <t>Initial Parameters</t>
  </si>
  <si>
    <t>s</t>
  </si>
  <si>
    <t>d</t>
  </si>
  <si>
    <t>\alpha</t>
  </si>
  <si>
    <t>L</t>
  </si>
  <si>
    <t>Final Parameters</t>
  </si>
  <si>
    <t>s'</t>
  </si>
  <si>
    <t>d'</t>
  </si>
  <si>
    <t>L'</t>
  </si>
  <si>
    <t>Initial K*</t>
  </si>
  <si>
    <t>Final K*</t>
  </si>
  <si>
    <t>A</t>
  </si>
  <si>
    <t>A'</t>
  </si>
  <si>
    <t>t</t>
  </si>
  <si>
    <t>Capital, K</t>
  </si>
  <si>
    <t>Depreciation, dK</t>
  </si>
  <si>
    <t>Output, Y</t>
  </si>
  <si>
    <t>Investment, I</t>
  </si>
  <si>
    <t>Change in K</t>
  </si>
  <si>
    <t>Initial Y*</t>
  </si>
  <si>
    <t>Final Y*</t>
  </si>
  <si>
    <t>Initial C*</t>
  </si>
  <si>
    <t>Initial I*</t>
  </si>
  <si>
    <t>Final C*</t>
  </si>
  <si>
    <t>Final 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</si>
</sst>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1" fontId="0" fillId="3" borderId="0" xfId="0" applyNumberFormat="1" applyFill="1"/>
    <xf numFmtId="1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Sheet1!$B$7:$B$112</c:f>
              <c:numCache>
                <c:formatCode>0</c:formatCode>
                <c:ptCount val="106"/>
                <c:pt idx="0">
                  <c:v>50</c:v>
                </c:pt>
                <c:pt idx="1">
                  <c:v>60.874010519682002</c:v>
                </c:pt>
                <c:pt idx="2">
                  <c:v>71.736775918482266</c:v>
                </c:pt>
                <c:pt idx="3">
                  <c:v>82.466845940868168</c:v>
                </c:pt>
                <c:pt idx="4">
                  <c:v>92.975422851189947</c:v>
                </c:pt>
                <c:pt idx="5">
                  <c:v>103.19816087222154</c:v>
                </c:pt>
                <c:pt idx="6">
                  <c:v>113.08932211242714</c:v>
                </c:pt>
                <c:pt idx="7">
                  <c:v>122.61748606099451</c:v>
                </c:pt>
                <c:pt idx="8">
                  <c:v>131.76232616540875</c:v>
                </c:pt>
                <c:pt idx="9">
                  <c:v>140.51214422133623</c:v>
                </c:pt>
                <c:pt idx="10">
                  <c:v>148.86195782500937</c:v>
                </c:pt>
                <c:pt idx="11">
                  <c:v>156.81200059877997</c:v>
                </c:pt>
                <c:pt idx="12">
                  <c:v>164.36653622084972</c:v>
                </c:pt>
                <c:pt idx="13">
                  <c:v>171.53291468170215</c:v>
                </c:pt>
                <c:pt idx="14">
                  <c:v>178.320817887787</c:v>
                </c:pt>
                <c:pt idx="15">
                  <c:v>184.74165482858899</c:v>
                </c:pt>
                <c:pt idx="16">
                  <c:v>190.80807590420773</c:v>
                </c:pt>
                <c:pt idx="17">
                  <c:v>196.53358286541061</c:v>
                </c:pt>
                <c:pt idx="18">
                  <c:v>201.9322159155434</c:v>
                </c:pt>
                <c:pt idx="19">
                  <c:v>207.01830337331012</c:v>
                </c:pt>
                <c:pt idx="20">
                  <c:v>211.80626224270293</c:v>
                </c:pt>
                <c:pt idx="21">
                  <c:v>216.31044032019966</c:v>
                </c:pt>
                <c:pt idx="22">
                  <c:v>220.54499225808709</c:v>
                </c:pt>
                <c:pt idx="23">
                  <c:v>224.52378341702939</c:v>
                </c:pt>
                <c:pt idx="24">
                  <c:v>228.26031646854844</c:v>
                </c:pt>
                <c:pt idx="25">
                  <c:v>231.76767661369232</c:v>
                </c:pt>
                <c:pt idx="26">
                  <c:v>235.05849201627012</c:v>
                </c:pt>
                <c:pt idx="27">
                  <c:v>238.14490664426779</c:v>
                </c:pt>
                <c:pt idx="28">
                  <c:v>241.03856319946254</c:v>
                </c:pt>
                <c:pt idx="29">
                  <c:v>243.75059421447907</c:v>
                </c:pt>
                <c:pt idx="30">
                  <c:v>246.2916197254695</c:v>
                </c:pt>
                <c:pt idx="31">
                  <c:v>248.67175020053071</c:v>
                </c:pt>
                <c:pt idx="32">
                  <c:v>250.90059362942628</c:v>
                </c:pt>
                <c:pt idx="33">
                  <c:v>252.98726586755578</c:v>
                </c:pt>
                <c:pt idx="34">
                  <c:v>254.94040348316088</c:v>
                </c:pt>
                <c:pt idx="35">
                  <c:v>256.76817848693395</c:v>
                </c:pt>
                <c:pt idx="36">
                  <c:v>258.47831443192854</c:v>
                </c:pt>
                <c:pt idx="37">
                  <c:v>260.07810346258509</c:v>
                </c:pt>
                <c:pt idx="38">
                  <c:v>261.5744239677478</c:v>
                </c:pt>
                <c:pt idx="39">
                  <c:v>262.97375855620402</c:v>
                </c:pt>
                <c:pt idx="40">
                  <c:v>264.28221212654961</c:v>
                </c:pt>
                <c:pt idx="41">
                  <c:v>265.50552984774703</c:v>
                </c:pt>
                <c:pt idx="42">
                  <c:v>266.64911490399646</c:v>
                </c:pt>
                <c:pt idx="43">
                  <c:v>267.71804588864512</c:v>
                </c:pt>
                <c:pt idx="44">
                  <c:v>268.71709375779227</c:v>
                </c:pt>
                <c:pt idx="45">
                  <c:v>269.65073827582353</c:v>
                </c:pt>
                <c:pt idx="46">
                  <c:v>270.52318390301332</c:v>
                </c:pt>
                <c:pt idx="47">
                  <c:v>271.33837509014643</c:v>
                </c:pt>
                <c:pt idx="48">
                  <c:v>272.10001095731508</c:v>
                </c:pt>
                <c:pt idx="49">
                  <c:v>272.81155934405672</c:v>
                </c:pt>
                <c:pt idx="50">
                  <c:v>273.47627022615865</c:v>
                </c:pt>
                <c:pt idx="51">
                  <c:v>274.0971885010581</c:v>
                </c:pt>
                <c:pt idx="52">
                  <c:v>274.67716614906362</c:v>
                </c:pt>
                <c:pt idx="53">
                  <c:v>275.21887378182174</c:v>
                </c:pt>
                <c:pt idx="54">
                  <c:v>275.72481159273224</c:v>
                </c:pt>
                <c:pt idx="55">
                  <c:v>276.19731972652596</c:v>
                </c:pt>
                <c:pt idx="56">
                  <c:v>276.63858808708875</c:v>
                </c:pt>
                <c:pt idx="57">
                  <c:v>277.05066560395306</c:v>
                </c:pt>
                <c:pt idx="58">
                  <c:v>277.43546897877491</c:v>
                </c:pt>
                <c:pt idx="59">
                  <c:v>277.7947909336487</c:v>
                </c:pt>
                <c:pt idx="60">
                  <c:v>278.13030798334705</c:v>
                </c:pt>
                <c:pt idx="61">
                  <c:v>278.44358775356943</c:v>
                </c:pt>
                <c:pt idx="62">
                  <c:v>278.73609586708062</c:v>
                </c:pt>
                <c:pt idx="63">
                  <c:v>279.00920241926508</c:v>
                </c:pt>
                <c:pt idx="64">
                  <c:v>279.26418806414415</c:v>
                </c:pt>
                <c:pt idx="65">
                  <c:v>279.50224973132879</c:v>
                </c:pt>
                <c:pt idx="66">
                  <c:v>279.72450599373695</c:v>
                </c:pt>
                <c:pt idx="67">
                  <c:v>279.93200210520627</c:v>
                </c:pt>
                <c:pt idx="68">
                  <c:v>280.12571472640093</c:v>
                </c:pt>
                <c:pt idx="69">
                  <c:v>280.30655635665624</c:v>
                </c:pt>
                <c:pt idx="70">
                  <c:v>280.47537948863658</c:v>
                </c:pt>
                <c:pt idx="71">
                  <c:v>280.63298050191418</c:v>
                </c:pt>
                <c:pt idx="72">
                  <c:v>280.78010331081077</c:v>
                </c:pt>
                <c:pt idx="73">
                  <c:v>280.91744278108973</c:v>
                </c:pt>
                <c:pt idx="74">
                  <c:v>281.04564792934787</c:v>
                </c:pt>
                <c:pt idx="75">
                  <c:v>281.16532491823517</c:v>
                </c:pt>
                <c:pt idx="76">
                  <c:v>281.27703985993242</c:v>
                </c:pt>
                <c:pt idx="77">
                  <c:v>281.38132143964111</c:v>
                </c:pt>
                <c:pt idx="78">
                  <c:v>281.47866337019019</c:v>
                </c:pt>
                <c:pt idx="79">
                  <c:v>281.56952668823982</c:v>
                </c:pt>
                <c:pt idx="80">
                  <c:v>281.65434190196459</c:v>
                </c:pt>
                <c:pt idx="81">
                  <c:v>281.73351099952765</c:v>
                </c:pt>
                <c:pt idx="82">
                  <c:v>281.80740932711319</c:v>
                </c:pt>
                <c:pt idx="83">
                  <c:v>281.87638734476593</c:v>
                </c:pt>
                <c:pt idx="84">
                  <c:v>281.94077226779558</c:v>
                </c:pt>
                <c:pt idx="85">
                  <c:v>282.00086960103556</c:v>
                </c:pt>
                <c:pt idx="86">
                  <c:v>282.05696457280527</c:v>
                </c:pt>
                <c:pt idx="87">
                  <c:v>282.10932347500454</c:v>
                </c:pt>
                <c:pt idx="88">
                  <c:v>282.1581949153757</c:v>
                </c:pt>
                <c:pt idx="89">
                  <c:v>282.2038109875931</c:v>
                </c:pt>
                <c:pt idx="90">
                  <c:v>282.24638836448963</c:v>
                </c:pt>
                <c:pt idx="91">
                  <c:v>282.28612931939637</c:v>
                </c:pt>
                <c:pt idx="92">
                  <c:v>282.32322268025973</c:v>
                </c:pt>
                <c:pt idx="93">
                  <c:v>282.35784472090535</c:v>
                </c:pt>
                <c:pt idx="94">
                  <c:v>282.39015999354183</c:v>
                </c:pt>
                <c:pt idx="95">
                  <c:v>282.4203221063367</c:v>
                </c:pt>
                <c:pt idx="96">
                  <c:v>282.44847444965251</c:v>
                </c:pt>
                <c:pt idx="97">
                  <c:v>282.47475087430155</c:v>
                </c:pt>
                <c:pt idx="98">
                  <c:v>282.49927632496161</c:v>
                </c:pt>
                <c:pt idx="99">
                  <c:v>282.52216743169367</c:v>
                </c:pt>
                <c:pt idx="100">
                  <c:v>282.54353306231195</c:v>
                </c:pt>
                <c:pt idx="101">
                  <c:v>282.5634748381791</c:v>
                </c:pt>
                <c:pt idx="102">
                  <c:v>282.58208761583273</c:v>
                </c:pt>
                <c:pt idx="103">
                  <c:v>282.59945993669322</c:v>
                </c:pt>
                <c:pt idx="104">
                  <c:v>282.61567444695595</c:v>
                </c:pt>
                <c:pt idx="105">
                  <c:v>282.63080828963479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D-478B-AC67-5A9CAB8D14B2}"/>
            </c:ext>
          </c:extLst>
        </c:ser>
        <c:ser>
          <c:idx val="0"/>
          <c:order val="1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Sheet1!$H$7:$H$112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Sheet1!$I$7:$I$112</c:f>
              <c:numCache>
                <c:formatCode>0</c:formatCode>
                <c:ptCount val="106"/>
                <c:pt idx="0">
                  <c:v>50</c:v>
                </c:pt>
                <c:pt idx="1">
                  <c:v>60.874010519682002</c:v>
                </c:pt>
                <c:pt idx="2">
                  <c:v>71.736775918482266</c:v>
                </c:pt>
                <c:pt idx="3">
                  <c:v>82.466845940868168</c:v>
                </c:pt>
                <c:pt idx="4">
                  <c:v>92.975422851189947</c:v>
                </c:pt>
                <c:pt idx="5">
                  <c:v>103.19816087222154</c:v>
                </c:pt>
                <c:pt idx="6">
                  <c:v>203.19816087222154</c:v>
                </c:pt>
                <c:pt idx="7">
                  <c:v>208.21037048474034</c:v>
                </c:pt>
                <c:pt idx="8">
                  <c:v>212.92795472217512</c:v>
                </c:pt>
                <c:pt idx="9">
                  <c:v>217.3652246346457</c:v>
                </c:pt>
                <c:pt idx="10">
                  <c:v>221.53627238107674</c:v>
                </c:pt>
                <c:pt idx="11">
                  <c:v>225.45488104414008</c:v>
                </c:pt>
                <c:pt idx="12">
                  <c:v>229.13445611310487</c:v>
                </c:pt>
                <c:pt idx="13">
                  <c:v>232.58797469343787</c:v>
                </c:pt>
                <c:pt idx="14">
                  <c:v>235.8279491977915</c:v>
                </c:pt>
                <c:pt idx="15">
                  <c:v>238.86640283946332</c:v>
                </c:pt>
                <c:pt idx="16">
                  <c:v>241.71485471280928</c:v>
                </c:pt>
                <c:pt idx="17">
                  <c:v>244.38431262581369</c:v>
                </c:pt>
                <c:pt idx="18">
                  <c:v>246.88527216397935</c:v>
                </c:pt>
                <c:pt idx="19">
                  <c:v>249.22772072444388</c:v>
                </c:pt>
                <c:pt idx="20">
                  <c:v>251.42114547471118</c:v>
                </c:pt>
                <c:pt idx="21">
                  <c:v>253.47454436957199</c:v>
                </c:pt>
                <c:pt idx="22">
                  <c:v>255.39643950907995</c:v>
                </c:pt>
                <c:pt idx="23">
                  <c:v>257.19489224503263</c:v>
                </c:pt>
                <c:pt idx="24">
                  <c:v>258.87751954749888</c:v>
                </c:pt>
                <c:pt idx="25">
                  <c:v>260.45151122998243</c:v>
                </c:pt>
                <c:pt idx="26">
                  <c:v>261.92364770464673</c:v>
                </c:pt>
                <c:pt idx="27">
                  <c:v>263.30031799998306</c:v>
                </c:pt>
                <c:pt idx="28">
                  <c:v>264.58753782431484</c:v>
                </c:pt>
                <c:pt idx="29">
                  <c:v>265.7909675011947</c:v>
                </c:pt>
                <c:pt idx="30">
                  <c:v>266.91592963841128</c:v>
                </c:pt>
                <c:pt idx="31">
                  <c:v>267.96742642208335</c:v>
                </c:pt>
                <c:pt idx="32">
                  <c:v>268.95015645212266</c:v>
                </c:pt>
                <c:pt idx="33">
                  <c:v>269.86853105597083</c:v>
                </c:pt>
                <c:pt idx="34">
                  <c:v>270.72669003461834</c:v>
                </c:pt>
                <c:pt idx="35">
                  <c:v>271.52851680904979</c:v>
                </c:pt>
                <c:pt idx="36">
                  <c:v>272.27765294689584</c:v>
                </c:pt>
                <c:pt idx="37">
                  <c:v>272.97751205860135</c:v>
                </c:pt>
                <c:pt idx="38">
                  <c:v>273.63129306017498</c:v>
                </c:pt>
                <c:pt idx="39">
                  <c:v>274.24199280585054</c:v>
                </c:pt>
                <c:pt idx="40">
                  <c:v>274.81241809900104</c:v>
                </c:pt>
                <c:pt idx="41">
                  <c:v>275.34519709360575</c:v>
                </c:pt>
                <c:pt idx="42">
                  <c:v>275.84279010165039</c:v>
                </c:pt>
                <c:pt idx="43">
                  <c:v>276.30749982418348</c:v>
                </c:pt>
                <c:pt idx="44">
                  <c:v>276.74148102548395</c:v>
                </c:pt>
                <c:pt idx="45">
                  <c:v>277.14674967101644</c:v>
                </c:pt>
                <c:pt idx="46">
                  <c:v>277.52519155065306</c:v>
                </c:pt>
                <c:pt idx="47">
                  <c:v>277.87857040909648</c:v>
                </c:pt>
                <c:pt idx="48">
                  <c:v>278.20853560561073</c:v>
                </c:pt>
                <c:pt idx="49">
                  <c:v>278.51662932511078</c:v>
                </c:pt>
                <c:pt idx="50">
                  <c:v>278.80429336241838</c:v>
                </c:pt>
                <c:pt idx="51">
                  <c:v>279.07287550110374</c:v>
                </c:pt>
                <c:pt idx="52">
                  <c:v>279.32363550782799</c:v>
                </c:pt>
                <c:pt idx="53">
                  <c:v>279.55775076250859</c:v>
                </c:pt>
                <c:pt idx="54">
                  <c:v>279.77632154397037</c:v>
                </c:pt>
                <c:pt idx="55">
                  <c:v>279.98037599003806</c:v>
                </c:pt>
                <c:pt idx="56">
                  <c:v>280.1708747502866</c:v>
                </c:pt>
                <c:pt idx="57">
                  <c:v>280.34871534890704</c:v>
                </c:pt>
                <c:pt idx="58">
                  <c:v>280.51473627437599</c:v>
                </c:pt>
                <c:pt idx="59">
                  <c:v>280.66972081185003</c:v>
                </c:pt>
                <c:pt idx="60">
                  <c:v>280.81440063344138</c:v>
                </c:pt>
                <c:pt idx="61">
                  <c:v>280.94945916078211</c:v>
                </c:pt>
                <c:pt idx="62">
                  <c:v>281.07553471354811</c:v>
                </c:pt>
                <c:pt idx="63">
                  <c:v>281.19322345689949</c:v>
                </c:pt>
                <c:pt idx="64">
                  <c:v>281.30308216010025</c:v>
                </c:pt>
                <c:pt idx="65">
                  <c:v>281.40563077791205</c:v>
                </c:pt>
                <c:pt idx="66">
                  <c:v>281.50135486571116</c:v>
                </c:pt>
                <c:pt idx="67">
                  <c:v>281.59070783866144</c:v>
                </c:pt>
                <c:pt idx="68">
                  <c:v>281.67411308468462</c:v>
                </c:pt>
                <c:pt idx="69">
                  <c:v>281.75196594040386</c:v>
                </c:pt>
                <c:pt idx="70">
                  <c:v>281.82463553869968</c:v>
                </c:pt>
                <c:pt idx="71">
                  <c:v>281.89246653600543</c:v>
                </c:pt>
                <c:pt idx="72">
                  <c:v>281.95578072698351</c:v>
                </c:pt>
                <c:pt idx="73">
                  <c:v>282.01487855376229</c:v>
                </c:pt>
                <c:pt idx="74">
                  <c:v>282.07004051647891</c:v>
                </c:pt>
                <c:pt idx="75">
                  <c:v>282.12152849145832</c:v>
                </c:pt>
                <c:pt idx="76">
                  <c:v>282.16958696297087</c:v>
                </c:pt>
                <c:pt idx="77">
                  <c:v>282.21444417414136</c:v>
                </c:pt>
                <c:pt idx="78">
                  <c:v>282.2563132022355</c:v>
                </c:pt>
                <c:pt idx="79">
                  <c:v>282.29539296322292</c:v>
                </c:pt>
                <c:pt idx="80">
                  <c:v>282.33186915020713</c:v>
                </c:pt>
                <c:pt idx="81">
                  <c:v>282.36591511002348</c:v>
                </c:pt>
                <c:pt idx="82">
                  <c:v>282.39769266203268</c:v>
                </c:pt>
                <c:pt idx="83">
                  <c:v>282.42735286288155</c:v>
                </c:pt>
                <c:pt idx="84">
                  <c:v>282.455036720762</c:v>
                </c:pt>
                <c:pt idx="85">
                  <c:v>282.48087586247271</c:v>
                </c:pt>
                <c:pt idx="86">
                  <c:v>282.50499315637541</c:v>
                </c:pt>
                <c:pt idx="87">
                  <c:v>282.52750329413965</c:v>
                </c:pt>
                <c:pt idx="88">
                  <c:v>282.54851333398182</c:v>
                </c:pt>
                <c:pt idx="89">
                  <c:v>282.56812320792989</c:v>
                </c:pt>
                <c:pt idx="90">
                  <c:v>282.58642619548107</c:v>
                </c:pt>
                <c:pt idx="91">
                  <c:v>282.60350936586548</c:v>
                </c:pt>
                <c:pt idx="92">
                  <c:v>282.61945399098539</c:v>
                </c:pt>
                <c:pt idx="93">
                  <c:v>282.6343359309642</c:v>
                </c:pt>
                <c:pt idx="94">
                  <c:v>282.64822599411326</c:v>
                </c:pt>
                <c:pt idx="95">
                  <c:v>282.66119027300647</c:v>
                </c:pt>
                <c:pt idx="96">
                  <c:v>282.67329045824187</c:v>
                </c:pt>
                <c:pt idx="97">
                  <c:v>282.6845841313658</c:v>
                </c:pt>
                <c:pt idx="98">
                  <c:v>282.69512503833846</c:v>
                </c:pt>
                <c:pt idx="99">
                  <c:v>282.70496334482925</c:v>
                </c:pt>
                <c:pt idx="100">
                  <c:v>282.71414587454541</c:v>
                </c:pt>
                <c:pt idx="101">
                  <c:v>282.72271633171795</c:v>
                </c:pt>
                <c:pt idx="102">
                  <c:v>282.73071550879558</c:v>
                </c:pt>
                <c:pt idx="103">
                  <c:v>282.73818148032723</c:v>
                </c:pt>
                <c:pt idx="104">
                  <c:v>282.74514978394944</c:v>
                </c:pt>
                <c:pt idx="105">
                  <c:v>282.75165358933458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5D-478B-AC67-5A9CAB8D1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Sheet1!$C$7:$C$112</c:f>
              <c:numCache>
                <c:formatCode>0</c:formatCode>
                <c:ptCount val="106"/>
                <c:pt idx="0">
                  <c:v>5</c:v>
                </c:pt>
                <c:pt idx="1">
                  <c:v>6.0874010519682002</c:v>
                </c:pt>
                <c:pt idx="2">
                  <c:v>7.173677591848227</c:v>
                </c:pt>
                <c:pt idx="3">
                  <c:v>8.2466845940868172</c:v>
                </c:pt>
                <c:pt idx="4">
                  <c:v>9.2975422851189951</c:v>
                </c:pt>
                <c:pt idx="5">
                  <c:v>10.319816087222154</c:v>
                </c:pt>
                <c:pt idx="6">
                  <c:v>11.308932211242714</c:v>
                </c:pt>
                <c:pt idx="7">
                  <c:v>12.261748606099452</c:v>
                </c:pt>
                <c:pt idx="8">
                  <c:v>13.176232616540876</c:v>
                </c:pt>
                <c:pt idx="9">
                  <c:v>14.051214422133624</c:v>
                </c:pt>
                <c:pt idx="10">
                  <c:v>14.886195782500938</c:v>
                </c:pt>
                <c:pt idx="11">
                  <c:v>15.681200059877998</c:v>
                </c:pt>
                <c:pt idx="12">
                  <c:v>16.436653622084972</c:v>
                </c:pt>
                <c:pt idx="13">
                  <c:v>17.153291468170217</c:v>
                </c:pt>
                <c:pt idx="14">
                  <c:v>17.832081788778702</c:v>
                </c:pt>
                <c:pt idx="15">
                  <c:v>18.474165482858901</c:v>
                </c:pt>
                <c:pt idx="16">
                  <c:v>19.080807590420772</c:v>
                </c:pt>
                <c:pt idx="17">
                  <c:v>19.653358286541064</c:v>
                </c:pt>
                <c:pt idx="18">
                  <c:v>20.193221591554341</c:v>
                </c:pt>
                <c:pt idx="19">
                  <c:v>20.701830337331014</c:v>
                </c:pt>
                <c:pt idx="20">
                  <c:v>21.180626224270295</c:v>
                </c:pt>
                <c:pt idx="21">
                  <c:v>21.631044032019968</c:v>
                </c:pt>
                <c:pt idx="22">
                  <c:v>22.054499225808712</c:v>
                </c:pt>
                <c:pt idx="23">
                  <c:v>22.452378341702939</c:v>
                </c:pt>
                <c:pt idx="24">
                  <c:v>22.826031646854844</c:v>
                </c:pt>
                <c:pt idx="25">
                  <c:v>23.176767661369233</c:v>
                </c:pt>
                <c:pt idx="26">
                  <c:v>23.505849201627015</c:v>
                </c:pt>
                <c:pt idx="27">
                  <c:v>23.814490664426781</c:v>
                </c:pt>
                <c:pt idx="28">
                  <c:v>24.103856319946257</c:v>
                </c:pt>
                <c:pt idx="29">
                  <c:v>24.375059421447908</c:v>
                </c:pt>
                <c:pt idx="30">
                  <c:v>24.629161972546953</c:v>
                </c:pt>
                <c:pt idx="31">
                  <c:v>24.867175020053072</c:v>
                </c:pt>
                <c:pt idx="32">
                  <c:v>25.090059362942629</c:v>
                </c:pt>
                <c:pt idx="33">
                  <c:v>25.298726586755578</c:v>
                </c:pt>
                <c:pt idx="34">
                  <c:v>25.494040348316091</c:v>
                </c:pt>
                <c:pt idx="35">
                  <c:v>25.676817848693396</c:v>
                </c:pt>
                <c:pt idx="36">
                  <c:v>25.847831443192856</c:v>
                </c:pt>
                <c:pt idx="37">
                  <c:v>26.007810346258509</c:v>
                </c:pt>
                <c:pt idx="38">
                  <c:v>26.157442396774783</c:v>
                </c:pt>
                <c:pt idx="39">
                  <c:v>26.297375855620402</c:v>
                </c:pt>
                <c:pt idx="40">
                  <c:v>26.428221212654961</c:v>
                </c:pt>
                <c:pt idx="41">
                  <c:v>26.550552984774704</c:v>
                </c:pt>
                <c:pt idx="42">
                  <c:v>26.664911490399646</c:v>
                </c:pt>
                <c:pt idx="43">
                  <c:v>26.771804588864512</c:v>
                </c:pt>
                <c:pt idx="44">
                  <c:v>26.871709375779229</c:v>
                </c:pt>
                <c:pt idx="45">
                  <c:v>26.965073827582355</c:v>
                </c:pt>
                <c:pt idx="46">
                  <c:v>27.052318390301334</c:v>
                </c:pt>
                <c:pt idx="47">
                  <c:v>27.133837509014644</c:v>
                </c:pt>
                <c:pt idx="48">
                  <c:v>27.21000109573151</c:v>
                </c:pt>
                <c:pt idx="49">
                  <c:v>27.281155934405675</c:v>
                </c:pt>
                <c:pt idx="50">
                  <c:v>27.347627022615868</c:v>
                </c:pt>
                <c:pt idx="51">
                  <c:v>27.409718850105811</c:v>
                </c:pt>
                <c:pt idx="52">
                  <c:v>27.467716614906365</c:v>
                </c:pt>
                <c:pt idx="53">
                  <c:v>27.521887378182175</c:v>
                </c:pt>
                <c:pt idx="54">
                  <c:v>27.572481159273224</c:v>
                </c:pt>
                <c:pt idx="55">
                  <c:v>27.619731972652598</c:v>
                </c:pt>
                <c:pt idx="56">
                  <c:v>27.663858808708877</c:v>
                </c:pt>
                <c:pt idx="57">
                  <c:v>27.705066560395309</c:v>
                </c:pt>
                <c:pt idx="58">
                  <c:v>27.743546897877494</c:v>
                </c:pt>
                <c:pt idx="59">
                  <c:v>27.77947909336487</c:v>
                </c:pt>
                <c:pt idx="60">
                  <c:v>27.813030798334708</c:v>
                </c:pt>
                <c:pt idx="61">
                  <c:v>27.844358775356945</c:v>
                </c:pt>
                <c:pt idx="62">
                  <c:v>27.873609586708064</c:v>
                </c:pt>
                <c:pt idx="63">
                  <c:v>27.90092024192651</c:v>
                </c:pt>
                <c:pt idx="64">
                  <c:v>27.926418806414418</c:v>
                </c:pt>
                <c:pt idx="65">
                  <c:v>27.95022497313288</c:v>
                </c:pt>
                <c:pt idx="66">
                  <c:v>27.972450599373698</c:v>
                </c:pt>
                <c:pt idx="67">
                  <c:v>27.993200210520627</c:v>
                </c:pt>
                <c:pt idx="68">
                  <c:v>28.012571472640094</c:v>
                </c:pt>
                <c:pt idx="69">
                  <c:v>28.030655635665624</c:v>
                </c:pt>
                <c:pt idx="70">
                  <c:v>28.04753794886366</c:v>
                </c:pt>
                <c:pt idx="71">
                  <c:v>28.06329805019142</c:v>
                </c:pt>
                <c:pt idx="72">
                  <c:v>28.078010331081078</c:v>
                </c:pt>
                <c:pt idx="73">
                  <c:v>28.091744278108976</c:v>
                </c:pt>
                <c:pt idx="74">
                  <c:v>28.104564792934788</c:v>
                </c:pt>
                <c:pt idx="75">
                  <c:v>28.11653249182352</c:v>
                </c:pt>
                <c:pt idx="76">
                  <c:v>28.127703985993243</c:v>
                </c:pt>
                <c:pt idx="77">
                  <c:v>28.138132143964114</c:v>
                </c:pt>
                <c:pt idx="78">
                  <c:v>28.147866337019021</c:v>
                </c:pt>
                <c:pt idx="79">
                  <c:v>28.156952668823983</c:v>
                </c:pt>
                <c:pt idx="80">
                  <c:v>28.165434190196461</c:v>
                </c:pt>
                <c:pt idx="81">
                  <c:v>28.173351099952768</c:v>
                </c:pt>
                <c:pt idx="82">
                  <c:v>28.18074093271132</c:v>
                </c:pt>
                <c:pt idx="83">
                  <c:v>28.187638734476593</c:v>
                </c:pt>
                <c:pt idx="84">
                  <c:v>28.194077226779559</c:v>
                </c:pt>
                <c:pt idx="85">
                  <c:v>28.200086960103558</c:v>
                </c:pt>
                <c:pt idx="86">
                  <c:v>28.205696457280528</c:v>
                </c:pt>
                <c:pt idx="87">
                  <c:v>28.210932347500457</c:v>
                </c:pt>
                <c:pt idx="88">
                  <c:v>28.215819491537573</c:v>
                </c:pt>
                <c:pt idx="89">
                  <c:v>28.220381098759312</c:v>
                </c:pt>
                <c:pt idx="90">
                  <c:v>28.224638836448964</c:v>
                </c:pt>
                <c:pt idx="91">
                  <c:v>28.228612931939637</c:v>
                </c:pt>
                <c:pt idx="92">
                  <c:v>28.232322268025975</c:v>
                </c:pt>
                <c:pt idx="93">
                  <c:v>28.235784472090536</c:v>
                </c:pt>
                <c:pt idx="94">
                  <c:v>28.239015999354184</c:v>
                </c:pt>
                <c:pt idx="95">
                  <c:v>28.242032210633671</c:v>
                </c:pt>
                <c:pt idx="96">
                  <c:v>28.244847444965252</c:v>
                </c:pt>
                <c:pt idx="97">
                  <c:v>28.247475087430157</c:v>
                </c:pt>
                <c:pt idx="98">
                  <c:v>28.249927632496163</c:v>
                </c:pt>
                <c:pt idx="99">
                  <c:v>28.25221674316937</c:v>
                </c:pt>
                <c:pt idx="100">
                  <c:v>28.254353306231195</c:v>
                </c:pt>
                <c:pt idx="101">
                  <c:v>28.256347483817912</c:v>
                </c:pt>
                <c:pt idx="102">
                  <c:v>28.258208761583276</c:v>
                </c:pt>
                <c:pt idx="103">
                  <c:v>28.259945993669323</c:v>
                </c:pt>
                <c:pt idx="104">
                  <c:v>28.261567444695597</c:v>
                </c:pt>
                <c:pt idx="105">
                  <c:v>28.263080828963481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2-4714-85BF-F77EE189BB19}"/>
            </c:ext>
          </c:extLst>
        </c:ser>
        <c:ser>
          <c:idx val="1"/>
          <c:order val="1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Sheet1!$H$7:$H$112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Sheet1!$J$7:$J$112</c:f>
              <c:numCache>
                <c:formatCode>0</c:formatCode>
                <c:ptCount val="106"/>
                <c:pt idx="0">
                  <c:v>5</c:v>
                </c:pt>
                <c:pt idx="1">
                  <c:v>6.0874010519682002</c:v>
                </c:pt>
                <c:pt idx="2">
                  <c:v>7.173677591848227</c:v>
                </c:pt>
                <c:pt idx="3">
                  <c:v>8.2466845940868172</c:v>
                </c:pt>
                <c:pt idx="4">
                  <c:v>9.2975422851189951</c:v>
                </c:pt>
                <c:pt idx="5">
                  <c:v>10.319816087222154</c:v>
                </c:pt>
                <c:pt idx="6">
                  <c:v>20.319816087222154</c:v>
                </c:pt>
                <c:pt idx="7">
                  <c:v>20.821037048474036</c:v>
                </c:pt>
                <c:pt idx="8">
                  <c:v>21.292795472217513</c:v>
                </c:pt>
                <c:pt idx="9">
                  <c:v>21.736522463464571</c:v>
                </c:pt>
                <c:pt idx="10">
                  <c:v>22.153627238107674</c:v>
                </c:pt>
                <c:pt idx="11">
                  <c:v>22.545488104414009</c:v>
                </c:pt>
                <c:pt idx="12">
                  <c:v>22.91344561131049</c:v>
                </c:pt>
                <c:pt idx="13">
                  <c:v>23.25879746934379</c:v>
                </c:pt>
                <c:pt idx="14">
                  <c:v>23.58279491977915</c:v>
                </c:pt>
                <c:pt idx="15">
                  <c:v>23.886640283946335</c:v>
                </c:pt>
                <c:pt idx="16">
                  <c:v>24.171485471280931</c:v>
                </c:pt>
                <c:pt idx="17">
                  <c:v>24.438431262581371</c:v>
                </c:pt>
                <c:pt idx="18">
                  <c:v>24.688527216397937</c:v>
                </c:pt>
                <c:pt idx="19">
                  <c:v>24.922772072444388</c:v>
                </c:pt>
                <c:pt idx="20">
                  <c:v>25.14211454747112</c:v>
                </c:pt>
                <c:pt idx="21">
                  <c:v>25.3474544369572</c:v>
                </c:pt>
                <c:pt idx="22">
                  <c:v>25.539643950907998</c:v>
                </c:pt>
                <c:pt idx="23">
                  <c:v>25.719489224503263</c:v>
                </c:pt>
                <c:pt idx="24">
                  <c:v>25.887751954749888</c:v>
                </c:pt>
                <c:pt idx="25">
                  <c:v>26.045151122998245</c:v>
                </c:pt>
                <c:pt idx="26">
                  <c:v>26.192364770464675</c:v>
                </c:pt>
                <c:pt idx="27">
                  <c:v>26.330031799998309</c:v>
                </c:pt>
                <c:pt idx="28">
                  <c:v>26.458753782431486</c:v>
                </c:pt>
                <c:pt idx="29">
                  <c:v>26.579096750119472</c:v>
                </c:pt>
                <c:pt idx="30">
                  <c:v>26.691592963841131</c:v>
                </c:pt>
                <c:pt idx="31">
                  <c:v>26.796742642208336</c:v>
                </c:pt>
                <c:pt idx="32">
                  <c:v>26.895015645212268</c:v>
                </c:pt>
                <c:pt idx="33">
                  <c:v>26.986853105597085</c:v>
                </c:pt>
                <c:pt idx="34">
                  <c:v>27.072669003461836</c:v>
                </c:pt>
                <c:pt idx="35">
                  <c:v>27.15285168090498</c:v>
                </c:pt>
                <c:pt idx="36">
                  <c:v>27.227765294689586</c:v>
                </c:pt>
                <c:pt idx="37">
                  <c:v>27.297751205860138</c:v>
                </c:pt>
                <c:pt idx="38">
                  <c:v>27.363129306017498</c:v>
                </c:pt>
                <c:pt idx="39">
                  <c:v>27.424199280585057</c:v>
                </c:pt>
                <c:pt idx="40">
                  <c:v>27.481241809900105</c:v>
                </c:pt>
                <c:pt idx="41">
                  <c:v>27.534519709360577</c:v>
                </c:pt>
                <c:pt idx="42">
                  <c:v>27.584279010165041</c:v>
                </c:pt>
                <c:pt idx="43">
                  <c:v>27.630749982418351</c:v>
                </c:pt>
                <c:pt idx="44">
                  <c:v>27.674148102548397</c:v>
                </c:pt>
                <c:pt idx="45">
                  <c:v>27.714674967101644</c:v>
                </c:pt>
                <c:pt idx="46">
                  <c:v>27.752519155065308</c:v>
                </c:pt>
                <c:pt idx="47">
                  <c:v>27.78785704090965</c:v>
                </c:pt>
                <c:pt idx="48">
                  <c:v>27.820853560561076</c:v>
                </c:pt>
                <c:pt idx="49">
                  <c:v>27.851662932511079</c:v>
                </c:pt>
                <c:pt idx="50">
                  <c:v>27.880429336241839</c:v>
                </c:pt>
                <c:pt idx="51">
                  <c:v>27.907287550110375</c:v>
                </c:pt>
                <c:pt idx="52">
                  <c:v>27.932363550782799</c:v>
                </c:pt>
                <c:pt idx="53">
                  <c:v>27.955775076250859</c:v>
                </c:pt>
                <c:pt idx="54">
                  <c:v>27.977632154397039</c:v>
                </c:pt>
                <c:pt idx="55">
                  <c:v>27.998037599003808</c:v>
                </c:pt>
                <c:pt idx="56">
                  <c:v>28.01708747502866</c:v>
                </c:pt>
                <c:pt idx="57">
                  <c:v>28.034871534890705</c:v>
                </c:pt>
                <c:pt idx="58">
                  <c:v>28.051473627437602</c:v>
                </c:pt>
                <c:pt idx="59">
                  <c:v>28.066972081185003</c:v>
                </c:pt>
                <c:pt idx="60">
                  <c:v>28.081440063344139</c:v>
                </c:pt>
                <c:pt idx="61">
                  <c:v>28.094945916078213</c:v>
                </c:pt>
                <c:pt idx="62">
                  <c:v>28.107553471354812</c:v>
                </c:pt>
                <c:pt idx="63">
                  <c:v>28.119322345689952</c:v>
                </c:pt>
                <c:pt idx="64">
                  <c:v>28.130308216010025</c:v>
                </c:pt>
                <c:pt idx="65">
                  <c:v>28.140563077791207</c:v>
                </c:pt>
                <c:pt idx="66">
                  <c:v>28.150135486571116</c:v>
                </c:pt>
                <c:pt idx="67">
                  <c:v>28.159070783866145</c:v>
                </c:pt>
                <c:pt idx="68">
                  <c:v>28.167411308468463</c:v>
                </c:pt>
                <c:pt idx="69">
                  <c:v>28.175196594040386</c:v>
                </c:pt>
                <c:pt idx="70">
                  <c:v>28.182463553869969</c:v>
                </c:pt>
                <c:pt idx="71">
                  <c:v>28.189246653600545</c:v>
                </c:pt>
                <c:pt idx="72">
                  <c:v>28.195578072698353</c:v>
                </c:pt>
                <c:pt idx="73">
                  <c:v>28.201487855376229</c:v>
                </c:pt>
                <c:pt idx="74">
                  <c:v>28.207004051647893</c:v>
                </c:pt>
                <c:pt idx="75">
                  <c:v>28.212152849145834</c:v>
                </c:pt>
                <c:pt idx="76">
                  <c:v>28.216958696297088</c:v>
                </c:pt>
                <c:pt idx="77">
                  <c:v>28.221444417414137</c:v>
                </c:pt>
                <c:pt idx="78">
                  <c:v>28.225631320223552</c:v>
                </c:pt>
                <c:pt idx="79">
                  <c:v>28.229539296322294</c:v>
                </c:pt>
                <c:pt idx="80">
                  <c:v>28.233186915020713</c:v>
                </c:pt>
                <c:pt idx="81">
                  <c:v>28.236591511002349</c:v>
                </c:pt>
                <c:pt idx="82">
                  <c:v>28.239769266203268</c:v>
                </c:pt>
                <c:pt idx="83">
                  <c:v>28.242735286288156</c:v>
                </c:pt>
                <c:pt idx="84">
                  <c:v>28.2455036720762</c:v>
                </c:pt>
                <c:pt idx="85">
                  <c:v>28.248087586247273</c:v>
                </c:pt>
                <c:pt idx="86">
                  <c:v>28.250499315637541</c:v>
                </c:pt>
                <c:pt idx="87">
                  <c:v>28.252750329413967</c:v>
                </c:pt>
                <c:pt idx="88">
                  <c:v>28.254851333398182</c:v>
                </c:pt>
                <c:pt idx="89">
                  <c:v>28.256812320792989</c:v>
                </c:pt>
                <c:pt idx="90">
                  <c:v>28.258642619548109</c:v>
                </c:pt>
                <c:pt idx="91">
                  <c:v>28.260350936586548</c:v>
                </c:pt>
                <c:pt idx="92">
                  <c:v>28.26194539909854</c:v>
                </c:pt>
                <c:pt idx="93">
                  <c:v>28.263433593096423</c:v>
                </c:pt>
                <c:pt idx="94">
                  <c:v>28.264822599411328</c:v>
                </c:pt>
                <c:pt idx="95">
                  <c:v>28.266119027300647</c:v>
                </c:pt>
                <c:pt idx="96">
                  <c:v>28.267329045824187</c:v>
                </c:pt>
                <c:pt idx="97">
                  <c:v>28.268458413136582</c:v>
                </c:pt>
                <c:pt idx="98">
                  <c:v>28.269512503833848</c:v>
                </c:pt>
                <c:pt idx="99">
                  <c:v>28.270496334482928</c:v>
                </c:pt>
                <c:pt idx="100">
                  <c:v>28.271414587454544</c:v>
                </c:pt>
                <c:pt idx="101">
                  <c:v>28.272271633171798</c:v>
                </c:pt>
                <c:pt idx="102">
                  <c:v>28.27307155087956</c:v>
                </c:pt>
                <c:pt idx="103">
                  <c:v>28.273818148032724</c:v>
                </c:pt>
                <c:pt idx="104">
                  <c:v>28.274514978394947</c:v>
                </c:pt>
                <c:pt idx="105">
                  <c:v>28.27516535893346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2-4714-85BF-F77EE189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Sheet1!$D$7:$D$112</c:f>
              <c:numCache>
                <c:formatCode>0</c:formatCode>
                <c:ptCount val="106"/>
                <c:pt idx="0">
                  <c:v>79.370052598410027</c:v>
                </c:pt>
                <c:pt idx="1">
                  <c:v>84.750832253842347</c:v>
                </c:pt>
                <c:pt idx="2">
                  <c:v>89.518738071170617</c:v>
                </c:pt>
                <c:pt idx="3">
                  <c:v>93.776307522042998</c:v>
                </c:pt>
                <c:pt idx="4">
                  <c:v>97.601401530752923</c:v>
                </c:pt>
                <c:pt idx="5">
                  <c:v>101.05488663713882</c:v>
                </c:pt>
                <c:pt idx="6">
                  <c:v>104.18548079905041</c:v>
                </c:pt>
                <c:pt idx="7">
                  <c:v>107.03294355256841</c:v>
                </c:pt>
                <c:pt idx="8">
                  <c:v>109.63025336234175</c:v>
                </c:pt>
                <c:pt idx="9">
                  <c:v>112.00514012903378</c:v>
                </c:pt>
                <c:pt idx="10">
                  <c:v>114.18119278135775</c:v>
                </c:pt>
                <c:pt idx="11">
                  <c:v>116.17867840973869</c:v>
                </c:pt>
                <c:pt idx="12">
                  <c:v>118.01516041468696</c:v>
                </c:pt>
                <c:pt idx="13">
                  <c:v>119.70597337127526</c:v>
                </c:pt>
                <c:pt idx="14">
                  <c:v>121.26459364790352</c:v>
                </c:pt>
                <c:pt idx="15">
                  <c:v>122.70293279238815</c:v>
                </c:pt>
                <c:pt idx="16">
                  <c:v>124.03157275811826</c:v>
                </c:pt>
                <c:pt idx="17">
                  <c:v>125.25995668336923</c:v>
                </c:pt>
                <c:pt idx="18">
                  <c:v>126.39654524660526</c:v>
                </c:pt>
                <c:pt idx="19">
                  <c:v>127.44894603361917</c:v>
                </c:pt>
                <c:pt idx="20">
                  <c:v>128.42402150883518</c:v>
                </c:pt>
                <c:pt idx="21">
                  <c:v>129.32797984953697</c:v>
                </c:pt>
                <c:pt idx="22">
                  <c:v>130.16645192375501</c:v>
                </c:pt>
                <c:pt idx="23">
                  <c:v>130.94455696610987</c:v>
                </c:pt>
                <c:pt idx="24">
                  <c:v>131.66695895999359</c:v>
                </c:pt>
                <c:pt idx="25">
                  <c:v>132.33791531973523</c:v>
                </c:pt>
                <c:pt idx="26">
                  <c:v>132.96131914812347</c:v>
                </c:pt>
                <c:pt idx="27">
                  <c:v>133.5407360981076</c:v>
                </c:pt>
                <c:pt idx="28">
                  <c:v>134.07943667481393</c:v>
                </c:pt>
                <c:pt idx="29">
                  <c:v>134.58042466219175</c:v>
                </c:pt>
                <c:pt idx="30">
                  <c:v>135.04646223804073</c:v>
                </c:pt>
                <c:pt idx="31">
                  <c:v>135.48009224474325</c:v>
                </c:pt>
                <c:pt idx="32">
                  <c:v>135.88365800536056</c:v>
                </c:pt>
                <c:pt idx="33">
                  <c:v>136.25932101180331</c:v>
                </c:pt>
                <c:pt idx="34">
                  <c:v>136.60907676044582</c:v>
                </c:pt>
                <c:pt idx="35">
                  <c:v>136.93476896844007</c:v>
                </c:pt>
                <c:pt idx="36">
                  <c:v>137.23810236924712</c:v>
                </c:pt>
                <c:pt idx="37">
                  <c:v>137.520654257106</c:v>
                </c:pt>
                <c:pt idx="38">
                  <c:v>137.78388492615497</c:v>
                </c:pt>
                <c:pt idx="39">
                  <c:v>138.02914712982988</c:v>
                </c:pt>
                <c:pt idx="40">
                  <c:v>138.25769466926184</c:v>
                </c:pt>
                <c:pt idx="41">
                  <c:v>138.47069020512072</c:v>
                </c:pt>
                <c:pt idx="42">
                  <c:v>138.66921237524161</c:v>
                </c:pt>
                <c:pt idx="43">
                  <c:v>138.8542622900583</c:v>
                </c:pt>
                <c:pt idx="44">
                  <c:v>139.02676946905234</c:v>
                </c:pt>
                <c:pt idx="45">
                  <c:v>139.18759727386063</c:v>
                </c:pt>
                <c:pt idx="46">
                  <c:v>139.33754788717224</c:v>
                </c:pt>
                <c:pt idx="47">
                  <c:v>139.47736688091638</c:v>
                </c:pt>
                <c:pt idx="48">
                  <c:v>139.60774741236577</c:v>
                </c:pt>
                <c:pt idx="49">
                  <c:v>139.72933408253812</c:v>
                </c:pt>
                <c:pt idx="50">
                  <c:v>139.84272648757664</c:v>
                </c:pt>
                <c:pt idx="51">
                  <c:v>139.94848249055659</c:v>
                </c:pt>
                <c:pt idx="52">
                  <c:v>140.04712123832229</c:v>
                </c:pt>
                <c:pt idx="53">
                  <c:v>140.13912594546332</c:v>
                </c:pt>
                <c:pt idx="54">
                  <c:v>140.22494646533465</c:v>
                </c:pt>
                <c:pt idx="55">
                  <c:v>140.30500166607698</c:v>
                </c:pt>
                <c:pt idx="56">
                  <c:v>140.37968162786584</c:v>
                </c:pt>
                <c:pt idx="57">
                  <c:v>140.44934967608586</c:v>
                </c:pt>
                <c:pt idx="58">
                  <c:v>140.5143442637563</c:v>
                </c:pt>
                <c:pt idx="59">
                  <c:v>140.5749807153162</c:v>
                </c:pt>
                <c:pt idx="60">
                  <c:v>140.63155284278551</c:v>
                </c:pt>
                <c:pt idx="61">
                  <c:v>140.68433444434069</c:v>
                </c:pt>
                <c:pt idx="62">
                  <c:v>140.73358069446274</c:v>
                </c:pt>
                <c:pt idx="63">
                  <c:v>140.77952943402789</c:v>
                </c:pt>
                <c:pt idx="64">
                  <c:v>140.82240236799538</c:v>
                </c:pt>
                <c:pt idx="65">
                  <c:v>140.86240617770528</c:v>
                </c:pt>
                <c:pt idx="66">
                  <c:v>140.89973355421503</c:v>
                </c:pt>
                <c:pt idx="67">
                  <c:v>140.93456415857659</c:v>
                </c:pt>
                <c:pt idx="68">
                  <c:v>140.96706551447704</c:v>
                </c:pt>
                <c:pt idx="69">
                  <c:v>140.99739383822973</c:v>
                </c:pt>
                <c:pt idx="70">
                  <c:v>141.02569481070623</c:v>
                </c:pt>
                <c:pt idx="71">
                  <c:v>141.05210429543993</c:v>
                </c:pt>
                <c:pt idx="72">
                  <c:v>141.07674900680016</c:v>
                </c:pt>
                <c:pt idx="73">
                  <c:v>141.09974713183553</c:v>
                </c:pt>
                <c:pt idx="74">
                  <c:v>141.12120890911055</c:v>
                </c:pt>
                <c:pt idx="75">
                  <c:v>141.14123716760389</c:v>
                </c:pt>
                <c:pt idx="76">
                  <c:v>141.15992782850961</c:v>
                </c:pt>
                <c:pt idx="77">
                  <c:v>141.17737037256586</c:v>
                </c:pt>
                <c:pt idx="78">
                  <c:v>141.19364827534318</c:v>
                </c:pt>
                <c:pt idx="79">
                  <c:v>141.20883941274366</c:v>
                </c:pt>
                <c:pt idx="80">
                  <c:v>141.22301643879763</c:v>
                </c:pt>
                <c:pt idx="81">
                  <c:v>141.23624713769141</c:v>
                </c:pt>
                <c:pt idx="82">
                  <c:v>141.24859475182041</c:v>
                </c:pt>
                <c:pt idx="83">
                  <c:v>141.26011828753118</c:v>
                </c:pt>
                <c:pt idx="84">
                  <c:v>141.27087280009775</c:v>
                </c:pt>
                <c:pt idx="85">
                  <c:v>141.28090965936622</c:v>
                </c:pt>
                <c:pt idx="86">
                  <c:v>141.29027679739903</c:v>
                </c:pt>
                <c:pt idx="87">
                  <c:v>141.29901893935806</c:v>
                </c:pt>
                <c:pt idx="88">
                  <c:v>141.30717781877487</c:v>
                </c:pt>
                <c:pt idx="89">
                  <c:v>141.31479237827912</c:v>
                </c:pt>
                <c:pt idx="90">
                  <c:v>141.32189895677851</c:v>
                </c:pt>
                <c:pt idx="91">
                  <c:v>141.32853146401499</c:v>
                </c:pt>
                <c:pt idx="92">
                  <c:v>141.33472154335797</c:v>
                </c:pt>
                <c:pt idx="93">
                  <c:v>141.34049872363514</c:v>
                </c:pt>
                <c:pt idx="94">
                  <c:v>141.34589056074537</c:v>
                </c:pt>
                <c:pt idx="95">
                  <c:v>141.35092276974754</c:v>
                </c:pt>
                <c:pt idx="96">
                  <c:v>141.35561934807137</c:v>
                </c:pt>
                <c:pt idx="97">
                  <c:v>141.36000269045098</c:v>
                </c:pt>
                <c:pt idx="98">
                  <c:v>141.36409369614114</c:v>
                </c:pt>
                <c:pt idx="99">
                  <c:v>141.36791186893831</c:v>
                </c:pt>
                <c:pt idx="100">
                  <c:v>141.37147541049177</c:v>
                </c:pt>
                <c:pt idx="101">
                  <c:v>141.37480130735784</c:v>
                </c:pt>
                <c:pt idx="102">
                  <c:v>141.37790541221881</c:v>
                </c:pt>
                <c:pt idx="103">
                  <c:v>141.38080251966036</c:v>
                </c:pt>
                <c:pt idx="104">
                  <c:v>141.38350643687215</c:v>
                </c:pt>
                <c:pt idx="105">
                  <c:v>141.38603004961521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5-4410-A5A8-28759997E984}"/>
            </c:ext>
          </c:extLst>
        </c:ser>
        <c:ser>
          <c:idx val="0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Sheet1!$H$7:$H$112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Sheet1!$K$7:$K$112</c:f>
              <c:numCache>
                <c:formatCode>0</c:formatCode>
                <c:ptCount val="106"/>
                <c:pt idx="0">
                  <c:v>79.370052598410027</c:v>
                </c:pt>
                <c:pt idx="1">
                  <c:v>84.750832253842347</c:v>
                </c:pt>
                <c:pt idx="2">
                  <c:v>89.518738071170617</c:v>
                </c:pt>
                <c:pt idx="3">
                  <c:v>93.776307522042998</c:v>
                </c:pt>
                <c:pt idx="4">
                  <c:v>97.601401530752923</c:v>
                </c:pt>
                <c:pt idx="5">
                  <c:v>101.05488663713882</c:v>
                </c:pt>
                <c:pt idx="6">
                  <c:v>126.66012849870475</c:v>
                </c:pt>
                <c:pt idx="7">
                  <c:v>127.69310642954409</c:v>
                </c:pt>
                <c:pt idx="8">
                  <c:v>128.6503269234405</c:v>
                </c:pt>
                <c:pt idx="9">
                  <c:v>129.53785104947801</c:v>
                </c:pt>
                <c:pt idx="10">
                  <c:v>130.36117950585503</c:v>
                </c:pt>
                <c:pt idx="11">
                  <c:v>131.125315866894</c:v>
                </c:pt>
                <c:pt idx="12">
                  <c:v>131.83482095821745</c:v>
                </c:pt>
                <c:pt idx="13">
                  <c:v>132.49385986848714</c:v>
                </c:pt>
                <c:pt idx="14">
                  <c:v>133.10624280725492</c:v>
                </c:pt>
                <c:pt idx="15">
                  <c:v>133.67546078646146</c:v>
                </c:pt>
                <c:pt idx="16">
                  <c:v>134.20471692142664</c:v>
                </c:pt>
                <c:pt idx="17">
                  <c:v>134.69695400373516</c:v>
                </c:pt>
                <c:pt idx="18">
                  <c:v>135.15487888431238</c:v>
                </c:pt>
                <c:pt idx="19">
                  <c:v>135.58098411355843</c:v>
                </c:pt>
                <c:pt idx="20">
                  <c:v>135.97756721165959</c:v>
                </c:pt>
                <c:pt idx="21">
                  <c:v>136.34674788232587</c:v>
                </c:pt>
                <c:pt idx="22">
                  <c:v>136.69048343430342</c:v>
                </c:pt>
                <c:pt idx="23">
                  <c:v>137.01058263484768</c:v>
                </c:pt>
                <c:pt idx="24">
                  <c:v>137.30871818616734</c:v>
                </c:pt>
                <c:pt idx="25">
                  <c:v>137.58643798831258</c:v>
                </c:pt>
                <c:pt idx="26">
                  <c:v>137.84517532900514</c:v>
                </c:pt>
                <c:pt idx="27">
                  <c:v>138.08625812165033</c:v>
                </c:pt>
                <c:pt idx="28">
                  <c:v>138.31091729655671</c:v>
                </c:pt>
                <c:pt idx="29">
                  <c:v>138.52029443668036</c:v>
                </c:pt>
                <c:pt idx="30">
                  <c:v>138.71544873756591</c:v>
                </c:pt>
                <c:pt idx="31">
                  <c:v>138.89736336123806</c:v>
                </c:pt>
                <c:pt idx="32">
                  <c:v>139.06695124530219</c:v>
                </c:pt>
                <c:pt idx="33">
                  <c:v>139.22506042122291</c:v>
                </c:pt>
                <c:pt idx="34">
                  <c:v>139.37247888946644</c:v>
                </c:pt>
                <c:pt idx="35">
                  <c:v>139.50993909375529</c:v>
                </c:pt>
                <c:pt idx="36">
                  <c:v>139.63812203197557</c:v>
                </c:pt>
                <c:pt idx="37">
                  <c:v>139.75766103716873</c:v>
                </c:pt>
                <c:pt idx="38">
                  <c:v>139.86914525846524</c:v>
                </c:pt>
                <c:pt idx="39">
                  <c:v>139.97312286867768</c:v>
                </c:pt>
                <c:pt idx="40">
                  <c:v>140.07010402252411</c:v>
                </c:pt>
                <c:pt idx="41">
                  <c:v>140.16056358702596</c:v>
                </c:pt>
                <c:pt idx="42">
                  <c:v>140.2449436634906</c:v>
                </c:pt>
                <c:pt idx="43">
                  <c:v>140.32365591859411</c:v>
                </c:pt>
                <c:pt idx="44">
                  <c:v>140.39708374040433</c:v>
                </c:pt>
                <c:pt idx="45">
                  <c:v>140.4655842336914</c:v>
                </c:pt>
                <c:pt idx="46">
                  <c:v>140.52949006754352</c:v>
                </c:pt>
                <c:pt idx="47">
                  <c:v>140.58911118711956</c:v>
                </c:pt>
                <c:pt idx="48">
                  <c:v>140.64473640030573</c:v>
                </c:pt>
                <c:pt idx="49">
                  <c:v>140.69663484909341</c:v>
                </c:pt>
                <c:pt idx="50">
                  <c:v>140.74505737463596</c:v>
                </c:pt>
                <c:pt idx="51">
                  <c:v>140.79023778417317</c:v>
                </c:pt>
                <c:pt idx="52">
                  <c:v>140.83239402731706</c:v>
                </c:pt>
                <c:pt idx="53">
                  <c:v>140.87172928856324</c:v>
                </c:pt>
                <c:pt idx="54">
                  <c:v>140.90843300232353</c:v>
                </c:pt>
                <c:pt idx="55">
                  <c:v>140.94268179626187</c:v>
                </c:pt>
                <c:pt idx="56">
                  <c:v>140.97464036824542</c:v>
                </c:pt>
                <c:pt idx="57">
                  <c:v>141.00446230179824</c:v>
                </c:pt>
                <c:pt idx="58">
                  <c:v>141.03229082455806</c:v>
                </c:pt>
                <c:pt idx="59">
                  <c:v>141.05825951388169</c:v>
                </c:pt>
                <c:pt idx="60">
                  <c:v>141.08249295342441</c:v>
                </c:pt>
                <c:pt idx="61">
                  <c:v>141.10510734422118</c:v>
                </c:pt>
                <c:pt idx="62">
                  <c:v>141.1262110735309</c:v>
                </c:pt>
                <c:pt idx="63">
                  <c:v>141.14590524445364</c:v>
                </c:pt>
                <c:pt idx="64">
                  <c:v>141.16428416910915</c:v>
                </c:pt>
                <c:pt idx="65">
                  <c:v>141.18143582795147</c:v>
                </c:pt>
                <c:pt idx="66">
                  <c:v>141.1974422976071</c:v>
                </c:pt>
                <c:pt idx="67">
                  <c:v>141.21238014944672</c:v>
                </c:pt>
                <c:pt idx="68">
                  <c:v>141.22632082093844</c:v>
                </c:pt>
                <c:pt idx="69">
                  <c:v>141.23933096168088</c:v>
                </c:pt>
                <c:pt idx="70">
                  <c:v>141.25147275587867</c:v>
                </c:pt>
                <c:pt idx="71">
                  <c:v>141.26280422289301</c:v>
                </c:pt>
                <c:pt idx="72">
                  <c:v>141.27337949738578</c:v>
                </c:pt>
                <c:pt idx="73">
                  <c:v>141.28324909046418</c:v>
                </c:pt>
                <c:pt idx="74">
                  <c:v>141.29246013313639</c:v>
                </c:pt>
                <c:pt idx="75">
                  <c:v>141.30105660329198</c:v>
                </c:pt>
                <c:pt idx="76">
                  <c:v>141.30907953733794</c:v>
                </c:pt>
                <c:pt idx="77">
                  <c:v>141.31656722754144</c:v>
                </c:pt>
                <c:pt idx="78">
                  <c:v>141.32355540605479</c:v>
                </c:pt>
                <c:pt idx="79">
                  <c:v>141.33007741653262</c:v>
                </c:pt>
                <c:pt idx="80">
                  <c:v>141.33616437418547</c:v>
                </c:pt>
                <c:pt idx="81">
                  <c:v>141.34184531505772</c:v>
                </c:pt>
                <c:pt idx="82">
                  <c:v>141.34714733526062</c:v>
                </c:pt>
                <c:pt idx="83">
                  <c:v>141.3520957208431</c:v>
                </c:pt>
                <c:pt idx="84">
                  <c:v>141.35671406893448</c:v>
                </c:pt>
                <c:pt idx="85">
                  <c:v>141.36102440074987</c:v>
                </c:pt>
                <c:pt idx="86">
                  <c:v>141.36504726700898</c:v>
                </c:pt>
                <c:pt idx="87">
                  <c:v>141.36880184628075</c:v>
                </c:pt>
                <c:pt idx="88">
                  <c:v>141.37230603673137</c:v>
                </c:pt>
                <c:pt idx="89">
                  <c:v>141.3755765417209</c:v>
                </c:pt>
                <c:pt idx="90">
                  <c:v>141.37862894966267</c:v>
                </c:pt>
                <c:pt idx="91">
                  <c:v>141.3814778085324</c:v>
                </c:pt>
                <c:pt idx="92">
                  <c:v>141.3841366953867</c:v>
                </c:pt>
                <c:pt idx="93">
                  <c:v>141.3866182812273</c:v>
                </c:pt>
                <c:pt idx="94">
                  <c:v>141.38893439152264</c:v>
                </c:pt>
                <c:pt idx="95">
                  <c:v>141.39109606268019</c:v>
                </c:pt>
                <c:pt idx="96">
                  <c:v>141.3931135947405</c:v>
                </c:pt>
                <c:pt idx="97">
                  <c:v>141.39499660054611</c:v>
                </c:pt>
                <c:pt idx="98">
                  <c:v>141.39675405162319</c:v>
                </c:pt>
                <c:pt idx="99">
                  <c:v>141.39839432099541</c:v>
                </c:pt>
                <c:pt idx="100">
                  <c:v>141.39992522313551</c:v>
                </c:pt>
                <c:pt idx="101">
                  <c:v>141.4013540512473</c:v>
                </c:pt>
                <c:pt idx="102">
                  <c:v>141.4026876120561</c:v>
                </c:pt>
                <c:pt idx="103">
                  <c:v>141.40393225827464</c:v>
                </c:pt>
                <c:pt idx="104">
                  <c:v>141.40509391890052</c:v>
                </c:pt>
                <c:pt idx="105">
                  <c:v>141.40617812748977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5-4410-A5A8-28759997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Sheet1!$E$7:$E$112</c:f>
              <c:numCache>
                <c:formatCode>0</c:formatCode>
                <c:ptCount val="106"/>
                <c:pt idx="0">
                  <c:v>15.874010519682006</c:v>
                </c:pt>
                <c:pt idx="1">
                  <c:v>16.950166450768471</c:v>
                </c:pt>
                <c:pt idx="2">
                  <c:v>17.903747614234124</c:v>
                </c:pt>
                <c:pt idx="3">
                  <c:v>18.755261504408601</c:v>
                </c:pt>
                <c:pt idx="4">
                  <c:v>19.520280306150585</c:v>
                </c:pt>
                <c:pt idx="5">
                  <c:v>20.210977327427766</c:v>
                </c:pt>
                <c:pt idx="6">
                  <c:v>20.837096159810084</c:v>
                </c:pt>
                <c:pt idx="7">
                  <c:v>21.406588710513685</c:v>
                </c:pt>
                <c:pt idx="8">
                  <c:v>21.926050672468349</c:v>
                </c:pt>
                <c:pt idx="9">
                  <c:v>22.401028025806756</c:v>
                </c:pt>
                <c:pt idx="10">
                  <c:v>22.836238556271553</c:v>
                </c:pt>
                <c:pt idx="11">
                  <c:v>23.235735681947741</c:v>
                </c:pt>
                <c:pt idx="12">
                  <c:v>23.603032082937393</c:v>
                </c:pt>
                <c:pt idx="13">
                  <c:v>23.941194674255055</c:v>
                </c:pt>
                <c:pt idx="14">
                  <c:v>24.252918729580706</c:v>
                </c:pt>
                <c:pt idx="15">
                  <c:v>24.540586558477631</c:v>
                </c:pt>
                <c:pt idx="16">
                  <c:v>24.806314551623654</c:v>
                </c:pt>
                <c:pt idx="17">
                  <c:v>25.051991336673847</c:v>
                </c:pt>
                <c:pt idx="18">
                  <c:v>25.279309049321053</c:v>
                </c:pt>
                <c:pt idx="19">
                  <c:v>25.489789206723835</c:v>
                </c:pt>
                <c:pt idx="20">
                  <c:v>25.684804301767038</c:v>
                </c:pt>
                <c:pt idx="21">
                  <c:v>25.865595969907396</c:v>
                </c:pt>
                <c:pt idx="22">
                  <c:v>26.033290384751002</c:v>
                </c:pt>
                <c:pt idx="23">
                  <c:v>26.188911393221975</c:v>
                </c:pt>
                <c:pt idx="24">
                  <c:v>26.333391791998721</c:v>
                </c:pt>
                <c:pt idx="25">
                  <c:v>26.467583063947046</c:v>
                </c:pt>
                <c:pt idx="26">
                  <c:v>26.592263829624695</c:v>
                </c:pt>
                <c:pt idx="27">
                  <c:v>26.708147219621523</c:v>
                </c:pt>
                <c:pt idx="28">
                  <c:v>26.815887334962788</c:v>
                </c:pt>
                <c:pt idx="29">
                  <c:v>26.916084932438352</c:v>
                </c:pt>
                <c:pt idx="30">
                  <c:v>27.009292447608146</c:v>
                </c:pt>
                <c:pt idx="31">
                  <c:v>27.096018448948652</c:v>
                </c:pt>
                <c:pt idx="32">
                  <c:v>27.176731601072113</c:v>
                </c:pt>
                <c:pt idx="33">
                  <c:v>27.251864202360665</c:v>
                </c:pt>
                <c:pt idx="34">
                  <c:v>27.321815352089164</c:v>
                </c:pt>
                <c:pt idx="35">
                  <c:v>27.386953793688015</c:v>
                </c:pt>
                <c:pt idx="36">
                  <c:v>27.447620473849426</c:v>
                </c:pt>
                <c:pt idx="37">
                  <c:v>27.504130851421202</c:v>
                </c:pt>
                <c:pt idx="38">
                  <c:v>27.556776985230997</c:v>
                </c:pt>
                <c:pt idx="39">
                  <c:v>27.605829425965979</c:v>
                </c:pt>
                <c:pt idx="40">
                  <c:v>27.651538933852368</c:v>
                </c:pt>
                <c:pt idx="41">
                  <c:v>27.694138041024146</c:v>
                </c:pt>
                <c:pt idx="42">
                  <c:v>27.733842475048323</c:v>
                </c:pt>
                <c:pt idx="43">
                  <c:v>27.77085245801166</c:v>
                </c:pt>
                <c:pt idx="44">
                  <c:v>27.805353893810469</c:v>
                </c:pt>
                <c:pt idx="45">
                  <c:v>27.837519454772128</c:v>
                </c:pt>
                <c:pt idx="46">
                  <c:v>27.867509577434447</c:v>
                </c:pt>
                <c:pt idx="47">
                  <c:v>27.895473376183276</c:v>
                </c:pt>
                <c:pt idx="48">
                  <c:v>27.921549482473154</c:v>
                </c:pt>
                <c:pt idx="49">
                  <c:v>27.945866816507625</c:v>
                </c:pt>
                <c:pt idx="50">
                  <c:v>27.96854529751533</c:v>
                </c:pt>
                <c:pt idx="51">
                  <c:v>27.989696498111318</c:v>
                </c:pt>
                <c:pt idx="52">
                  <c:v>28.009424247664459</c:v>
                </c:pt>
                <c:pt idx="53">
                  <c:v>28.027825189092667</c:v>
                </c:pt>
                <c:pt idx="54">
                  <c:v>28.044989293066934</c:v>
                </c:pt>
                <c:pt idx="55">
                  <c:v>28.061000333215397</c:v>
                </c:pt>
                <c:pt idx="56">
                  <c:v>28.075936325573167</c:v>
                </c:pt>
                <c:pt idx="57">
                  <c:v>28.089869935217173</c:v>
                </c:pt>
                <c:pt idx="58">
                  <c:v>28.102868852751261</c:v>
                </c:pt>
                <c:pt idx="59">
                  <c:v>28.114996143063241</c:v>
                </c:pt>
                <c:pt idx="60">
                  <c:v>28.126310568557102</c:v>
                </c:pt>
                <c:pt idx="61">
                  <c:v>28.136866888868141</c:v>
                </c:pt>
                <c:pt idx="62">
                  <c:v>28.14671613889255</c:v>
                </c:pt>
                <c:pt idx="63">
                  <c:v>28.155905886805581</c:v>
                </c:pt>
                <c:pt idx="64">
                  <c:v>28.164480473599077</c:v>
                </c:pt>
                <c:pt idx="65">
                  <c:v>28.172481235541056</c:v>
                </c:pt>
                <c:pt idx="66">
                  <c:v>28.179946710843009</c:v>
                </c:pt>
                <c:pt idx="67">
                  <c:v>28.186912831715318</c:v>
                </c:pt>
                <c:pt idx="68">
                  <c:v>28.193413102895409</c:v>
                </c:pt>
                <c:pt idx="69">
                  <c:v>28.199478767645946</c:v>
                </c:pt>
                <c:pt idx="70">
                  <c:v>28.205138962141248</c:v>
                </c:pt>
                <c:pt idx="71">
                  <c:v>28.210420859087989</c:v>
                </c:pt>
                <c:pt idx="72">
                  <c:v>28.215349801360034</c:v>
                </c:pt>
                <c:pt idx="73">
                  <c:v>28.219949426367108</c:v>
                </c:pt>
                <c:pt idx="74">
                  <c:v>28.224241781822112</c:v>
                </c:pt>
                <c:pt idx="75">
                  <c:v>28.228247433520778</c:v>
                </c:pt>
                <c:pt idx="76">
                  <c:v>28.231985565701923</c:v>
                </c:pt>
                <c:pt idx="77">
                  <c:v>28.235474074513174</c:v>
                </c:pt>
                <c:pt idx="78">
                  <c:v>28.238729655068639</c:v>
                </c:pt>
                <c:pt idx="79">
                  <c:v>28.241767882548732</c:v>
                </c:pt>
                <c:pt idx="80">
                  <c:v>28.244603287759528</c:v>
                </c:pt>
                <c:pt idx="81">
                  <c:v>28.247249427538282</c:v>
                </c:pt>
                <c:pt idx="82">
                  <c:v>28.249718950364084</c:v>
                </c:pt>
                <c:pt idx="83">
                  <c:v>28.252023657506239</c:v>
                </c:pt>
                <c:pt idx="84">
                  <c:v>28.25417456001955</c:v>
                </c:pt>
                <c:pt idx="85">
                  <c:v>28.256181931873243</c:v>
                </c:pt>
                <c:pt idx="86">
                  <c:v>28.258055359479808</c:v>
                </c:pt>
                <c:pt idx="87">
                  <c:v>28.259803787871615</c:v>
                </c:pt>
                <c:pt idx="88">
                  <c:v>28.261435563754976</c:v>
                </c:pt>
                <c:pt idx="89">
                  <c:v>28.262958475655825</c:v>
                </c:pt>
                <c:pt idx="90">
                  <c:v>28.264379791355704</c:v>
                </c:pt>
                <c:pt idx="91">
                  <c:v>28.265706292802999</c:v>
                </c:pt>
                <c:pt idx="92">
                  <c:v>28.266944308671597</c:v>
                </c:pt>
                <c:pt idx="93">
                  <c:v>28.268099744727028</c:v>
                </c:pt>
                <c:pt idx="94">
                  <c:v>28.269178112149078</c:v>
                </c:pt>
                <c:pt idx="95">
                  <c:v>28.270184553949509</c:v>
                </c:pt>
                <c:pt idx="96">
                  <c:v>28.271123869614275</c:v>
                </c:pt>
                <c:pt idx="97">
                  <c:v>28.272000538090197</c:v>
                </c:pt>
                <c:pt idx="98">
                  <c:v>28.272818739228228</c:v>
                </c:pt>
                <c:pt idx="99">
                  <c:v>28.273582373787661</c:v>
                </c:pt>
                <c:pt idx="100">
                  <c:v>28.274295082098355</c:v>
                </c:pt>
                <c:pt idx="101">
                  <c:v>28.27496026147157</c:v>
                </c:pt>
                <c:pt idx="102">
                  <c:v>28.275581082443765</c:v>
                </c:pt>
                <c:pt idx="103">
                  <c:v>28.276160503932076</c:v>
                </c:pt>
                <c:pt idx="104">
                  <c:v>28.276701287374433</c:v>
                </c:pt>
                <c:pt idx="105">
                  <c:v>28.277206009923045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C-4E06-9D37-5BB5906EF591}"/>
            </c:ext>
          </c:extLst>
        </c:ser>
        <c:ser>
          <c:idx val="0"/>
          <c:order val="1"/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Sheet1!$H$7:$H$112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Sheet1!$L$7:$L$112</c:f>
              <c:numCache>
                <c:formatCode>0</c:formatCode>
                <c:ptCount val="106"/>
                <c:pt idx="0">
                  <c:v>15.874010519682006</c:v>
                </c:pt>
                <c:pt idx="1">
                  <c:v>16.950166450768471</c:v>
                </c:pt>
                <c:pt idx="2">
                  <c:v>17.903747614234124</c:v>
                </c:pt>
                <c:pt idx="3">
                  <c:v>18.755261504408601</c:v>
                </c:pt>
                <c:pt idx="4">
                  <c:v>19.520280306150585</c:v>
                </c:pt>
                <c:pt idx="5">
                  <c:v>20.210977327427766</c:v>
                </c:pt>
                <c:pt idx="6">
                  <c:v>25.332025699740953</c:v>
                </c:pt>
                <c:pt idx="7">
                  <c:v>25.538621285908818</c:v>
                </c:pt>
                <c:pt idx="8">
                  <c:v>25.730065384688103</c:v>
                </c:pt>
                <c:pt idx="9">
                  <c:v>25.907570209895603</c:v>
                </c:pt>
                <c:pt idx="10">
                  <c:v>26.072235901171009</c:v>
                </c:pt>
                <c:pt idx="11">
                  <c:v>26.2250631733788</c:v>
                </c:pt>
                <c:pt idx="12">
                  <c:v>26.36696419164349</c:v>
                </c:pt>
                <c:pt idx="13">
                  <c:v>26.49877197369743</c:v>
                </c:pt>
                <c:pt idx="14">
                  <c:v>26.621248561450983</c:v>
                </c:pt>
                <c:pt idx="15">
                  <c:v>26.735092157292293</c:v>
                </c:pt>
                <c:pt idx="16">
                  <c:v>26.840943384285328</c:v>
                </c:pt>
                <c:pt idx="17">
                  <c:v>26.939390800747034</c:v>
                </c:pt>
                <c:pt idx="18">
                  <c:v>27.030975776862476</c:v>
                </c:pt>
                <c:pt idx="19">
                  <c:v>27.116196822711686</c:v>
                </c:pt>
                <c:pt idx="20">
                  <c:v>27.195513442331919</c:v>
                </c:pt>
                <c:pt idx="21">
                  <c:v>27.269349576465174</c:v>
                </c:pt>
                <c:pt idx="22">
                  <c:v>27.338096686860684</c:v>
                </c:pt>
                <c:pt idx="23">
                  <c:v>27.402116526969536</c:v>
                </c:pt>
                <c:pt idx="24">
                  <c:v>27.461743637233468</c:v>
                </c:pt>
                <c:pt idx="25">
                  <c:v>27.517287597662516</c:v>
                </c:pt>
                <c:pt idx="26">
                  <c:v>27.569035065801032</c:v>
                </c:pt>
                <c:pt idx="27">
                  <c:v>27.617251624330066</c:v>
                </c:pt>
                <c:pt idx="28">
                  <c:v>27.662183459311343</c:v>
                </c:pt>
                <c:pt idx="29">
                  <c:v>27.704058887336075</c:v>
                </c:pt>
                <c:pt idx="30">
                  <c:v>27.743089747513181</c:v>
                </c:pt>
                <c:pt idx="31">
                  <c:v>27.779472672247614</c:v>
                </c:pt>
                <c:pt idx="32">
                  <c:v>27.81339024906044</c:v>
                </c:pt>
                <c:pt idx="33">
                  <c:v>27.845012084244583</c:v>
                </c:pt>
                <c:pt idx="34">
                  <c:v>27.874495777893287</c:v>
                </c:pt>
                <c:pt idx="35">
                  <c:v>27.90198781875106</c:v>
                </c:pt>
                <c:pt idx="36">
                  <c:v>27.927624406395115</c:v>
                </c:pt>
                <c:pt idx="37">
                  <c:v>27.951532207433747</c:v>
                </c:pt>
                <c:pt idx="38">
                  <c:v>27.973829051693048</c:v>
                </c:pt>
                <c:pt idx="39">
                  <c:v>27.994624573735535</c:v>
                </c:pt>
                <c:pt idx="40">
                  <c:v>28.014020804504824</c:v>
                </c:pt>
                <c:pt idx="41">
                  <c:v>28.032112717405195</c:v>
                </c:pt>
                <c:pt idx="42">
                  <c:v>28.04898873269812</c:v>
                </c:pt>
                <c:pt idx="43">
                  <c:v>28.064731183718823</c:v>
                </c:pt>
                <c:pt idx="44">
                  <c:v>28.079416748080867</c:v>
                </c:pt>
                <c:pt idx="45">
                  <c:v>28.093116846738283</c:v>
                </c:pt>
                <c:pt idx="46">
                  <c:v>28.105898013508707</c:v>
                </c:pt>
                <c:pt idx="47">
                  <c:v>28.117822237423912</c:v>
                </c:pt>
                <c:pt idx="48">
                  <c:v>28.128947280061148</c:v>
                </c:pt>
                <c:pt idx="49">
                  <c:v>28.139326969818683</c:v>
                </c:pt>
                <c:pt idx="50">
                  <c:v>28.149011474927192</c:v>
                </c:pt>
                <c:pt idx="51">
                  <c:v>28.158047556834635</c:v>
                </c:pt>
                <c:pt idx="52">
                  <c:v>28.166478805463413</c:v>
                </c:pt>
                <c:pt idx="53">
                  <c:v>28.174345857712652</c:v>
                </c:pt>
                <c:pt idx="54">
                  <c:v>28.181686600464708</c:v>
                </c:pt>
                <c:pt idx="55">
                  <c:v>28.188536359252375</c:v>
                </c:pt>
                <c:pt idx="56">
                  <c:v>28.194928073649084</c:v>
                </c:pt>
                <c:pt idx="57">
                  <c:v>28.20089246035965</c:v>
                </c:pt>
                <c:pt idx="58">
                  <c:v>28.206458164911613</c:v>
                </c:pt>
                <c:pt idx="59">
                  <c:v>28.211651902776339</c:v>
                </c:pt>
                <c:pt idx="60">
                  <c:v>28.216498590684882</c:v>
                </c:pt>
                <c:pt idx="61">
                  <c:v>28.221021468844238</c:v>
                </c:pt>
                <c:pt idx="62">
                  <c:v>28.225242214706181</c:v>
                </c:pt>
                <c:pt idx="63">
                  <c:v>28.22918104889073</c:v>
                </c:pt>
                <c:pt idx="64">
                  <c:v>28.232856833821831</c:v>
                </c:pt>
                <c:pt idx="65">
                  <c:v>28.236287165590298</c:v>
                </c:pt>
                <c:pt idx="66">
                  <c:v>28.239488459521422</c:v>
                </c:pt>
                <c:pt idx="67">
                  <c:v>28.242476029889346</c:v>
                </c:pt>
                <c:pt idx="68">
                  <c:v>28.245264164187688</c:v>
                </c:pt>
                <c:pt idx="69">
                  <c:v>28.247866192336176</c:v>
                </c:pt>
                <c:pt idx="70">
                  <c:v>28.250294551175735</c:v>
                </c:pt>
                <c:pt idx="71">
                  <c:v>28.252560844578603</c:v>
                </c:pt>
                <c:pt idx="72">
                  <c:v>28.254675899477157</c:v>
                </c:pt>
                <c:pt idx="73">
                  <c:v>28.256649818092839</c:v>
                </c:pt>
                <c:pt idx="74">
                  <c:v>28.25849202662728</c:v>
                </c:pt>
                <c:pt idx="75">
                  <c:v>28.260211320658399</c:v>
                </c:pt>
                <c:pt idx="76">
                  <c:v>28.261815907467589</c:v>
                </c:pt>
                <c:pt idx="77">
                  <c:v>28.263313445508288</c:v>
                </c:pt>
                <c:pt idx="78">
                  <c:v>28.264711081210962</c:v>
                </c:pt>
                <c:pt idx="79">
                  <c:v>28.266015483306525</c:v>
                </c:pt>
                <c:pt idx="80">
                  <c:v>28.267232874837095</c:v>
                </c:pt>
                <c:pt idx="81">
                  <c:v>28.268369063011548</c:v>
                </c:pt>
                <c:pt idx="82">
                  <c:v>28.269429467052124</c:v>
                </c:pt>
                <c:pt idx="83">
                  <c:v>28.270419144168621</c:v>
                </c:pt>
                <c:pt idx="84">
                  <c:v>28.271342813786898</c:v>
                </c:pt>
                <c:pt idx="85">
                  <c:v>28.272204880149975</c:v>
                </c:pt>
                <c:pt idx="86">
                  <c:v>28.273009453401798</c:v>
                </c:pt>
                <c:pt idx="87">
                  <c:v>28.273760369256152</c:v>
                </c:pt>
                <c:pt idx="88">
                  <c:v>28.274461207346278</c:v>
                </c:pt>
                <c:pt idx="89">
                  <c:v>28.275115308344184</c:v>
                </c:pt>
                <c:pt idx="90">
                  <c:v>28.275725789932537</c:v>
                </c:pt>
                <c:pt idx="91">
                  <c:v>28.27629556170648</c:v>
                </c:pt>
                <c:pt idx="92">
                  <c:v>28.276827339077343</c:v>
                </c:pt>
                <c:pt idx="93">
                  <c:v>28.277323656245461</c:v>
                </c:pt>
                <c:pt idx="94">
                  <c:v>28.277786878304529</c:v>
                </c:pt>
                <c:pt idx="95">
                  <c:v>28.27821921253604</c:v>
                </c:pt>
                <c:pt idx="96">
                  <c:v>28.2786227189481</c:v>
                </c:pt>
                <c:pt idx="97">
                  <c:v>28.278999320109222</c:v>
                </c:pt>
                <c:pt idx="98">
                  <c:v>28.27935081032464</c:v>
                </c:pt>
                <c:pt idx="99">
                  <c:v>28.279678864199084</c:v>
                </c:pt>
                <c:pt idx="100">
                  <c:v>28.279985044627104</c:v>
                </c:pt>
                <c:pt idx="101">
                  <c:v>28.280270810249462</c:v>
                </c:pt>
                <c:pt idx="102">
                  <c:v>28.280537522411223</c:v>
                </c:pt>
                <c:pt idx="103">
                  <c:v>28.280786451654929</c:v>
                </c:pt>
                <c:pt idx="104">
                  <c:v>28.281018783780105</c:v>
                </c:pt>
                <c:pt idx="105">
                  <c:v>28.281235625497956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AC-4E06-9D37-5BB5906E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381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Sheet1!$A$7:$A$112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Sheet1!$F$7:$F$112</c:f>
              <c:numCache>
                <c:formatCode>0</c:formatCode>
                <c:ptCount val="106"/>
                <c:pt idx="0">
                  <c:v>10.874010519682006</c:v>
                </c:pt>
                <c:pt idx="1">
                  <c:v>10.862765398800271</c:v>
                </c:pt>
                <c:pt idx="2">
                  <c:v>10.730070022385897</c:v>
                </c:pt>
                <c:pt idx="3">
                  <c:v>10.508576910321784</c:v>
                </c:pt>
                <c:pt idx="4">
                  <c:v>10.22273802103159</c:v>
                </c:pt>
                <c:pt idx="5">
                  <c:v>9.8911612402056122</c:v>
                </c:pt>
                <c:pt idx="6">
                  <c:v>9.5281639485673697</c:v>
                </c:pt>
                <c:pt idx="7">
                  <c:v>9.1448401044142322</c:v>
                </c:pt>
                <c:pt idx="8">
                  <c:v>8.7498180559274736</c:v>
                </c:pt>
                <c:pt idx="9">
                  <c:v>8.3498136036731321</c:v>
                </c:pt>
                <c:pt idx="10">
                  <c:v>7.9500427737706154</c:v>
                </c:pt>
                <c:pt idx="11">
                  <c:v>7.5545356220697428</c:v>
                </c:pt>
                <c:pt idx="12">
                  <c:v>7.166378460852421</c:v>
                </c:pt>
                <c:pt idx="13">
                  <c:v>6.7879032060848381</c:v>
                </c:pt>
                <c:pt idx="14">
                  <c:v>6.4208369408020047</c:v>
                </c:pt>
                <c:pt idx="15">
                  <c:v>6.0664210756187309</c:v>
                </c:pt>
                <c:pt idx="16">
                  <c:v>5.7255069612028819</c:v>
                </c:pt>
                <c:pt idx="17">
                  <c:v>5.3986330501327835</c:v>
                </c:pt>
                <c:pt idx="18">
                  <c:v>5.0860874577667126</c:v>
                </c:pt>
                <c:pt idx="19">
                  <c:v>4.7879588693928206</c:v>
                </c:pt>
                <c:pt idx="20">
                  <c:v>4.5041780774967428</c:v>
                </c:pt>
                <c:pt idx="21">
                  <c:v>4.2345519378874279</c:v>
                </c:pt>
                <c:pt idx="22">
                  <c:v>3.9787911589422897</c:v>
                </c:pt>
                <c:pt idx="23">
                  <c:v>3.7365330515190358</c:v>
                </c:pt>
                <c:pt idx="24">
                  <c:v>3.5073601451438776</c:v>
                </c:pt>
                <c:pt idx="25">
                  <c:v>3.2908154025778131</c:v>
                </c:pt>
                <c:pt idx="26">
                  <c:v>3.0864146279976801</c:v>
                </c:pt>
                <c:pt idx="27">
                  <c:v>2.8936565551947417</c:v>
                </c:pt>
                <c:pt idx="28">
                  <c:v>2.7120310150165317</c:v>
                </c:pt>
                <c:pt idx="29">
                  <c:v>2.541025510990444</c:v>
                </c:pt>
                <c:pt idx="30">
                  <c:v>2.3801304750611934</c:v>
                </c:pt>
                <c:pt idx="31">
                  <c:v>2.2288434288955798</c:v>
                </c:pt>
                <c:pt idx="32">
                  <c:v>2.0866722381294842</c:v>
                </c:pt>
                <c:pt idx="33">
                  <c:v>1.9531376156050868</c:v>
                </c:pt>
                <c:pt idx="34">
                  <c:v>1.8277750037730733</c:v>
                </c:pt>
                <c:pt idx="35">
                  <c:v>1.7101359449946187</c:v>
                </c:pt>
                <c:pt idx="36">
                  <c:v>1.5997890306565701</c:v>
                </c:pt>
                <c:pt idx="37">
                  <c:v>1.4963205051626929</c:v>
                </c:pt>
                <c:pt idx="38">
                  <c:v>1.3993345884562132</c:v>
                </c:pt>
                <c:pt idx="39">
                  <c:v>1.3084535703455771</c:v>
                </c:pt>
                <c:pt idx="40">
                  <c:v>1.2233177211974073</c:v>
                </c:pt>
                <c:pt idx="41">
                  <c:v>1.1435850562494423</c:v>
                </c:pt>
                <c:pt idx="42">
                  <c:v>1.0689309846486772</c:v>
                </c:pt>
                <c:pt idx="43">
                  <c:v>0.99904786914714805</c:v>
                </c:pt>
                <c:pt idx="44">
                  <c:v>0.93364451803124027</c:v>
                </c:pt>
                <c:pt idx="45">
                  <c:v>0.87244562718977292</c:v>
                </c:pt>
                <c:pt idx="46">
                  <c:v>0.815191187133113</c:v>
                </c:pt>
                <c:pt idx="47">
                  <c:v>0.76163586716863207</c:v>
                </c:pt>
                <c:pt idx="48">
                  <c:v>0.71154838674164367</c:v>
                </c:pt>
                <c:pt idx="49">
                  <c:v>0.66471088210195006</c:v>
                </c:pt>
                <c:pt idx="50">
                  <c:v>0.62091827489946283</c:v>
                </c:pt>
                <c:pt idx="51">
                  <c:v>0.57997764800550655</c:v>
                </c:pt>
                <c:pt idx="52">
                  <c:v>0.54170763275809364</c:v>
                </c:pt>
                <c:pt idx="53">
                  <c:v>0.50593781091049195</c:v>
                </c:pt>
                <c:pt idx="54">
                  <c:v>0.47250813379370982</c:v>
                </c:pt>
                <c:pt idx="55">
                  <c:v>0.44126836056279828</c:v>
                </c:pt>
                <c:pt idx="56">
                  <c:v>0.41207751686429006</c:v>
                </c:pt>
                <c:pt idx="57">
                  <c:v>0.384803374821864</c:v>
                </c:pt>
                <c:pt idx="58">
                  <c:v>0.35932195487376717</c:v>
                </c:pt>
                <c:pt idx="59">
                  <c:v>0.33551704969837104</c:v>
                </c:pt>
                <c:pt idx="60">
                  <c:v>0.31327977022239395</c:v>
                </c:pt>
                <c:pt idx="61">
                  <c:v>0.29250811351119665</c:v>
                </c:pt>
                <c:pt idx="62">
                  <c:v>0.27310655218448687</c:v>
                </c:pt>
                <c:pt idx="63">
                  <c:v>0.25498564487907061</c:v>
                </c:pt>
                <c:pt idx="64">
                  <c:v>0.2380616671846596</c:v>
                </c:pt>
                <c:pt idx="65">
                  <c:v>0.22225626240817675</c:v>
                </c:pt>
                <c:pt idx="66">
                  <c:v>0.20749611146931102</c:v>
                </c:pt>
                <c:pt idx="67">
                  <c:v>0.19371262119469179</c:v>
                </c:pt>
                <c:pt idx="68">
                  <c:v>0.18084163025531552</c:v>
                </c:pt>
                <c:pt idx="69">
                  <c:v>0.16882313198032151</c:v>
                </c:pt>
                <c:pt idx="70">
                  <c:v>0.15760101327758846</c:v>
                </c:pt>
                <c:pt idx="71">
                  <c:v>0.14712280889656881</c:v>
                </c:pt>
                <c:pt idx="72">
                  <c:v>0.1373394702789561</c:v>
                </c:pt>
                <c:pt idx="73">
                  <c:v>0.12820514825813234</c:v>
                </c:pt>
                <c:pt idx="74">
                  <c:v>0.11967698888732414</c:v>
                </c:pt>
                <c:pt idx="75">
                  <c:v>0.11171494169725804</c:v>
                </c:pt>
                <c:pt idx="76">
                  <c:v>0.10428157970867957</c:v>
                </c:pt>
                <c:pt idx="77">
                  <c:v>9.7341930549060152E-2</c:v>
                </c:pt>
                <c:pt idx="78">
                  <c:v>9.0863318049617448E-2</c:v>
                </c:pt>
                <c:pt idx="79">
                  <c:v>8.4815213724748872E-2</c:v>
                </c:pt>
                <c:pt idx="80">
                  <c:v>7.9169097563067226E-2</c:v>
                </c:pt>
                <c:pt idx="81">
                  <c:v>7.3898327585514068E-2</c:v>
                </c:pt>
                <c:pt idx="82">
                  <c:v>6.8978017652764123E-2</c:v>
                </c:pt>
                <c:pt idx="83">
                  <c:v>6.4384923029646046E-2</c:v>
                </c:pt>
                <c:pt idx="84">
                  <c:v>6.0097333239991002E-2</c:v>
                </c:pt>
                <c:pt idx="85">
                  <c:v>5.6094971769685031E-2</c:v>
                </c:pt>
                <c:pt idx="86">
                  <c:v>5.2358902199280521E-2</c:v>
                </c:pt>
                <c:pt idx="87">
                  <c:v>4.8871440371158315E-2</c:v>
                </c:pt>
                <c:pt idx="88">
                  <c:v>4.5616072217402603E-2</c:v>
                </c:pt>
                <c:pt idx="89">
                  <c:v>4.2577376896513641E-2</c:v>
                </c:pt>
                <c:pt idx="90">
                  <c:v>3.9740954906740455E-2</c:v>
                </c:pt>
                <c:pt idx="91">
                  <c:v>3.709336086336279E-2</c:v>
                </c:pt>
                <c:pt idx="92">
                  <c:v>3.4622040645622576E-2</c:v>
                </c:pt>
                <c:pt idx="93">
                  <c:v>3.2315272636491699E-2</c:v>
                </c:pt>
                <c:pt idx="94">
                  <c:v>3.0162112794894114E-2</c:v>
                </c:pt>
                <c:pt idx="95">
                  <c:v>2.815234331583838E-2</c:v>
                </c:pt>
                <c:pt idx="96">
                  <c:v>2.62764246490228E-2</c:v>
                </c:pt>
                <c:pt idx="97">
                  <c:v>2.4525450660039638E-2</c:v>
                </c:pt>
                <c:pt idx="98">
                  <c:v>2.2891106732064515E-2</c:v>
                </c:pt>
                <c:pt idx="99">
                  <c:v>2.136563061829122E-2</c:v>
                </c:pt>
                <c:pt idx="100">
                  <c:v>1.9941775867160061E-2</c:v>
                </c:pt>
                <c:pt idx="101">
                  <c:v>1.8612777653657986E-2</c:v>
                </c:pt>
                <c:pt idx="102">
                  <c:v>1.7372320860488344E-2</c:v>
                </c:pt>
                <c:pt idx="103">
                  <c:v>1.6214510262752668E-2</c:v>
                </c:pt>
                <c:pt idx="104">
                  <c:v>1.5133842678835663E-2</c:v>
                </c:pt>
                <c:pt idx="105">
                  <c:v>1.4125180959563721E-2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6-418F-ACCA-C8F5849F28DD}"/>
            </c:ext>
          </c:extLst>
        </c:ser>
        <c:ser>
          <c:idx val="0"/>
          <c:order val="1"/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Sheet1!$H$7:$H$112</c:f>
              <c:numCache>
                <c:formatCode>General</c:formatCode>
                <c:ptCount val="10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79</c:v>
                </c:pt>
                <c:pt idx="85">
                  <c:v>80</c:v>
                </c:pt>
                <c:pt idx="86">
                  <c:v>81</c:v>
                </c:pt>
                <c:pt idx="87">
                  <c:v>82</c:v>
                </c:pt>
                <c:pt idx="88">
                  <c:v>83</c:v>
                </c:pt>
                <c:pt idx="89">
                  <c:v>84</c:v>
                </c:pt>
                <c:pt idx="90">
                  <c:v>85</c:v>
                </c:pt>
                <c:pt idx="91">
                  <c:v>86</c:v>
                </c:pt>
                <c:pt idx="92">
                  <c:v>87</c:v>
                </c:pt>
                <c:pt idx="93">
                  <c:v>88</c:v>
                </c:pt>
                <c:pt idx="94">
                  <c:v>89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93</c:v>
                </c:pt>
                <c:pt idx="99">
                  <c:v>94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99</c:v>
                </c:pt>
                <c:pt idx="105">
                  <c:v>100</c:v>
                </c:pt>
              </c:numCache>
            </c:numRef>
          </c:xVal>
          <c:yVal>
            <c:numRef>
              <c:f>Sheet1!$M$7:$M$112</c:f>
              <c:numCache>
                <c:formatCode>0</c:formatCode>
                <c:ptCount val="106"/>
                <c:pt idx="0">
                  <c:v>10.874010519682006</c:v>
                </c:pt>
                <c:pt idx="1">
                  <c:v>10.862765398800271</c:v>
                </c:pt>
                <c:pt idx="2">
                  <c:v>10.730070022385897</c:v>
                </c:pt>
                <c:pt idx="3">
                  <c:v>10.508576910321784</c:v>
                </c:pt>
                <c:pt idx="4">
                  <c:v>10.22273802103159</c:v>
                </c:pt>
                <c:pt idx="5">
                  <c:v>100</c:v>
                </c:pt>
                <c:pt idx="6">
                  <c:v>5.0122096125187987</c:v>
                </c:pt>
                <c:pt idx="7">
                  <c:v>4.7175842374347816</c:v>
                </c:pt>
                <c:pt idx="8">
                  <c:v>4.4372699124705903</c:v>
                </c:pt>
                <c:pt idx="9">
                  <c:v>4.1710477464310323</c:v>
                </c:pt>
                <c:pt idx="10">
                  <c:v>3.9186086630633348</c:v>
                </c:pt>
                <c:pt idx="11">
                  <c:v>3.679575068964791</c:v>
                </c:pt>
                <c:pt idx="12">
                  <c:v>3.4535185803330002</c:v>
                </c:pt>
                <c:pt idx="13">
                  <c:v>3.2399745043536399</c:v>
                </c:pt>
                <c:pt idx="14">
                  <c:v>3.0384536416718326</c:v>
                </c:pt>
                <c:pt idx="15">
                  <c:v>2.8484518733459581</c:v>
                </c:pt>
                <c:pt idx="16">
                  <c:v>2.6694579130043969</c:v>
                </c:pt>
                <c:pt idx="17">
                  <c:v>2.5009595381656631</c:v>
                </c:pt>
                <c:pt idx="18">
                  <c:v>2.3424485604645398</c:v>
                </c:pt>
                <c:pt idx="19">
                  <c:v>2.1934247502672974</c:v>
                </c:pt>
                <c:pt idx="20">
                  <c:v>2.0533988948607984</c:v>
                </c:pt>
                <c:pt idx="21">
                  <c:v>1.9218951395079742</c:v>
                </c:pt>
                <c:pt idx="22">
                  <c:v>1.7984527359526865</c:v>
                </c:pt>
                <c:pt idx="23">
                  <c:v>1.6826273024662726</c:v>
                </c:pt>
                <c:pt idx="24">
                  <c:v>1.5739916824835802</c:v>
                </c:pt>
                <c:pt idx="25">
                  <c:v>1.4721364746642713</c:v>
                </c:pt>
                <c:pt idx="26">
                  <c:v>1.376670295336357</c:v>
                </c:pt>
                <c:pt idx="27">
                  <c:v>1.287219824331757</c:v>
                </c:pt>
                <c:pt idx="28">
                  <c:v>1.2034296768798569</c:v>
                </c:pt>
                <c:pt idx="29">
                  <c:v>1.1249621372166025</c:v>
                </c:pt>
                <c:pt idx="30">
                  <c:v>1.0514967836720501</c:v>
                </c:pt>
                <c:pt idx="31">
                  <c:v>0.98273003003927784</c:v>
                </c:pt>
                <c:pt idx="32">
                  <c:v>0.91837460384817149</c:v>
                </c:pt>
                <c:pt idx="33">
                  <c:v>0.85815897864749857</c:v>
                </c:pt>
                <c:pt idx="34">
                  <c:v>0.80182677443145067</c:v>
                </c:pt>
                <c:pt idx="35">
                  <c:v>0.74913613784607946</c:v>
                </c:pt>
                <c:pt idx="36">
                  <c:v>0.69985911170552839</c:v>
                </c:pt>
                <c:pt idx="37">
                  <c:v>0.65378100157360919</c:v>
                </c:pt>
                <c:pt idx="38">
                  <c:v>0.61069974567555008</c:v>
                </c:pt>
                <c:pt idx="39">
                  <c:v>0.5704252931504783</c:v>
                </c:pt>
                <c:pt idx="40">
                  <c:v>0.532778994604719</c:v>
                </c:pt>
                <c:pt idx="41">
                  <c:v>0.49759300804461759</c:v>
                </c:pt>
                <c:pt idx="42">
                  <c:v>0.46470972253307963</c:v>
                </c:pt>
                <c:pt idx="43">
                  <c:v>0.43398120130047246</c:v>
                </c:pt>
                <c:pt idx="44">
                  <c:v>0.40526864553246966</c:v>
                </c:pt>
                <c:pt idx="45">
                  <c:v>0.37844187963663956</c:v>
                </c:pt>
                <c:pt idx="46">
                  <c:v>0.35337885844339922</c:v>
                </c:pt>
                <c:pt idx="47">
                  <c:v>0.32996519651426226</c:v>
                </c:pt>
                <c:pt idx="48">
                  <c:v>0.30809371950007147</c:v>
                </c:pt>
                <c:pt idx="49">
                  <c:v>0.28766403730760359</c:v>
                </c:pt>
                <c:pt idx="50">
                  <c:v>0.2685821386853533</c:v>
                </c:pt>
                <c:pt idx="51">
                  <c:v>0.25076000672425991</c:v>
                </c:pt>
                <c:pt idx="52">
                  <c:v>0.23411525468061356</c:v>
                </c:pt>
                <c:pt idx="53">
                  <c:v>0.21857078146179276</c:v>
                </c:pt>
                <c:pt idx="54">
                  <c:v>0.2040544460676692</c:v>
                </c:pt>
                <c:pt idx="55">
                  <c:v>0.19049876024856616</c:v>
                </c:pt>
                <c:pt idx="56">
                  <c:v>0.17784059862042412</c:v>
                </c:pt>
                <c:pt idx="57">
                  <c:v>0.16602092546894553</c:v>
                </c:pt>
                <c:pt idx="58">
                  <c:v>0.15498453747401086</c:v>
                </c:pt>
                <c:pt idx="59">
                  <c:v>0.14467982159133541</c:v>
                </c:pt>
                <c:pt idx="60">
                  <c:v>0.13505852734074253</c:v>
                </c:pt>
                <c:pt idx="61">
                  <c:v>0.12607555276602511</c:v>
                </c:pt>
                <c:pt idx="62">
                  <c:v>0.11768874335136914</c:v>
                </c:pt>
                <c:pt idx="63">
                  <c:v>0.10985870320077851</c:v>
                </c:pt>
                <c:pt idx="64">
                  <c:v>0.1025486178118058</c:v>
                </c:pt>
                <c:pt idx="65">
                  <c:v>9.5724087799091251E-2</c:v>
                </c:pt>
                <c:pt idx="66">
                  <c:v>8.9352972950305087E-2</c:v>
                </c:pt>
                <c:pt idx="67">
                  <c:v>8.3405246023200874E-2</c:v>
                </c:pt>
                <c:pt idx="68">
                  <c:v>7.7852855719225289E-2</c:v>
                </c:pt>
                <c:pt idx="69">
                  <c:v>7.2669598295789228E-2</c:v>
                </c:pt>
                <c:pt idx="70">
                  <c:v>6.7830997305765806E-2</c:v>
                </c:pt>
                <c:pt idx="71">
                  <c:v>6.3314190978058349E-2</c:v>
                </c:pt>
                <c:pt idx="72">
                  <c:v>5.9097826778803153E-2</c:v>
                </c:pt>
                <c:pt idx="73">
                  <c:v>5.5161962716610446E-2</c:v>
                </c:pt>
                <c:pt idx="74">
                  <c:v>5.1487974979387729E-2</c:v>
                </c:pt>
                <c:pt idx="75">
                  <c:v>4.8058471512565148E-2</c:v>
                </c:pt>
                <c:pt idx="76">
                  <c:v>4.4857211170501898E-2</c:v>
                </c:pt>
                <c:pt idx="77">
                  <c:v>4.1869028094151162E-2</c:v>
                </c:pt>
                <c:pt idx="78">
                  <c:v>3.9079760987409173E-2</c:v>
                </c:pt>
                <c:pt idx="79">
                  <c:v>3.6476186984231163E-2</c:v>
                </c:pt>
                <c:pt idx="80">
                  <c:v>3.404595981638181E-2</c:v>
                </c:pt>
                <c:pt idx="81">
                  <c:v>3.1777552009199184E-2</c:v>
                </c:pt>
                <c:pt idx="82">
                  <c:v>2.9660200848855567E-2</c:v>
                </c:pt>
                <c:pt idx="83">
                  <c:v>2.7683857880465013E-2</c:v>
                </c:pt>
                <c:pt idx="84">
                  <c:v>2.5839141710697788E-2</c:v>
                </c:pt>
                <c:pt idx="85">
                  <c:v>2.4117293902701675E-2</c:v>
                </c:pt>
                <c:pt idx="86">
                  <c:v>2.2510137764257365E-2</c:v>
                </c:pt>
                <c:pt idx="87">
                  <c:v>2.101003984218508E-2</c:v>
                </c:pt>
                <c:pt idx="88">
                  <c:v>1.9609873948095213E-2</c:v>
                </c:pt>
                <c:pt idx="89">
                  <c:v>1.830298755119486E-2</c:v>
                </c:pt>
                <c:pt idx="90">
                  <c:v>1.7083170384427859E-2</c:v>
                </c:pt>
                <c:pt idx="91">
                  <c:v>1.5944625119931999E-2</c:v>
                </c:pt>
                <c:pt idx="92">
                  <c:v>1.488193997880316E-2</c:v>
                </c:pt>
                <c:pt idx="93">
                  <c:v>1.3890063149037957E-2</c:v>
                </c:pt>
                <c:pt idx="94">
                  <c:v>1.2964278893200287E-2</c:v>
                </c:pt>
                <c:pt idx="95">
                  <c:v>1.2100185235393468E-2</c:v>
                </c:pt>
                <c:pt idx="96">
                  <c:v>1.1293673123912384E-2</c:v>
                </c:pt>
                <c:pt idx="97">
                  <c:v>1.0540906972639874E-2</c:v>
                </c:pt>
                <c:pt idx="98">
                  <c:v>9.8383064907920925E-3</c:v>
                </c:pt>
                <c:pt idx="99">
                  <c:v>9.1825297161562958E-3</c:v>
                </c:pt>
                <c:pt idx="100">
                  <c:v>8.5704571725599976E-3</c:v>
                </c:pt>
                <c:pt idx="101">
                  <c:v>7.9991770776643989E-3</c:v>
                </c:pt>
                <c:pt idx="102">
                  <c:v>7.4659715316620634E-3</c:v>
                </c:pt>
                <c:pt idx="103">
                  <c:v>6.9683036222052408E-3</c:v>
                </c:pt>
                <c:pt idx="104">
                  <c:v>6.5038053851580457E-3</c:v>
                </c:pt>
                <c:pt idx="105">
                  <c:v>6.0702665644960518E-3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36-418F-ACCA-C8F5849F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916448"/>
        <c:axId val="553923648"/>
      </c:scatterChart>
      <c:valAx>
        <c:axId val="553916448"/>
        <c:scaling>
          <c:orientation val="minMax"/>
          <c:max val="100"/>
          <c:min val="-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23648"/>
        <c:crosses val="autoZero"/>
        <c:crossBetween val="midCat"/>
        <c:majorUnit val="5"/>
      </c:valAx>
      <c:valAx>
        <c:axId val="55392364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539164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493485</xdr:colOff>
      <xdr:row>1</xdr:row>
      <xdr:rowOff>114300</xdr:rowOff>
    </xdr:from>
    <xdr:to>
      <xdr:col>7</xdr:col>
      <xdr:colOff>543110</xdr:colOff>
      <xdr:row>25</xdr:row>
      <xdr:rowOff>101333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1AF9D1-9F27-40B3-B8AE-6FE107314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598714</xdr:colOff>
      <xdr:row>1</xdr:row>
      <xdr:rowOff>163286</xdr:rowOff>
    </xdr:from>
    <xdr:to>
      <xdr:col>15</xdr:col>
      <xdr:colOff>13793</xdr:colOff>
      <xdr:row>26</xdr:row>
      <xdr:rowOff>64140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0A2E9E-E08C-42A4-A3C1-89D177E52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588282</xdr:colOff>
      <xdr:row>26</xdr:row>
      <xdr:rowOff>68036</xdr:rowOff>
    </xdr:from>
    <xdr:to>
      <xdr:col>8</xdr:col>
      <xdr:colOff>3361</xdr:colOff>
      <xdr:row>50</xdr:row>
      <xdr:rowOff>155307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F0B1B3-D8E1-4555-9D07-867B112A8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588284</xdr:colOff>
      <xdr:row>26</xdr:row>
      <xdr:rowOff>132896</xdr:rowOff>
    </xdr:from>
    <xdr:to>
      <xdr:col>15</xdr:col>
      <xdr:colOff>6538</xdr:colOff>
      <xdr:row>51</xdr:row>
      <xdr:rowOff>33749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38DD2C-5DD3-415C-9FC8-A1C108CA8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550635</xdr:colOff>
      <xdr:row>1</xdr:row>
      <xdr:rowOff>163285</xdr:rowOff>
    </xdr:from>
    <xdr:to>
      <xdr:col>21</xdr:col>
      <xdr:colOff>568510</xdr:colOff>
      <xdr:row>26</xdr:row>
      <xdr:rowOff>80014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2E0F22-9A35-4CF4-A94C-8B6BC0AC9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142421</xdr:colOff>
      <xdr:row>8</xdr:row>
      <xdr:rowOff>87993</xdr:rowOff>
    </xdr:from>
    <xdr:to>
      <xdr:col>10</xdr:col>
      <xdr:colOff>462643</xdr:colOff>
      <xdr:row>9</xdr:row>
      <xdr:rowOff>54428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4B0525B-1930-7CF1-63F9-FF53379C3583}"/>
            </a:ext>
          </a:extLst>
        </xdr:cNvPr>
        <xdr:cNvCxnSpPr/>
      </xdr:nvCxnSpPr>
      <xdr:spPr>
        <a:xfrm flipH="1" flipV="1">
          <a:off x="5653314" y="1503136"/>
          <a:ext cx="932543" cy="1433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0.76406</cdr:x>
      <cdr:y>0.84386</cdr:y>
    </cdr:from>
    <cdr:to>
      <cdr:x>0.98014</cdr:x>
      <cdr:y>0.93612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298320" y="3650821"/>
          <a:ext cx="932780" cy="399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Capital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0.76406</cdr:x>
      <cdr:y>0.84386</cdr:y>
    </cdr:from>
    <cdr:to>
      <cdr:x>0.98014</cdr:x>
      <cdr:y>0.93612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298320" y="3650821"/>
          <a:ext cx="932780" cy="399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Capital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0.67359</cdr:x>
      <cdr:y>0.84166</cdr:y>
    </cdr:from>
    <cdr:to>
      <cdr:x>0.88967</cdr:x>
      <cdr:y>0.93392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2907788" y="3638629"/>
          <a:ext cx="932780" cy="3988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Depreciation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0.2046</cdr:x>
      <cdr:y>0.44074</cdr:y>
    </cdr:from>
    <cdr:to>
      <cdr:x>0.24883</cdr:x>
      <cdr:y>0.56645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23C9B3FD-A658-A182-800F-9BD016E067DD}"/>
            </a:ext>
          </a:extLst>
        </cdr:cNvPr>
        <cdr:cNvCxnSpPr/>
      </cdr:nvCxnSpPr>
      <cdr:spPr>
        <a:xfrm xmlns:a="http://schemas.openxmlformats.org/drawingml/2006/main" flipH="1" flipV="1">
          <a:off x="881290" y="1908175"/>
          <a:ext cx="190500" cy="54428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0.43206</cdr:x>
      <cdr:y>0.27416</cdr:y>
    </cdr:from>
    <cdr:to>
      <cdr:x>0.64435</cdr:x>
      <cdr:y>0.48536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D3C4AE1-58C8-EA00-5A47-489C28B77758}"/>
            </a:ext>
          </a:extLst>
        </cdr:cNvPr>
        <cdr:cNvSpPr txBox="1"/>
      </cdr:nvSpPr>
      <cdr:spPr>
        <a:xfrm xmlns:a="http://schemas.openxmlformats.org/drawingml/2006/main">
          <a:off x="1861004" y="11869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 Narrow" panose="020B0606020202030204" pitchFamily="34" charset="0"/>
            </a:rPr>
            <a:t>with foreign aid</a:t>
          </a:r>
        </a:p>
      </cdr:txBody>
    </cdr:sp>
  </cdr:relSizeAnchor>
  <cdr:relSizeAnchor xmlns:cdr="http://schemas.openxmlformats.org/drawingml/2006/chartDrawing">
    <cdr:from>
      <cdr:x>0.26768</cdr:x>
      <cdr:y>0.54602</cdr:y>
    </cdr:from>
    <cdr:to>
      <cdr:x>0.47997</cdr:x>
      <cdr:y>0.75722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6C5B77B-EEC3-7840-E4BA-A4E0A17180D2}"/>
            </a:ext>
          </a:extLst>
        </cdr:cNvPr>
        <cdr:cNvSpPr txBox="1"/>
      </cdr:nvSpPr>
      <cdr:spPr>
        <a:xfrm xmlns:a="http://schemas.openxmlformats.org/drawingml/2006/main">
          <a:off x="1152978" y="23640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solidFill>
                <a:sysClr val="windowText" lastClr="000000"/>
              </a:solidFill>
              <a:latin typeface="Arial Narrow" panose="020B0606020202030204" pitchFamily="34" charset="0"/>
            </a:rPr>
            <a:t>without foreign aid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0.78392</cdr:x>
      <cdr:y>0.83946</cdr:y>
    </cdr:from>
    <cdr:to>
      <cdr:x>1</cdr:x>
      <cdr:y>0.93172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384045" y="3639794"/>
          <a:ext cx="932780" cy="4000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Output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0.69691</cdr:x>
      <cdr:y>0.83003</cdr:y>
    </cdr:from>
    <cdr:to>
      <cdr:x>0.92424</cdr:x>
      <cdr:y>0.92229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3010642" y="3585735"/>
          <a:ext cx="982065" cy="3985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Investment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0.58024</cdr:x>
      <cdr:y>0.79336</cdr:y>
    </cdr:from>
    <cdr:to>
      <cdr:x>0.80757</cdr:x>
      <cdr:y>0.88562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3A21475-77C0-3AD6-E691-0CE106143DDC}"/>
            </a:ext>
          </a:extLst>
        </cdr:cNvPr>
        <cdr:cNvSpPr txBox="1"/>
      </cdr:nvSpPr>
      <cdr:spPr>
        <a:xfrm xmlns:a="http://schemas.openxmlformats.org/drawingml/2006/main">
          <a:off x="2497446" y="3447482"/>
          <a:ext cx="978457" cy="4009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ysClr val="windowText" lastClr="000000"/>
              </a:solidFill>
              <a:latin typeface="Arial Narrow" panose="020B0606020202030204" pitchFamily="34" charset="0"/>
            </a:rPr>
            <a:t>Change in Capital</a:t>
          </a:r>
        </a:p>
        <a:p xmlns:a="http://schemas.openxmlformats.org/drawingml/2006/main">
          <a:endParaRPr lang="en-US" sz="1600" b="1">
            <a:solidFill>
              <a:sysClr val="windowText" lastClr="000000"/>
            </a:solidFill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DED5-76DB-4CEA-B1ED-157D5B75A5BB}">
  <dimension ref="A1:N117"/>
  <sheetViews>
    <sheetView topLeftCell="A73" workbookViewId="0">
      <selection activeCell="H1" sqref="H1"/>
    </sheetView>
  </sheetViews>
  <sheetFormatPr defaultRowHeight="14.5" x14ac:dyDescent="0.35"/>
  <cols>
    <col min="2" max="2" width="16.36328125" bestFit="1" customWidth="1"/>
    <col min="3" max="3" width="14.81640625" bestFit="1" customWidth="1"/>
    <col min="4" max="4" width="12.36328125" bestFit="1" customWidth="1"/>
    <col min="5" max="5" width="11.36328125" bestFit="1" customWidth="1"/>
    <col min="6" max="6" width="10.36328125" bestFit="1" customWidth="1"/>
  </cols>
  <sheetData>
    <row r="1" spans="1:14" x14ac:dyDescent="0.35">
      <c r="C1" s="3" t="s">
        <v>1</v>
      </c>
      <c r="D1" s="3" t="s">
        <v>2</v>
      </c>
      <c r="E1" s="3" t="s">
        <v>4</v>
      </c>
      <c r="F1" s="3" t="s">
        <v>11</v>
      </c>
      <c r="I1" s="3" t="s">
        <v>9</v>
      </c>
      <c r="J1" s="3" t="s">
        <v>19</v>
      </c>
      <c r="K1" s="3" t="s">
        <v>21</v>
      </c>
      <c r="L1" s="3" t="s">
        <v>22</v>
      </c>
      <c r="N1" s="3" t="s">
        <v>3</v>
      </c>
    </row>
    <row r="2" spans="1:14" x14ac:dyDescent="0.35">
      <c r="B2" s="3" t="s">
        <v>0</v>
      </c>
      <c r="C2" s="2">
        <v>0.2</v>
      </c>
      <c r="D2" s="2">
        <v>0.1</v>
      </c>
      <c r="E2" s="2">
        <v>100</v>
      </c>
      <c r="F2" s="2">
        <v>1</v>
      </c>
      <c r="H2" s="2"/>
      <c r="I2" s="2">
        <f>(C2*F2/D2)^(1/(1-$N$2))*E2</f>
        <v>282.84271247461896</v>
      </c>
      <c r="J2" s="2">
        <f>F2^(1/(1-$N$2)) * (C2/D2)^($N$2/(1-$N$2)) * E2</f>
        <v>141.42135623730948</v>
      </c>
      <c r="K2" s="2">
        <f>(1-C2)*J2</f>
        <v>113.13708498984759</v>
      </c>
      <c r="L2" s="2">
        <f>C2*J2</f>
        <v>28.284271247461898</v>
      </c>
      <c r="N2" s="2">
        <f>1/3</f>
        <v>0.33333333333333331</v>
      </c>
    </row>
    <row r="3" spans="1:14" x14ac:dyDescent="0.35">
      <c r="C3" s="3" t="s">
        <v>6</v>
      </c>
      <c r="D3" s="3" t="s">
        <v>7</v>
      </c>
      <c r="E3" s="3" t="s">
        <v>8</v>
      </c>
      <c r="F3" s="3" t="s">
        <v>12</v>
      </c>
      <c r="I3" s="3" t="s">
        <v>10</v>
      </c>
      <c r="J3" s="3" t="s">
        <v>20</v>
      </c>
      <c r="K3" s="3" t="s">
        <v>23</v>
      </c>
      <c r="L3" s="3" t="s">
        <v>24</v>
      </c>
      <c r="N3" s="4"/>
    </row>
    <row r="4" spans="1:14" x14ac:dyDescent="0.35">
      <c r="B4" s="3" t="s">
        <v>5</v>
      </c>
      <c r="C4" s="2">
        <v>0.2</v>
      </c>
      <c r="D4" s="2">
        <v>0.1</v>
      </c>
      <c r="E4" s="2">
        <v>100</v>
      </c>
      <c r="F4" s="2">
        <v>1</v>
      </c>
      <c r="I4" s="2">
        <f>(C4*F4/D4)^(1/(1-$N$2))*E4</f>
        <v>282.84271247461896</v>
      </c>
      <c r="J4" s="2">
        <f>F4^(1/(1-$N$2)) * (C4/D4)^($N$2/(1-$N$2)) * E4</f>
        <v>141.42135623730948</v>
      </c>
      <c r="K4" s="2">
        <f>(1-C4)*J4</f>
        <v>113.13708498984759</v>
      </c>
      <c r="L4" s="2">
        <f>C4*J4</f>
        <v>28.284271247461898</v>
      </c>
      <c r="N4" s="2"/>
    </row>
    <row r="6" spans="1:14" x14ac:dyDescent="0.35">
      <c r="A6" t="s">
        <v>13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</row>
    <row r="7" spans="1:14" x14ac:dyDescent="0.35">
      <c r="A7" s="5">
        <v>-5</v>
      </c>
      <c r="B7" s="6">
        <v>50</v>
      </c>
      <c r="C7" s="6">
        <f>B7*$D$2</f>
        <v>5</v>
      </c>
      <c r="D7" s="6">
        <f>$F$2*(B7)^$N$2*$E$2^(1-$N$2)</f>
        <v>79.370052598410027</v>
      </c>
      <c r="E7" s="6">
        <f>D7*$C$2</f>
        <v>15.874010519682006</v>
      </c>
      <c r="F7" s="6">
        <f>E7-C7</f>
        <v>10.874010519682006</v>
      </c>
      <c r="H7" s="5">
        <v>-5</v>
      </c>
      <c r="I7" s="6">
        <v>50</v>
      </c>
      <c r="J7" s="6">
        <f>I7*$D$2</f>
        <v>5</v>
      </c>
      <c r="K7" s="6">
        <f>$F$2*(I7)^$N$2*$E$2^(1-$N$2)</f>
        <v>79.370052598410027</v>
      </c>
      <c r="L7" s="6">
        <f>K7*$C$2</f>
        <v>15.874010519682006</v>
      </c>
      <c r="M7" s="6">
        <f>L7-J7</f>
        <v>10.874010519682006</v>
      </c>
    </row>
    <row r="8" spans="1:14" x14ac:dyDescent="0.35">
      <c r="A8" s="5">
        <f>+A7+1</f>
        <v>-4</v>
      </c>
      <c r="B8" s="6">
        <f>B7+F7</f>
        <v>60.874010519682002</v>
      </c>
      <c r="C8" s="6">
        <f>B8*$D$2</f>
        <v>6.0874010519682002</v>
      </c>
      <c r="D8" s="6">
        <f>$F$2*(B8)^$N$2*$E$2^(1-$N$2)</f>
        <v>84.750832253842347</v>
      </c>
      <c r="E8" s="6">
        <f>D8*$C$2</f>
        <v>16.950166450768471</v>
      </c>
      <c r="F8" s="6">
        <f t="shared" ref="F8:F12" si="0">E8-C8</f>
        <v>10.862765398800271</v>
      </c>
      <c r="H8" s="5">
        <f>+H7+1</f>
        <v>-4</v>
      </c>
      <c r="I8" s="6">
        <f>I7+M7</f>
        <v>60.874010519682002</v>
      </c>
      <c r="J8" s="6">
        <f>I8*$D$2</f>
        <v>6.0874010519682002</v>
      </c>
      <c r="K8" s="6">
        <f>$F$2*(I8)^$N$2*$E$2^(1-$N$2)</f>
        <v>84.750832253842347</v>
      </c>
      <c r="L8" s="6">
        <f>K8*$C$2</f>
        <v>16.950166450768471</v>
      </c>
      <c r="M8" s="6">
        <f t="shared" ref="M8:M71" si="1">L8-J8</f>
        <v>10.862765398800271</v>
      </c>
    </row>
    <row r="9" spans="1:14" x14ac:dyDescent="0.35">
      <c r="A9" s="5">
        <f>+A8+1</f>
        <v>-3</v>
      </c>
      <c r="B9" s="6">
        <f>B8+F8</f>
        <v>71.736775918482266</v>
      </c>
      <c r="C9" s="6">
        <f>B9*$D$2</f>
        <v>7.173677591848227</v>
      </c>
      <c r="D9" s="6">
        <f>$F$2*(B9)^$N$2*$E$2^(1-$N$2)</f>
        <v>89.518738071170617</v>
      </c>
      <c r="E9" s="6">
        <f>D9*$C$2</f>
        <v>17.903747614234124</v>
      </c>
      <c r="F9" s="6">
        <f t="shared" si="0"/>
        <v>10.730070022385897</v>
      </c>
      <c r="H9" s="5">
        <f>+H8+1</f>
        <v>-3</v>
      </c>
      <c r="I9" s="6">
        <f>I8+M8</f>
        <v>71.736775918482266</v>
      </c>
      <c r="J9" s="6">
        <f>I9*$D$2</f>
        <v>7.173677591848227</v>
      </c>
      <c r="K9" s="6">
        <f>$F$2*(I9)^$N$2*$E$2^(1-$N$2)</f>
        <v>89.518738071170617</v>
      </c>
      <c r="L9" s="6">
        <f>K9*$C$2</f>
        <v>17.903747614234124</v>
      </c>
      <c r="M9" s="6">
        <f t="shared" si="1"/>
        <v>10.730070022385897</v>
      </c>
    </row>
    <row r="10" spans="1:14" x14ac:dyDescent="0.35">
      <c r="A10" s="5">
        <f>+A9+1</f>
        <v>-2</v>
      </c>
      <c r="B10" s="6">
        <f>B9+F9</f>
        <v>82.466845940868168</v>
      </c>
      <c r="C10" s="6">
        <f>B10*$D$2</f>
        <v>8.2466845940868172</v>
      </c>
      <c r="D10" s="6">
        <f>$F$2*(B10)^$N$2*$E$2^(1-$N$2)</f>
        <v>93.776307522042998</v>
      </c>
      <c r="E10" s="6">
        <f>D10*$C$2</f>
        <v>18.755261504408601</v>
      </c>
      <c r="F10" s="6">
        <f t="shared" si="0"/>
        <v>10.508576910321784</v>
      </c>
      <c r="H10" s="5">
        <f>+H9+1</f>
        <v>-2</v>
      </c>
      <c r="I10" s="6">
        <f>I9+M9</f>
        <v>82.466845940868168</v>
      </c>
      <c r="J10" s="6">
        <f>I10*$D$2</f>
        <v>8.2466845940868172</v>
      </c>
      <c r="K10" s="6">
        <f>$F$2*(I10)^$N$2*$E$2^(1-$N$2)</f>
        <v>93.776307522042998</v>
      </c>
      <c r="L10" s="6">
        <f>K10*$C$2</f>
        <v>18.755261504408601</v>
      </c>
      <c r="M10" s="6">
        <f t="shared" si="1"/>
        <v>10.508576910321784</v>
      </c>
    </row>
    <row r="11" spans="1:14" x14ac:dyDescent="0.35">
      <c r="A11" s="5">
        <f>+A10+1</f>
        <v>-1</v>
      </c>
      <c r="B11" s="6">
        <f>B10+F10</f>
        <v>92.975422851189947</v>
      </c>
      <c r="C11" s="6">
        <f>B11*$D$2</f>
        <v>9.2975422851189951</v>
      </c>
      <c r="D11" s="6">
        <f>$F$2*(B11)^$N$2*$E$2^(1-$N$2)</f>
        <v>97.601401530752923</v>
      </c>
      <c r="E11" s="6">
        <f>D11*$C$2</f>
        <v>19.520280306150585</v>
      </c>
      <c r="F11" s="6">
        <f t="shared" si="0"/>
        <v>10.22273802103159</v>
      </c>
      <c r="H11" s="5">
        <f>+H10+1</f>
        <v>-1</v>
      </c>
      <c r="I11" s="6">
        <f>I10+M10</f>
        <v>92.975422851189947</v>
      </c>
      <c r="J11" s="6">
        <f>I11*$D$2</f>
        <v>9.2975422851189951</v>
      </c>
      <c r="K11" s="6">
        <f>$F$2*(I11)^$N$2*$E$2^(1-$N$2)</f>
        <v>97.601401530752923</v>
      </c>
      <c r="L11" s="6">
        <f>K11*$C$2</f>
        <v>19.520280306150585</v>
      </c>
      <c r="M11" s="6">
        <f t="shared" si="1"/>
        <v>10.22273802103159</v>
      </c>
    </row>
    <row r="12" spans="1:14" x14ac:dyDescent="0.35">
      <c r="A12">
        <f>+A11+1</f>
        <v>0</v>
      </c>
      <c r="B12" s="1">
        <f>B11+F11</f>
        <v>103.19816087222154</v>
      </c>
      <c r="C12" s="7">
        <f>B12*$D$4</f>
        <v>10.319816087222154</v>
      </c>
      <c r="D12" s="7">
        <f>$F$4*(B12)^$N$2*$E$4^(1-$N$2)</f>
        <v>101.05488663713882</v>
      </c>
      <c r="E12" s="7">
        <f>D12*$C$4</f>
        <v>20.210977327427766</v>
      </c>
      <c r="F12" s="7">
        <f t="shared" si="0"/>
        <v>9.8911612402056122</v>
      </c>
      <c r="H12">
        <f>+H11+1</f>
        <v>0</v>
      </c>
      <c r="I12" s="1">
        <f>I11+M11</f>
        <v>103.19816087222154</v>
      </c>
      <c r="J12" s="7">
        <f>I12*$D$4</f>
        <v>10.319816087222154</v>
      </c>
      <c r="K12" s="7">
        <f>$F$4*(I12)^$N$2*$E$4^(1-$N$2)</f>
        <v>101.05488663713882</v>
      </c>
      <c r="L12" s="7">
        <f>K12*$C$4</f>
        <v>20.210977327427766</v>
      </c>
      <c r="M12" s="7">
        <v>100</v>
      </c>
    </row>
    <row r="13" spans="1:14" x14ac:dyDescent="0.35">
      <c r="A13">
        <f t="shared" ref="A13:A39" si="2">+A12+1</f>
        <v>1</v>
      </c>
      <c r="B13" s="1">
        <f>B12+F12</f>
        <v>113.08932211242714</v>
      </c>
      <c r="C13" s="1">
        <f>B13*$D$4</f>
        <v>11.308932211242714</v>
      </c>
      <c r="D13" s="1">
        <f>$F$4*(B13)^$N$2*$E$4^(1-$N$2)</f>
        <v>104.18548079905041</v>
      </c>
      <c r="E13" s="1">
        <f>D13*$C$4</f>
        <v>20.837096159810084</v>
      </c>
      <c r="F13" s="1">
        <f t="shared" ref="F13" si="3">E13-C13</f>
        <v>9.5281639485673697</v>
      </c>
      <c r="H13">
        <f t="shared" ref="H13:H76" si="4">+H12+1</f>
        <v>1</v>
      </c>
      <c r="I13" s="1">
        <f>I12+M12</f>
        <v>203.19816087222154</v>
      </c>
      <c r="J13" s="1">
        <f>I13*$D$4</f>
        <v>20.319816087222154</v>
      </c>
      <c r="K13" s="1">
        <f>$F$4*(I13)^$N$2*$E$4^(1-$N$2)</f>
        <v>126.66012849870475</v>
      </c>
      <c r="L13" s="1">
        <f>K13*$C$4</f>
        <v>25.332025699740953</v>
      </c>
      <c r="M13" s="1">
        <f t="shared" si="1"/>
        <v>5.0122096125187987</v>
      </c>
    </row>
    <row r="14" spans="1:14" x14ac:dyDescent="0.35">
      <c r="A14">
        <f t="shared" si="2"/>
        <v>2</v>
      </c>
      <c r="B14" s="1">
        <f t="shared" ref="B14" si="5">B13+F13</f>
        <v>122.61748606099451</v>
      </c>
      <c r="C14" s="1">
        <f t="shared" ref="C14:C77" si="6">B14*$D$4</f>
        <v>12.261748606099452</v>
      </c>
      <c r="D14" s="1">
        <f>$F$4*(B14)^$N$2*$E$4^(1-$N$2)</f>
        <v>107.03294355256841</v>
      </c>
      <c r="E14" s="1">
        <f t="shared" ref="E14:E77" si="7">D14*$C$4</f>
        <v>21.406588710513685</v>
      </c>
      <c r="F14" s="1">
        <f t="shared" ref="F14" si="8">E14-C14</f>
        <v>9.1448401044142322</v>
      </c>
      <c r="H14">
        <f t="shared" si="4"/>
        <v>2</v>
      </c>
      <c r="I14" s="1">
        <f t="shared" ref="I14:I77" si="9">I13+M13</f>
        <v>208.21037048474034</v>
      </c>
      <c r="J14" s="1">
        <f t="shared" ref="J14:J77" si="10">I14*$D$4</f>
        <v>20.821037048474036</v>
      </c>
      <c r="K14" s="1">
        <f>$F$4*(I14)^$N$2*$E$4^(1-$N$2)</f>
        <v>127.69310642954409</v>
      </c>
      <c r="L14" s="1">
        <f t="shared" ref="L14:L77" si="11">K14*$C$4</f>
        <v>25.538621285908818</v>
      </c>
      <c r="M14" s="1">
        <f t="shared" si="1"/>
        <v>4.7175842374347816</v>
      </c>
    </row>
    <row r="15" spans="1:14" x14ac:dyDescent="0.35">
      <c r="A15">
        <f t="shared" si="2"/>
        <v>3</v>
      </c>
      <c r="B15" s="1">
        <f t="shared" ref="B15:B30" si="12">B14+F14</f>
        <v>131.76232616540875</v>
      </c>
      <c r="C15" s="1">
        <f t="shared" si="6"/>
        <v>13.176232616540876</v>
      </c>
      <c r="D15" s="1">
        <f>$F$4*(B15)^$N$2*$E$4^(1-$N$2)</f>
        <v>109.63025336234175</v>
      </c>
      <c r="E15" s="1">
        <f t="shared" si="7"/>
        <v>21.926050672468349</v>
      </c>
      <c r="F15" s="1">
        <f t="shared" ref="F15:F30" si="13">E15-C15</f>
        <v>8.7498180559274736</v>
      </c>
      <c r="H15">
        <f t="shared" si="4"/>
        <v>3</v>
      </c>
      <c r="I15" s="1">
        <f t="shared" si="9"/>
        <v>212.92795472217512</v>
      </c>
      <c r="J15" s="1">
        <f t="shared" si="10"/>
        <v>21.292795472217513</v>
      </c>
      <c r="K15" s="1">
        <f>$F$4*(I15)^$N$2*$E$4^(1-$N$2)</f>
        <v>128.6503269234405</v>
      </c>
      <c r="L15" s="1">
        <f t="shared" si="11"/>
        <v>25.730065384688103</v>
      </c>
      <c r="M15" s="1">
        <f t="shared" si="1"/>
        <v>4.4372699124705903</v>
      </c>
    </row>
    <row r="16" spans="1:14" x14ac:dyDescent="0.35">
      <c r="A16">
        <f t="shared" si="2"/>
        <v>4</v>
      </c>
      <c r="B16" s="1">
        <f t="shared" si="12"/>
        <v>140.51214422133623</v>
      </c>
      <c r="C16" s="1">
        <f t="shared" si="6"/>
        <v>14.051214422133624</v>
      </c>
      <c r="D16" s="1">
        <f>$F$4*(B16)^$N$2*$E$4^(1-$N$2)</f>
        <v>112.00514012903378</v>
      </c>
      <c r="E16" s="1">
        <f t="shared" si="7"/>
        <v>22.401028025806756</v>
      </c>
      <c r="F16" s="1">
        <f t="shared" si="13"/>
        <v>8.3498136036731321</v>
      </c>
      <c r="H16">
        <f t="shared" si="4"/>
        <v>4</v>
      </c>
      <c r="I16" s="1">
        <f t="shared" si="9"/>
        <v>217.3652246346457</v>
      </c>
      <c r="J16" s="1">
        <f t="shared" si="10"/>
        <v>21.736522463464571</v>
      </c>
      <c r="K16" s="1">
        <f>$F$4*(I16)^$N$2*$E$4^(1-$N$2)</f>
        <v>129.53785104947801</v>
      </c>
      <c r="L16" s="1">
        <f t="shared" si="11"/>
        <v>25.907570209895603</v>
      </c>
      <c r="M16" s="1">
        <f t="shared" si="1"/>
        <v>4.1710477464310323</v>
      </c>
    </row>
    <row r="17" spans="1:13" x14ac:dyDescent="0.35">
      <c r="A17">
        <f t="shared" si="2"/>
        <v>5</v>
      </c>
      <c r="B17" s="1">
        <f t="shared" si="12"/>
        <v>148.86195782500937</v>
      </c>
      <c r="C17" s="1">
        <f t="shared" si="6"/>
        <v>14.886195782500938</v>
      </c>
      <c r="D17" s="1">
        <f>$F$4*(B17)^$N$2*$E$4^(1-$N$2)</f>
        <v>114.18119278135775</v>
      </c>
      <c r="E17" s="1">
        <f t="shared" si="7"/>
        <v>22.836238556271553</v>
      </c>
      <c r="F17" s="1">
        <f t="shared" si="13"/>
        <v>7.9500427737706154</v>
      </c>
      <c r="H17">
        <f t="shared" si="4"/>
        <v>5</v>
      </c>
      <c r="I17" s="1">
        <f t="shared" si="9"/>
        <v>221.53627238107674</v>
      </c>
      <c r="J17" s="1">
        <f t="shared" si="10"/>
        <v>22.153627238107674</v>
      </c>
      <c r="K17" s="1">
        <f>$F$4*(I17)^$N$2*$E$4^(1-$N$2)</f>
        <v>130.36117950585503</v>
      </c>
      <c r="L17" s="1">
        <f t="shared" si="11"/>
        <v>26.072235901171009</v>
      </c>
      <c r="M17" s="1">
        <f t="shared" si="1"/>
        <v>3.9186086630633348</v>
      </c>
    </row>
    <row r="18" spans="1:13" x14ac:dyDescent="0.35">
      <c r="A18">
        <f t="shared" si="2"/>
        <v>6</v>
      </c>
      <c r="B18" s="1">
        <f t="shared" si="12"/>
        <v>156.81200059877997</v>
      </c>
      <c r="C18" s="1">
        <f t="shared" si="6"/>
        <v>15.681200059877998</v>
      </c>
      <c r="D18" s="1">
        <f>$F$4*(B18)^$N$2*$E$4^(1-$N$2)</f>
        <v>116.17867840973869</v>
      </c>
      <c r="E18" s="1">
        <f t="shared" si="7"/>
        <v>23.235735681947741</v>
      </c>
      <c r="F18" s="1">
        <f t="shared" si="13"/>
        <v>7.5545356220697428</v>
      </c>
      <c r="H18">
        <f t="shared" si="4"/>
        <v>6</v>
      </c>
      <c r="I18" s="1">
        <f t="shared" si="9"/>
        <v>225.45488104414008</v>
      </c>
      <c r="J18" s="1">
        <f t="shared" si="10"/>
        <v>22.545488104414009</v>
      </c>
      <c r="K18" s="1">
        <f>$F$4*(I18)^$N$2*$E$4^(1-$N$2)</f>
        <v>131.125315866894</v>
      </c>
      <c r="L18" s="1">
        <f t="shared" si="11"/>
        <v>26.2250631733788</v>
      </c>
      <c r="M18" s="1">
        <f t="shared" si="1"/>
        <v>3.679575068964791</v>
      </c>
    </row>
    <row r="19" spans="1:13" x14ac:dyDescent="0.35">
      <c r="A19">
        <f t="shared" si="2"/>
        <v>7</v>
      </c>
      <c r="B19" s="1">
        <f t="shared" si="12"/>
        <v>164.36653622084972</v>
      </c>
      <c r="C19" s="1">
        <f t="shared" si="6"/>
        <v>16.436653622084972</v>
      </c>
      <c r="D19" s="1">
        <f>$F$4*(B19)^$N$2*$E$4^(1-$N$2)</f>
        <v>118.01516041468696</v>
      </c>
      <c r="E19" s="1">
        <f t="shared" si="7"/>
        <v>23.603032082937393</v>
      </c>
      <c r="F19" s="1">
        <f t="shared" si="13"/>
        <v>7.166378460852421</v>
      </c>
      <c r="H19">
        <f t="shared" si="4"/>
        <v>7</v>
      </c>
      <c r="I19" s="1">
        <f t="shared" si="9"/>
        <v>229.13445611310487</v>
      </c>
      <c r="J19" s="1">
        <f t="shared" si="10"/>
        <v>22.91344561131049</v>
      </c>
      <c r="K19" s="1">
        <f>$F$4*(I19)^$N$2*$E$4^(1-$N$2)</f>
        <v>131.83482095821745</v>
      </c>
      <c r="L19" s="1">
        <f t="shared" si="11"/>
        <v>26.36696419164349</v>
      </c>
      <c r="M19" s="1">
        <f t="shared" si="1"/>
        <v>3.4535185803330002</v>
      </c>
    </row>
    <row r="20" spans="1:13" x14ac:dyDescent="0.35">
      <c r="A20">
        <f t="shared" si="2"/>
        <v>8</v>
      </c>
      <c r="B20" s="1">
        <f t="shared" si="12"/>
        <v>171.53291468170215</v>
      </c>
      <c r="C20" s="1">
        <f t="shared" si="6"/>
        <v>17.153291468170217</v>
      </c>
      <c r="D20" s="1">
        <f>$F$4*(B20)^$N$2*$E$4^(1-$N$2)</f>
        <v>119.70597337127526</v>
      </c>
      <c r="E20" s="1">
        <f t="shared" si="7"/>
        <v>23.941194674255055</v>
      </c>
      <c r="F20" s="1">
        <f t="shared" si="13"/>
        <v>6.7879032060848381</v>
      </c>
      <c r="H20">
        <f t="shared" si="4"/>
        <v>8</v>
      </c>
      <c r="I20" s="1">
        <f t="shared" si="9"/>
        <v>232.58797469343787</v>
      </c>
      <c r="J20" s="1">
        <f t="shared" si="10"/>
        <v>23.25879746934379</v>
      </c>
      <c r="K20" s="1">
        <f>$F$4*(I20)^$N$2*$E$4^(1-$N$2)</f>
        <v>132.49385986848714</v>
      </c>
      <c r="L20" s="1">
        <f t="shared" si="11"/>
        <v>26.49877197369743</v>
      </c>
      <c r="M20" s="1">
        <f t="shared" si="1"/>
        <v>3.2399745043536399</v>
      </c>
    </row>
    <row r="21" spans="1:13" x14ac:dyDescent="0.35">
      <c r="A21">
        <f t="shared" si="2"/>
        <v>9</v>
      </c>
      <c r="B21" s="1">
        <f t="shared" si="12"/>
        <v>178.320817887787</v>
      </c>
      <c r="C21" s="1">
        <f t="shared" si="6"/>
        <v>17.832081788778702</v>
      </c>
      <c r="D21" s="1">
        <f>$F$4*(B21)^$N$2*$E$4^(1-$N$2)</f>
        <v>121.26459364790352</v>
      </c>
      <c r="E21" s="1">
        <f t="shared" si="7"/>
        <v>24.252918729580706</v>
      </c>
      <c r="F21" s="1">
        <f t="shared" si="13"/>
        <v>6.4208369408020047</v>
      </c>
      <c r="H21">
        <f t="shared" si="4"/>
        <v>9</v>
      </c>
      <c r="I21" s="1">
        <f t="shared" si="9"/>
        <v>235.8279491977915</v>
      </c>
      <c r="J21" s="1">
        <f t="shared" si="10"/>
        <v>23.58279491977915</v>
      </c>
      <c r="K21" s="1">
        <f>$F$4*(I21)^$N$2*$E$4^(1-$N$2)</f>
        <v>133.10624280725492</v>
      </c>
      <c r="L21" s="1">
        <f t="shared" si="11"/>
        <v>26.621248561450983</v>
      </c>
      <c r="M21" s="1">
        <f t="shared" si="1"/>
        <v>3.0384536416718326</v>
      </c>
    </row>
    <row r="22" spans="1:13" x14ac:dyDescent="0.35">
      <c r="A22">
        <f t="shared" si="2"/>
        <v>10</v>
      </c>
      <c r="B22" s="1">
        <f t="shared" si="12"/>
        <v>184.74165482858899</v>
      </c>
      <c r="C22" s="1">
        <f t="shared" si="6"/>
        <v>18.474165482858901</v>
      </c>
      <c r="D22" s="1">
        <f>$F$4*(B22)^$N$2*$E$4^(1-$N$2)</f>
        <v>122.70293279238815</v>
      </c>
      <c r="E22" s="1">
        <f t="shared" si="7"/>
        <v>24.540586558477631</v>
      </c>
      <c r="F22" s="1">
        <f t="shared" si="13"/>
        <v>6.0664210756187309</v>
      </c>
      <c r="H22">
        <f t="shared" si="4"/>
        <v>10</v>
      </c>
      <c r="I22" s="1">
        <f t="shared" si="9"/>
        <v>238.86640283946332</v>
      </c>
      <c r="J22" s="1">
        <f t="shared" si="10"/>
        <v>23.886640283946335</v>
      </c>
      <c r="K22" s="1">
        <f>$F$4*(I22)^$N$2*$E$4^(1-$N$2)</f>
        <v>133.67546078646146</v>
      </c>
      <c r="L22" s="1">
        <f t="shared" si="11"/>
        <v>26.735092157292293</v>
      </c>
      <c r="M22" s="1">
        <f t="shared" si="1"/>
        <v>2.8484518733459581</v>
      </c>
    </row>
    <row r="23" spans="1:13" x14ac:dyDescent="0.35">
      <c r="A23">
        <f t="shared" si="2"/>
        <v>11</v>
      </c>
      <c r="B23" s="1">
        <f t="shared" si="12"/>
        <v>190.80807590420773</v>
      </c>
      <c r="C23" s="1">
        <f t="shared" si="6"/>
        <v>19.080807590420772</v>
      </c>
      <c r="D23" s="1">
        <f>$F$4*(B23)^$N$2*$E$4^(1-$N$2)</f>
        <v>124.03157275811826</v>
      </c>
      <c r="E23" s="1">
        <f t="shared" si="7"/>
        <v>24.806314551623654</v>
      </c>
      <c r="F23" s="1">
        <f t="shared" si="13"/>
        <v>5.7255069612028819</v>
      </c>
      <c r="H23">
        <f t="shared" si="4"/>
        <v>11</v>
      </c>
      <c r="I23" s="1">
        <f t="shared" si="9"/>
        <v>241.71485471280928</v>
      </c>
      <c r="J23" s="1">
        <f t="shared" si="10"/>
        <v>24.171485471280931</v>
      </c>
      <c r="K23" s="1">
        <f>$F$4*(I23)^$N$2*$E$4^(1-$N$2)</f>
        <v>134.20471692142664</v>
      </c>
      <c r="L23" s="1">
        <f t="shared" si="11"/>
        <v>26.840943384285328</v>
      </c>
      <c r="M23" s="1">
        <f t="shared" si="1"/>
        <v>2.6694579130043969</v>
      </c>
    </row>
    <row r="24" spans="1:13" x14ac:dyDescent="0.35">
      <c r="A24">
        <f t="shared" si="2"/>
        <v>12</v>
      </c>
      <c r="B24" s="1">
        <f t="shared" si="12"/>
        <v>196.53358286541061</v>
      </c>
      <c r="C24" s="1">
        <f t="shared" si="6"/>
        <v>19.653358286541064</v>
      </c>
      <c r="D24" s="1">
        <f>$F$4*(B24)^$N$2*$E$4^(1-$N$2)</f>
        <v>125.25995668336923</v>
      </c>
      <c r="E24" s="1">
        <f t="shared" si="7"/>
        <v>25.051991336673847</v>
      </c>
      <c r="F24" s="1">
        <f t="shared" si="13"/>
        <v>5.3986330501327835</v>
      </c>
      <c r="H24">
        <f t="shared" si="4"/>
        <v>12</v>
      </c>
      <c r="I24" s="1">
        <f t="shared" si="9"/>
        <v>244.38431262581369</v>
      </c>
      <c r="J24" s="1">
        <f t="shared" si="10"/>
        <v>24.438431262581371</v>
      </c>
      <c r="K24" s="1">
        <f>$F$4*(I24)^$N$2*$E$4^(1-$N$2)</f>
        <v>134.69695400373516</v>
      </c>
      <c r="L24" s="1">
        <f t="shared" si="11"/>
        <v>26.939390800747034</v>
      </c>
      <c r="M24" s="1">
        <f t="shared" si="1"/>
        <v>2.5009595381656631</v>
      </c>
    </row>
    <row r="25" spans="1:13" x14ac:dyDescent="0.35">
      <c r="A25">
        <f t="shared" si="2"/>
        <v>13</v>
      </c>
      <c r="B25" s="1">
        <f t="shared" si="12"/>
        <v>201.9322159155434</v>
      </c>
      <c r="C25" s="1">
        <f t="shared" si="6"/>
        <v>20.193221591554341</v>
      </c>
      <c r="D25" s="1">
        <f>$F$4*(B25)^$N$2*$E$4^(1-$N$2)</f>
        <v>126.39654524660526</v>
      </c>
      <c r="E25" s="1">
        <f t="shared" si="7"/>
        <v>25.279309049321053</v>
      </c>
      <c r="F25" s="1">
        <f t="shared" si="13"/>
        <v>5.0860874577667126</v>
      </c>
      <c r="H25">
        <f t="shared" si="4"/>
        <v>13</v>
      </c>
      <c r="I25" s="1">
        <f t="shared" si="9"/>
        <v>246.88527216397935</v>
      </c>
      <c r="J25" s="1">
        <f t="shared" si="10"/>
        <v>24.688527216397937</v>
      </c>
      <c r="K25" s="1">
        <f>$F$4*(I25)^$N$2*$E$4^(1-$N$2)</f>
        <v>135.15487888431238</v>
      </c>
      <c r="L25" s="1">
        <f t="shared" si="11"/>
        <v>27.030975776862476</v>
      </c>
      <c r="M25" s="1">
        <f t="shared" si="1"/>
        <v>2.3424485604645398</v>
      </c>
    </row>
    <row r="26" spans="1:13" x14ac:dyDescent="0.35">
      <c r="A26">
        <f t="shared" si="2"/>
        <v>14</v>
      </c>
      <c r="B26" s="1">
        <f t="shared" si="12"/>
        <v>207.01830337331012</v>
      </c>
      <c r="C26" s="1">
        <f t="shared" si="6"/>
        <v>20.701830337331014</v>
      </c>
      <c r="D26" s="1">
        <f>$F$4*(B26)^$N$2*$E$4^(1-$N$2)</f>
        <v>127.44894603361917</v>
      </c>
      <c r="E26" s="1">
        <f t="shared" si="7"/>
        <v>25.489789206723835</v>
      </c>
      <c r="F26" s="1">
        <f t="shared" si="13"/>
        <v>4.7879588693928206</v>
      </c>
      <c r="H26">
        <f t="shared" si="4"/>
        <v>14</v>
      </c>
      <c r="I26" s="1">
        <f t="shared" si="9"/>
        <v>249.22772072444388</v>
      </c>
      <c r="J26" s="1">
        <f t="shared" si="10"/>
        <v>24.922772072444388</v>
      </c>
      <c r="K26" s="1">
        <f>$F$4*(I26)^$N$2*$E$4^(1-$N$2)</f>
        <v>135.58098411355843</v>
      </c>
      <c r="L26" s="1">
        <f t="shared" si="11"/>
        <v>27.116196822711686</v>
      </c>
      <c r="M26" s="1">
        <f t="shared" si="1"/>
        <v>2.1934247502672974</v>
      </c>
    </row>
    <row r="27" spans="1:13" x14ac:dyDescent="0.35">
      <c r="A27">
        <f t="shared" si="2"/>
        <v>15</v>
      </c>
      <c r="B27" s="1">
        <f t="shared" si="12"/>
        <v>211.80626224270293</v>
      </c>
      <c r="C27" s="1">
        <f t="shared" si="6"/>
        <v>21.180626224270295</v>
      </c>
      <c r="D27" s="1">
        <f>$F$4*(B27)^$N$2*$E$4^(1-$N$2)</f>
        <v>128.42402150883518</v>
      </c>
      <c r="E27" s="1">
        <f t="shared" si="7"/>
        <v>25.684804301767038</v>
      </c>
      <c r="F27" s="1">
        <f t="shared" si="13"/>
        <v>4.5041780774967428</v>
      </c>
      <c r="H27">
        <f t="shared" si="4"/>
        <v>15</v>
      </c>
      <c r="I27" s="1">
        <f t="shared" si="9"/>
        <v>251.42114547471118</v>
      </c>
      <c r="J27" s="1">
        <f t="shared" si="10"/>
        <v>25.14211454747112</v>
      </c>
      <c r="K27" s="1">
        <f>$F$4*(I27)^$N$2*$E$4^(1-$N$2)</f>
        <v>135.97756721165959</v>
      </c>
      <c r="L27" s="1">
        <f t="shared" si="11"/>
        <v>27.195513442331919</v>
      </c>
      <c r="M27" s="1">
        <f t="shared" si="1"/>
        <v>2.0533988948607984</v>
      </c>
    </row>
    <row r="28" spans="1:13" x14ac:dyDescent="0.35">
      <c r="A28">
        <f t="shared" si="2"/>
        <v>16</v>
      </c>
      <c r="B28" s="1">
        <f t="shared" si="12"/>
        <v>216.31044032019966</v>
      </c>
      <c r="C28" s="1">
        <f t="shared" si="6"/>
        <v>21.631044032019968</v>
      </c>
      <c r="D28" s="1">
        <f>$F$4*(B28)^$N$2*$E$4^(1-$N$2)</f>
        <v>129.32797984953697</v>
      </c>
      <c r="E28" s="1">
        <f t="shared" si="7"/>
        <v>25.865595969907396</v>
      </c>
      <c r="F28" s="1">
        <f t="shared" si="13"/>
        <v>4.2345519378874279</v>
      </c>
      <c r="H28">
        <f t="shared" si="4"/>
        <v>16</v>
      </c>
      <c r="I28" s="1">
        <f t="shared" si="9"/>
        <v>253.47454436957199</v>
      </c>
      <c r="J28" s="1">
        <f t="shared" si="10"/>
        <v>25.3474544369572</v>
      </c>
      <c r="K28" s="1">
        <f>$F$4*(I28)^$N$2*$E$4^(1-$N$2)</f>
        <v>136.34674788232587</v>
      </c>
      <c r="L28" s="1">
        <f t="shared" si="11"/>
        <v>27.269349576465174</v>
      </c>
      <c r="M28" s="1">
        <f t="shared" si="1"/>
        <v>1.9218951395079742</v>
      </c>
    </row>
    <row r="29" spans="1:13" x14ac:dyDescent="0.35">
      <c r="A29">
        <f t="shared" si="2"/>
        <v>17</v>
      </c>
      <c r="B29" s="1">
        <f t="shared" si="12"/>
        <v>220.54499225808709</v>
      </c>
      <c r="C29" s="1">
        <f t="shared" si="6"/>
        <v>22.054499225808712</v>
      </c>
      <c r="D29" s="1">
        <f>$F$4*(B29)^$N$2*$E$4^(1-$N$2)</f>
        <v>130.16645192375501</v>
      </c>
      <c r="E29" s="1">
        <f t="shared" si="7"/>
        <v>26.033290384751002</v>
      </c>
      <c r="F29" s="1">
        <f t="shared" si="13"/>
        <v>3.9787911589422897</v>
      </c>
      <c r="H29">
        <f t="shared" si="4"/>
        <v>17</v>
      </c>
      <c r="I29" s="1">
        <f t="shared" si="9"/>
        <v>255.39643950907995</v>
      </c>
      <c r="J29" s="1">
        <f t="shared" si="10"/>
        <v>25.539643950907998</v>
      </c>
      <c r="K29" s="1">
        <f>$F$4*(I29)^$N$2*$E$4^(1-$N$2)</f>
        <v>136.69048343430342</v>
      </c>
      <c r="L29" s="1">
        <f t="shared" si="11"/>
        <v>27.338096686860684</v>
      </c>
      <c r="M29" s="1">
        <f t="shared" si="1"/>
        <v>1.7984527359526865</v>
      </c>
    </row>
    <row r="30" spans="1:13" x14ac:dyDescent="0.35">
      <c r="A30">
        <f t="shared" si="2"/>
        <v>18</v>
      </c>
      <c r="B30" s="1">
        <f t="shared" si="12"/>
        <v>224.52378341702939</v>
      </c>
      <c r="C30" s="1">
        <f t="shared" si="6"/>
        <v>22.452378341702939</v>
      </c>
      <c r="D30" s="1">
        <f>$F$4*(B30)^$N$2*$E$4^(1-$N$2)</f>
        <v>130.94455696610987</v>
      </c>
      <c r="E30" s="1">
        <f t="shared" si="7"/>
        <v>26.188911393221975</v>
      </c>
      <c r="F30" s="1">
        <f t="shared" si="13"/>
        <v>3.7365330515190358</v>
      </c>
      <c r="H30">
        <f t="shared" si="4"/>
        <v>18</v>
      </c>
      <c r="I30" s="1">
        <f t="shared" si="9"/>
        <v>257.19489224503263</v>
      </c>
      <c r="J30" s="1">
        <f t="shared" si="10"/>
        <v>25.719489224503263</v>
      </c>
      <c r="K30" s="1">
        <f>$F$4*(I30)^$N$2*$E$4^(1-$N$2)</f>
        <v>137.01058263484768</v>
      </c>
      <c r="L30" s="1">
        <f t="shared" si="11"/>
        <v>27.402116526969536</v>
      </c>
      <c r="M30" s="1">
        <f t="shared" si="1"/>
        <v>1.6826273024662726</v>
      </c>
    </row>
    <row r="31" spans="1:13" x14ac:dyDescent="0.35">
      <c r="A31">
        <f t="shared" si="2"/>
        <v>19</v>
      </c>
      <c r="B31" s="1">
        <f t="shared" ref="B31:B39" si="14">B30+F30</f>
        <v>228.26031646854844</v>
      </c>
      <c r="C31" s="1">
        <f t="shared" si="6"/>
        <v>22.826031646854844</v>
      </c>
      <c r="D31" s="1">
        <f>$F$4*(B31)^$N$2*$E$4^(1-$N$2)</f>
        <v>131.66695895999359</v>
      </c>
      <c r="E31" s="1">
        <f t="shared" si="7"/>
        <v>26.333391791998721</v>
      </c>
      <c r="F31" s="1">
        <f t="shared" ref="F31:F39" si="15">E31-C31</f>
        <v>3.5073601451438776</v>
      </c>
      <c r="H31">
        <f t="shared" si="4"/>
        <v>19</v>
      </c>
      <c r="I31" s="1">
        <f t="shared" si="9"/>
        <v>258.87751954749888</v>
      </c>
      <c r="J31" s="1">
        <f t="shared" si="10"/>
        <v>25.887751954749888</v>
      </c>
      <c r="K31" s="1">
        <f>$F$4*(I31)^$N$2*$E$4^(1-$N$2)</f>
        <v>137.30871818616734</v>
      </c>
      <c r="L31" s="1">
        <f t="shared" si="11"/>
        <v>27.461743637233468</v>
      </c>
      <c r="M31" s="1">
        <f t="shared" si="1"/>
        <v>1.5739916824835802</v>
      </c>
    </row>
    <row r="32" spans="1:13" x14ac:dyDescent="0.35">
      <c r="A32">
        <f t="shared" si="2"/>
        <v>20</v>
      </c>
      <c r="B32" s="1">
        <f t="shared" si="14"/>
        <v>231.76767661369232</v>
      </c>
      <c r="C32" s="1">
        <f t="shared" si="6"/>
        <v>23.176767661369233</v>
      </c>
      <c r="D32" s="1">
        <f>$F$4*(B32)^$N$2*$E$4^(1-$N$2)</f>
        <v>132.33791531973523</v>
      </c>
      <c r="E32" s="1">
        <f t="shared" si="7"/>
        <v>26.467583063947046</v>
      </c>
      <c r="F32" s="1">
        <f t="shared" si="15"/>
        <v>3.2908154025778131</v>
      </c>
      <c r="H32">
        <f t="shared" si="4"/>
        <v>20</v>
      </c>
      <c r="I32" s="1">
        <f t="shared" si="9"/>
        <v>260.45151122998243</v>
      </c>
      <c r="J32" s="1">
        <f t="shared" si="10"/>
        <v>26.045151122998245</v>
      </c>
      <c r="K32" s="1">
        <f>$F$4*(I32)^$N$2*$E$4^(1-$N$2)</f>
        <v>137.58643798831258</v>
      </c>
      <c r="L32" s="1">
        <f t="shared" si="11"/>
        <v>27.517287597662516</v>
      </c>
      <c r="M32" s="1">
        <f t="shared" si="1"/>
        <v>1.4721364746642713</v>
      </c>
    </row>
    <row r="33" spans="1:13" x14ac:dyDescent="0.35">
      <c r="A33">
        <f t="shared" si="2"/>
        <v>21</v>
      </c>
      <c r="B33" s="1">
        <f t="shared" si="14"/>
        <v>235.05849201627012</v>
      </c>
      <c r="C33" s="1">
        <f t="shared" si="6"/>
        <v>23.505849201627015</v>
      </c>
      <c r="D33" s="1">
        <f>$F$4*(B33)^$N$2*$E$4^(1-$N$2)</f>
        <v>132.96131914812347</v>
      </c>
      <c r="E33" s="1">
        <f t="shared" si="7"/>
        <v>26.592263829624695</v>
      </c>
      <c r="F33" s="1">
        <f t="shared" si="15"/>
        <v>3.0864146279976801</v>
      </c>
      <c r="H33">
        <f t="shared" si="4"/>
        <v>21</v>
      </c>
      <c r="I33" s="1">
        <f t="shared" si="9"/>
        <v>261.92364770464673</v>
      </c>
      <c r="J33" s="1">
        <f t="shared" si="10"/>
        <v>26.192364770464675</v>
      </c>
      <c r="K33" s="1">
        <f>$F$4*(I33)^$N$2*$E$4^(1-$N$2)</f>
        <v>137.84517532900514</v>
      </c>
      <c r="L33" s="1">
        <f t="shared" si="11"/>
        <v>27.569035065801032</v>
      </c>
      <c r="M33" s="1">
        <f t="shared" si="1"/>
        <v>1.376670295336357</v>
      </c>
    </row>
    <row r="34" spans="1:13" x14ac:dyDescent="0.35">
      <c r="A34">
        <f t="shared" si="2"/>
        <v>22</v>
      </c>
      <c r="B34" s="1">
        <f t="shared" si="14"/>
        <v>238.14490664426779</v>
      </c>
      <c r="C34" s="1">
        <f t="shared" si="6"/>
        <v>23.814490664426781</v>
      </c>
      <c r="D34" s="1">
        <f>$F$4*(B34)^$N$2*$E$4^(1-$N$2)</f>
        <v>133.5407360981076</v>
      </c>
      <c r="E34" s="1">
        <f t="shared" si="7"/>
        <v>26.708147219621523</v>
      </c>
      <c r="F34" s="1">
        <f t="shared" si="15"/>
        <v>2.8936565551947417</v>
      </c>
      <c r="H34">
        <f t="shared" si="4"/>
        <v>22</v>
      </c>
      <c r="I34" s="1">
        <f t="shared" si="9"/>
        <v>263.30031799998306</v>
      </c>
      <c r="J34" s="1">
        <f t="shared" si="10"/>
        <v>26.330031799998309</v>
      </c>
      <c r="K34" s="1">
        <f>$F$4*(I34)^$N$2*$E$4^(1-$N$2)</f>
        <v>138.08625812165033</v>
      </c>
      <c r="L34" s="1">
        <f t="shared" si="11"/>
        <v>27.617251624330066</v>
      </c>
      <c r="M34" s="1">
        <f t="shared" si="1"/>
        <v>1.287219824331757</v>
      </c>
    </row>
    <row r="35" spans="1:13" x14ac:dyDescent="0.35">
      <c r="A35">
        <f t="shared" si="2"/>
        <v>23</v>
      </c>
      <c r="B35" s="1">
        <f t="shared" si="14"/>
        <v>241.03856319946254</v>
      </c>
      <c r="C35" s="1">
        <f t="shared" si="6"/>
        <v>24.103856319946257</v>
      </c>
      <c r="D35" s="1">
        <f>$F$4*(B35)^$N$2*$E$4^(1-$N$2)</f>
        <v>134.07943667481393</v>
      </c>
      <c r="E35" s="1">
        <f t="shared" si="7"/>
        <v>26.815887334962788</v>
      </c>
      <c r="F35" s="1">
        <f t="shared" si="15"/>
        <v>2.7120310150165317</v>
      </c>
      <c r="H35">
        <f t="shared" si="4"/>
        <v>23</v>
      </c>
      <c r="I35" s="1">
        <f t="shared" si="9"/>
        <v>264.58753782431484</v>
      </c>
      <c r="J35" s="1">
        <f t="shared" si="10"/>
        <v>26.458753782431486</v>
      </c>
      <c r="K35" s="1">
        <f>$F$4*(I35)^$N$2*$E$4^(1-$N$2)</f>
        <v>138.31091729655671</v>
      </c>
      <c r="L35" s="1">
        <f t="shared" si="11"/>
        <v>27.662183459311343</v>
      </c>
      <c r="M35" s="1">
        <f t="shared" si="1"/>
        <v>1.2034296768798569</v>
      </c>
    </row>
    <row r="36" spans="1:13" x14ac:dyDescent="0.35">
      <c r="A36">
        <f t="shared" si="2"/>
        <v>24</v>
      </c>
      <c r="B36" s="1">
        <f t="shared" si="14"/>
        <v>243.75059421447907</v>
      </c>
      <c r="C36" s="1">
        <f t="shared" si="6"/>
        <v>24.375059421447908</v>
      </c>
      <c r="D36" s="1">
        <f>$F$4*(B36)^$N$2*$E$4^(1-$N$2)</f>
        <v>134.58042466219175</v>
      </c>
      <c r="E36" s="1">
        <f t="shared" si="7"/>
        <v>26.916084932438352</v>
      </c>
      <c r="F36" s="1">
        <f t="shared" si="15"/>
        <v>2.541025510990444</v>
      </c>
      <c r="H36">
        <f t="shared" si="4"/>
        <v>24</v>
      </c>
      <c r="I36" s="1">
        <f t="shared" si="9"/>
        <v>265.7909675011947</v>
      </c>
      <c r="J36" s="1">
        <f t="shared" si="10"/>
        <v>26.579096750119472</v>
      </c>
      <c r="K36" s="1">
        <f>$F$4*(I36)^$N$2*$E$4^(1-$N$2)</f>
        <v>138.52029443668036</v>
      </c>
      <c r="L36" s="1">
        <f t="shared" si="11"/>
        <v>27.704058887336075</v>
      </c>
      <c r="M36" s="1">
        <f t="shared" si="1"/>
        <v>1.1249621372166025</v>
      </c>
    </row>
    <row r="37" spans="1:13" x14ac:dyDescent="0.35">
      <c r="A37">
        <f t="shared" si="2"/>
        <v>25</v>
      </c>
      <c r="B37" s="1">
        <f t="shared" si="14"/>
        <v>246.2916197254695</v>
      </c>
      <c r="C37" s="1">
        <f t="shared" si="6"/>
        <v>24.629161972546953</v>
      </c>
      <c r="D37" s="1">
        <f>$F$4*(B37)^$N$2*$E$4^(1-$N$2)</f>
        <v>135.04646223804073</v>
      </c>
      <c r="E37" s="1">
        <f t="shared" si="7"/>
        <v>27.009292447608146</v>
      </c>
      <c r="F37" s="1">
        <f t="shared" si="15"/>
        <v>2.3801304750611934</v>
      </c>
      <c r="H37">
        <f t="shared" si="4"/>
        <v>25</v>
      </c>
      <c r="I37" s="1">
        <f t="shared" si="9"/>
        <v>266.91592963841128</v>
      </c>
      <c r="J37" s="1">
        <f t="shared" si="10"/>
        <v>26.691592963841131</v>
      </c>
      <c r="K37" s="1">
        <f>$F$4*(I37)^$N$2*$E$4^(1-$N$2)</f>
        <v>138.71544873756591</v>
      </c>
      <c r="L37" s="1">
        <f t="shared" si="11"/>
        <v>27.743089747513181</v>
      </c>
      <c r="M37" s="1">
        <f t="shared" si="1"/>
        <v>1.0514967836720501</v>
      </c>
    </row>
    <row r="38" spans="1:13" x14ac:dyDescent="0.35">
      <c r="A38">
        <f t="shared" si="2"/>
        <v>26</v>
      </c>
      <c r="B38" s="1">
        <f t="shared" si="14"/>
        <v>248.67175020053071</v>
      </c>
      <c r="C38" s="1">
        <f t="shared" si="6"/>
        <v>24.867175020053072</v>
      </c>
      <c r="D38" s="1">
        <f>$F$4*(B38)^$N$2*$E$4^(1-$N$2)</f>
        <v>135.48009224474325</v>
      </c>
      <c r="E38" s="1">
        <f t="shared" si="7"/>
        <v>27.096018448948652</v>
      </c>
      <c r="F38" s="1">
        <f t="shared" si="15"/>
        <v>2.2288434288955798</v>
      </c>
      <c r="H38">
        <f t="shared" si="4"/>
        <v>26</v>
      </c>
      <c r="I38" s="1">
        <f t="shared" si="9"/>
        <v>267.96742642208335</v>
      </c>
      <c r="J38" s="1">
        <f t="shared" si="10"/>
        <v>26.796742642208336</v>
      </c>
      <c r="K38" s="1">
        <f>$F$4*(I38)^$N$2*$E$4^(1-$N$2)</f>
        <v>138.89736336123806</v>
      </c>
      <c r="L38" s="1">
        <f t="shared" si="11"/>
        <v>27.779472672247614</v>
      </c>
      <c r="M38" s="1">
        <f t="shared" si="1"/>
        <v>0.98273003003927784</v>
      </c>
    </row>
    <row r="39" spans="1:13" x14ac:dyDescent="0.35">
      <c r="A39">
        <f t="shared" si="2"/>
        <v>27</v>
      </c>
      <c r="B39" s="1">
        <f t="shared" si="14"/>
        <v>250.90059362942628</v>
      </c>
      <c r="C39" s="1">
        <f t="shared" si="6"/>
        <v>25.090059362942629</v>
      </c>
      <c r="D39" s="1">
        <f>$F$4*(B39)^$N$2*$E$4^(1-$N$2)</f>
        <v>135.88365800536056</v>
      </c>
      <c r="E39" s="1">
        <f t="shared" si="7"/>
        <v>27.176731601072113</v>
      </c>
      <c r="F39" s="1">
        <f t="shared" si="15"/>
        <v>2.0866722381294842</v>
      </c>
      <c r="H39">
        <f t="shared" si="4"/>
        <v>27</v>
      </c>
      <c r="I39" s="1">
        <f t="shared" si="9"/>
        <v>268.95015645212266</v>
      </c>
      <c r="J39" s="1">
        <f t="shared" si="10"/>
        <v>26.895015645212268</v>
      </c>
      <c r="K39" s="1">
        <f>$F$4*(I39)^$N$2*$E$4^(1-$N$2)</f>
        <v>139.06695124530219</v>
      </c>
      <c r="L39" s="1">
        <f t="shared" si="11"/>
        <v>27.81339024906044</v>
      </c>
      <c r="M39" s="1">
        <f t="shared" si="1"/>
        <v>0.91837460384817149</v>
      </c>
    </row>
    <row r="40" spans="1:13" x14ac:dyDescent="0.35">
      <c r="A40">
        <f t="shared" ref="A40:A64" si="16">+A39+1</f>
        <v>28</v>
      </c>
      <c r="B40" s="1">
        <f t="shared" ref="B40:B64" si="17">B39+F39</f>
        <v>252.98726586755578</v>
      </c>
      <c r="C40" s="1">
        <f t="shared" si="6"/>
        <v>25.298726586755578</v>
      </c>
      <c r="D40" s="1">
        <f t="shared" ref="D40:D64" si="18">$F$4*(B40)^$N$2*$E$4^(1-$N$2)</f>
        <v>136.25932101180331</v>
      </c>
      <c r="E40" s="1">
        <f t="shared" si="7"/>
        <v>27.251864202360665</v>
      </c>
      <c r="F40" s="1">
        <f t="shared" ref="F40:F64" si="19">E40-C40</f>
        <v>1.9531376156050868</v>
      </c>
      <c r="H40">
        <f t="shared" si="4"/>
        <v>28</v>
      </c>
      <c r="I40" s="1">
        <f t="shared" si="9"/>
        <v>269.86853105597083</v>
      </c>
      <c r="J40" s="1">
        <f t="shared" si="10"/>
        <v>26.986853105597085</v>
      </c>
      <c r="K40" s="1">
        <f t="shared" ref="K40:K103" si="20">$F$4*(I40)^$N$2*$E$4^(1-$N$2)</f>
        <v>139.22506042122291</v>
      </c>
      <c r="L40" s="1">
        <f t="shared" si="11"/>
        <v>27.845012084244583</v>
      </c>
      <c r="M40" s="1">
        <f t="shared" si="1"/>
        <v>0.85815897864749857</v>
      </c>
    </row>
    <row r="41" spans="1:13" x14ac:dyDescent="0.35">
      <c r="A41">
        <f t="shared" si="16"/>
        <v>29</v>
      </c>
      <c r="B41" s="1">
        <f t="shared" si="17"/>
        <v>254.94040348316088</v>
      </c>
      <c r="C41" s="1">
        <f t="shared" si="6"/>
        <v>25.494040348316091</v>
      </c>
      <c r="D41" s="1">
        <f t="shared" si="18"/>
        <v>136.60907676044582</v>
      </c>
      <c r="E41" s="1">
        <f t="shared" si="7"/>
        <v>27.321815352089164</v>
      </c>
      <c r="F41" s="1">
        <f t="shared" si="19"/>
        <v>1.8277750037730733</v>
      </c>
      <c r="H41">
        <f t="shared" si="4"/>
        <v>29</v>
      </c>
      <c r="I41" s="1">
        <f t="shared" si="9"/>
        <v>270.72669003461834</v>
      </c>
      <c r="J41" s="1">
        <f t="shared" si="10"/>
        <v>27.072669003461836</v>
      </c>
      <c r="K41" s="1">
        <f t="shared" si="20"/>
        <v>139.37247888946644</v>
      </c>
      <c r="L41" s="1">
        <f t="shared" si="11"/>
        <v>27.874495777893287</v>
      </c>
      <c r="M41" s="1">
        <f t="shared" si="1"/>
        <v>0.80182677443145067</v>
      </c>
    </row>
    <row r="42" spans="1:13" x14ac:dyDescent="0.35">
      <c r="A42">
        <f t="shared" si="16"/>
        <v>30</v>
      </c>
      <c r="B42" s="1">
        <f t="shared" si="17"/>
        <v>256.76817848693395</v>
      </c>
      <c r="C42" s="1">
        <f t="shared" si="6"/>
        <v>25.676817848693396</v>
      </c>
      <c r="D42" s="1">
        <f t="shared" si="18"/>
        <v>136.93476896844007</v>
      </c>
      <c r="E42" s="1">
        <f t="shared" si="7"/>
        <v>27.386953793688015</v>
      </c>
      <c r="F42" s="1">
        <f t="shared" si="19"/>
        <v>1.7101359449946187</v>
      </c>
      <c r="H42">
        <f t="shared" si="4"/>
        <v>30</v>
      </c>
      <c r="I42" s="1">
        <f t="shared" si="9"/>
        <v>271.52851680904979</v>
      </c>
      <c r="J42" s="1">
        <f t="shared" si="10"/>
        <v>27.15285168090498</v>
      </c>
      <c r="K42" s="1">
        <f t="shared" si="20"/>
        <v>139.50993909375529</v>
      </c>
      <c r="L42" s="1">
        <f t="shared" si="11"/>
        <v>27.90198781875106</v>
      </c>
      <c r="M42" s="1">
        <f t="shared" si="1"/>
        <v>0.74913613784607946</v>
      </c>
    </row>
    <row r="43" spans="1:13" x14ac:dyDescent="0.35">
      <c r="A43">
        <f t="shared" si="16"/>
        <v>31</v>
      </c>
      <c r="B43" s="1">
        <f t="shared" si="17"/>
        <v>258.47831443192854</v>
      </c>
      <c r="C43" s="1">
        <f t="shared" si="6"/>
        <v>25.847831443192856</v>
      </c>
      <c r="D43" s="1">
        <f t="shared" si="18"/>
        <v>137.23810236924712</v>
      </c>
      <c r="E43" s="1">
        <f t="shared" si="7"/>
        <v>27.447620473849426</v>
      </c>
      <c r="F43" s="1">
        <f t="shared" si="19"/>
        <v>1.5997890306565701</v>
      </c>
      <c r="H43">
        <f t="shared" si="4"/>
        <v>31</v>
      </c>
      <c r="I43" s="1">
        <f t="shared" si="9"/>
        <v>272.27765294689584</v>
      </c>
      <c r="J43" s="1">
        <f t="shared" si="10"/>
        <v>27.227765294689586</v>
      </c>
      <c r="K43" s="1">
        <f t="shared" si="20"/>
        <v>139.63812203197557</v>
      </c>
      <c r="L43" s="1">
        <f t="shared" si="11"/>
        <v>27.927624406395115</v>
      </c>
      <c r="M43" s="1">
        <f t="shared" si="1"/>
        <v>0.69985911170552839</v>
      </c>
    </row>
    <row r="44" spans="1:13" x14ac:dyDescent="0.35">
      <c r="A44">
        <f t="shared" si="16"/>
        <v>32</v>
      </c>
      <c r="B44" s="1">
        <f t="shared" si="17"/>
        <v>260.07810346258509</v>
      </c>
      <c r="C44" s="1">
        <f t="shared" si="6"/>
        <v>26.007810346258509</v>
      </c>
      <c r="D44" s="1">
        <f t="shared" si="18"/>
        <v>137.520654257106</v>
      </c>
      <c r="E44" s="1">
        <f t="shared" si="7"/>
        <v>27.504130851421202</v>
      </c>
      <c r="F44" s="1">
        <f t="shared" si="19"/>
        <v>1.4963205051626929</v>
      </c>
      <c r="H44">
        <f t="shared" si="4"/>
        <v>32</v>
      </c>
      <c r="I44" s="1">
        <f t="shared" si="9"/>
        <v>272.97751205860135</v>
      </c>
      <c r="J44" s="1">
        <f t="shared" si="10"/>
        <v>27.297751205860138</v>
      </c>
      <c r="K44" s="1">
        <f t="shared" si="20"/>
        <v>139.75766103716873</v>
      </c>
      <c r="L44" s="1">
        <f t="shared" si="11"/>
        <v>27.951532207433747</v>
      </c>
      <c r="M44" s="1">
        <f t="shared" si="1"/>
        <v>0.65378100157360919</v>
      </c>
    </row>
    <row r="45" spans="1:13" x14ac:dyDescent="0.35">
      <c r="A45">
        <f t="shared" si="16"/>
        <v>33</v>
      </c>
      <c r="B45" s="1">
        <f t="shared" si="17"/>
        <v>261.5744239677478</v>
      </c>
      <c r="C45" s="1">
        <f t="shared" si="6"/>
        <v>26.157442396774783</v>
      </c>
      <c r="D45" s="1">
        <f t="shared" si="18"/>
        <v>137.78388492615497</v>
      </c>
      <c r="E45" s="1">
        <f t="shared" si="7"/>
        <v>27.556776985230997</v>
      </c>
      <c r="F45" s="1">
        <f t="shared" si="19"/>
        <v>1.3993345884562132</v>
      </c>
      <c r="H45">
        <f t="shared" si="4"/>
        <v>33</v>
      </c>
      <c r="I45" s="1">
        <f t="shared" si="9"/>
        <v>273.63129306017498</v>
      </c>
      <c r="J45" s="1">
        <f t="shared" si="10"/>
        <v>27.363129306017498</v>
      </c>
      <c r="K45" s="1">
        <f t="shared" si="20"/>
        <v>139.86914525846524</v>
      </c>
      <c r="L45" s="1">
        <f t="shared" si="11"/>
        <v>27.973829051693048</v>
      </c>
      <c r="M45" s="1">
        <f t="shared" si="1"/>
        <v>0.61069974567555008</v>
      </c>
    </row>
    <row r="46" spans="1:13" x14ac:dyDescent="0.35">
      <c r="A46">
        <f t="shared" si="16"/>
        <v>34</v>
      </c>
      <c r="B46" s="1">
        <f t="shared" si="17"/>
        <v>262.97375855620402</v>
      </c>
      <c r="C46" s="1">
        <f t="shared" si="6"/>
        <v>26.297375855620402</v>
      </c>
      <c r="D46" s="1">
        <f t="shared" si="18"/>
        <v>138.02914712982988</v>
      </c>
      <c r="E46" s="1">
        <f t="shared" si="7"/>
        <v>27.605829425965979</v>
      </c>
      <c r="F46" s="1">
        <f t="shared" si="19"/>
        <v>1.3084535703455771</v>
      </c>
      <c r="H46">
        <f t="shared" si="4"/>
        <v>34</v>
      </c>
      <c r="I46" s="1">
        <f t="shared" si="9"/>
        <v>274.24199280585054</v>
      </c>
      <c r="J46" s="1">
        <f t="shared" si="10"/>
        <v>27.424199280585057</v>
      </c>
      <c r="K46" s="1">
        <f t="shared" si="20"/>
        <v>139.97312286867768</v>
      </c>
      <c r="L46" s="1">
        <f t="shared" si="11"/>
        <v>27.994624573735535</v>
      </c>
      <c r="M46" s="1">
        <f t="shared" si="1"/>
        <v>0.5704252931504783</v>
      </c>
    </row>
    <row r="47" spans="1:13" x14ac:dyDescent="0.35">
      <c r="A47">
        <f t="shared" si="16"/>
        <v>35</v>
      </c>
      <c r="B47" s="1">
        <f t="shared" si="17"/>
        <v>264.28221212654961</v>
      </c>
      <c r="C47" s="1">
        <f t="shared" si="6"/>
        <v>26.428221212654961</v>
      </c>
      <c r="D47" s="1">
        <f t="shared" si="18"/>
        <v>138.25769466926184</v>
      </c>
      <c r="E47" s="1">
        <f t="shared" si="7"/>
        <v>27.651538933852368</v>
      </c>
      <c r="F47" s="1">
        <f t="shared" si="19"/>
        <v>1.2233177211974073</v>
      </c>
      <c r="H47">
        <f t="shared" si="4"/>
        <v>35</v>
      </c>
      <c r="I47" s="1">
        <f t="shared" si="9"/>
        <v>274.81241809900104</v>
      </c>
      <c r="J47" s="1">
        <f t="shared" si="10"/>
        <v>27.481241809900105</v>
      </c>
      <c r="K47" s="1">
        <f t="shared" si="20"/>
        <v>140.07010402252411</v>
      </c>
      <c r="L47" s="1">
        <f t="shared" si="11"/>
        <v>28.014020804504824</v>
      </c>
      <c r="M47" s="1">
        <f t="shared" si="1"/>
        <v>0.532778994604719</v>
      </c>
    </row>
    <row r="48" spans="1:13" x14ac:dyDescent="0.35">
      <c r="A48">
        <f t="shared" si="16"/>
        <v>36</v>
      </c>
      <c r="B48" s="1">
        <f t="shared" si="17"/>
        <v>265.50552984774703</v>
      </c>
      <c r="C48" s="1">
        <f t="shared" si="6"/>
        <v>26.550552984774704</v>
      </c>
      <c r="D48" s="1">
        <f t="shared" si="18"/>
        <v>138.47069020512072</v>
      </c>
      <c r="E48" s="1">
        <f t="shared" si="7"/>
        <v>27.694138041024146</v>
      </c>
      <c r="F48" s="1">
        <f t="shared" si="19"/>
        <v>1.1435850562494423</v>
      </c>
      <c r="H48">
        <f t="shared" si="4"/>
        <v>36</v>
      </c>
      <c r="I48" s="1">
        <f t="shared" si="9"/>
        <v>275.34519709360575</v>
      </c>
      <c r="J48" s="1">
        <f t="shared" si="10"/>
        <v>27.534519709360577</v>
      </c>
      <c r="K48" s="1">
        <f t="shared" si="20"/>
        <v>140.16056358702596</v>
      </c>
      <c r="L48" s="1">
        <f t="shared" si="11"/>
        <v>28.032112717405195</v>
      </c>
      <c r="M48" s="1">
        <f t="shared" si="1"/>
        <v>0.49759300804461759</v>
      </c>
    </row>
    <row r="49" spans="1:13" x14ac:dyDescent="0.35">
      <c r="A49">
        <f t="shared" si="16"/>
        <v>37</v>
      </c>
      <c r="B49" s="1">
        <f t="shared" si="17"/>
        <v>266.64911490399646</v>
      </c>
      <c r="C49" s="1">
        <f t="shared" si="6"/>
        <v>26.664911490399646</v>
      </c>
      <c r="D49" s="1">
        <f t="shared" si="18"/>
        <v>138.66921237524161</v>
      </c>
      <c r="E49" s="1">
        <f t="shared" si="7"/>
        <v>27.733842475048323</v>
      </c>
      <c r="F49" s="1">
        <f t="shared" si="19"/>
        <v>1.0689309846486772</v>
      </c>
      <c r="H49">
        <f t="shared" si="4"/>
        <v>37</v>
      </c>
      <c r="I49" s="1">
        <f t="shared" si="9"/>
        <v>275.84279010165039</v>
      </c>
      <c r="J49" s="1">
        <f t="shared" si="10"/>
        <v>27.584279010165041</v>
      </c>
      <c r="K49" s="1">
        <f t="shared" si="20"/>
        <v>140.2449436634906</v>
      </c>
      <c r="L49" s="1">
        <f t="shared" si="11"/>
        <v>28.04898873269812</v>
      </c>
      <c r="M49" s="1">
        <f t="shared" si="1"/>
        <v>0.46470972253307963</v>
      </c>
    </row>
    <row r="50" spans="1:13" x14ac:dyDescent="0.35">
      <c r="A50">
        <f t="shared" si="16"/>
        <v>38</v>
      </c>
      <c r="B50" s="1">
        <f t="shared" si="17"/>
        <v>267.71804588864512</v>
      </c>
      <c r="C50" s="1">
        <f t="shared" si="6"/>
        <v>26.771804588864512</v>
      </c>
      <c r="D50" s="1">
        <f t="shared" si="18"/>
        <v>138.8542622900583</v>
      </c>
      <c r="E50" s="1">
        <f t="shared" si="7"/>
        <v>27.77085245801166</v>
      </c>
      <c r="F50" s="1">
        <f t="shared" si="19"/>
        <v>0.99904786914714805</v>
      </c>
      <c r="H50">
        <f t="shared" si="4"/>
        <v>38</v>
      </c>
      <c r="I50" s="1">
        <f t="shared" si="9"/>
        <v>276.30749982418348</v>
      </c>
      <c r="J50" s="1">
        <f t="shared" si="10"/>
        <v>27.630749982418351</v>
      </c>
      <c r="K50" s="1">
        <f t="shared" si="20"/>
        <v>140.32365591859411</v>
      </c>
      <c r="L50" s="1">
        <f t="shared" si="11"/>
        <v>28.064731183718823</v>
      </c>
      <c r="M50" s="1">
        <f t="shared" si="1"/>
        <v>0.43398120130047246</v>
      </c>
    </row>
    <row r="51" spans="1:13" x14ac:dyDescent="0.35">
      <c r="A51">
        <f t="shared" si="16"/>
        <v>39</v>
      </c>
      <c r="B51" s="1">
        <f t="shared" si="17"/>
        <v>268.71709375779227</v>
      </c>
      <c r="C51" s="1">
        <f t="shared" si="6"/>
        <v>26.871709375779229</v>
      </c>
      <c r="D51" s="1">
        <f t="shared" si="18"/>
        <v>139.02676946905234</v>
      </c>
      <c r="E51" s="1">
        <f t="shared" si="7"/>
        <v>27.805353893810469</v>
      </c>
      <c r="F51" s="1">
        <f t="shared" si="19"/>
        <v>0.93364451803124027</v>
      </c>
      <c r="H51">
        <f t="shared" si="4"/>
        <v>39</v>
      </c>
      <c r="I51" s="1">
        <f t="shared" si="9"/>
        <v>276.74148102548395</v>
      </c>
      <c r="J51" s="1">
        <f t="shared" si="10"/>
        <v>27.674148102548397</v>
      </c>
      <c r="K51" s="1">
        <f t="shared" si="20"/>
        <v>140.39708374040433</v>
      </c>
      <c r="L51" s="1">
        <f t="shared" si="11"/>
        <v>28.079416748080867</v>
      </c>
      <c r="M51" s="1">
        <f t="shared" si="1"/>
        <v>0.40526864553246966</v>
      </c>
    </row>
    <row r="52" spans="1:13" x14ac:dyDescent="0.35">
      <c r="A52">
        <f t="shared" si="16"/>
        <v>40</v>
      </c>
      <c r="B52" s="1">
        <f t="shared" si="17"/>
        <v>269.65073827582353</v>
      </c>
      <c r="C52" s="1">
        <f t="shared" si="6"/>
        <v>26.965073827582355</v>
      </c>
      <c r="D52" s="1">
        <f t="shared" si="18"/>
        <v>139.18759727386063</v>
      </c>
      <c r="E52" s="1">
        <f t="shared" si="7"/>
        <v>27.837519454772128</v>
      </c>
      <c r="F52" s="1">
        <f t="shared" si="19"/>
        <v>0.87244562718977292</v>
      </c>
      <c r="H52">
        <f t="shared" si="4"/>
        <v>40</v>
      </c>
      <c r="I52" s="1">
        <f t="shared" si="9"/>
        <v>277.14674967101644</v>
      </c>
      <c r="J52" s="1">
        <f t="shared" si="10"/>
        <v>27.714674967101644</v>
      </c>
      <c r="K52" s="1">
        <f t="shared" si="20"/>
        <v>140.4655842336914</v>
      </c>
      <c r="L52" s="1">
        <f t="shared" si="11"/>
        <v>28.093116846738283</v>
      </c>
      <c r="M52" s="1">
        <f t="shared" si="1"/>
        <v>0.37844187963663956</v>
      </c>
    </row>
    <row r="53" spans="1:13" x14ac:dyDescent="0.35">
      <c r="A53">
        <f t="shared" si="16"/>
        <v>41</v>
      </c>
      <c r="B53" s="1">
        <f t="shared" si="17"/>
        <v>270.52318390301332</v>
      </c>
      <c r="C53" s="1">
        <f t="shared" si="6"/>
        <v>27.052318390301334</v>
      </c>
      <c r="D53" s="1">
        <f t="shared" si="18"/>
        <v>139.33754788717224</v>
      </c>
      <c r="E53" s="1">
        <f t="shared" si="7"/>
        <v>27.867509577434447</v>
      </c>
      <c r="F53" s="1">
        <f t="shared" si="19"/>
        <v>0.815191187133113</v>
      </c>
      <c r="H53">
        <f t="shared" si="4"/>
        <v>41</v>
      </c>
      <c r="I53" s="1">
        <f t="shared" si="9"/>
        <v>277.52519155065306</v>
      </c>
      <c r="J53" s="1">
        <f t="shared" si="10"/>
        <v>27.752519155065308</v>
      </c>
      <c r="K53" s="1">
        <f t="shared" si="20"/>
        <v>140.52949006754352</v>
      </c>
      <c r="L53" s="1">
        <f t="shared" si="11"/>
        <v>28.105898013508707</v>
      </c>
      <c r="M53" s="1">
        <f t="shared" si="1"/>
        <v>0.35337885844339922</v>
      </c>
    </row>
    <row r="54" spans="1:13" x14ac:dyDescent="0.35">
      <c r="A54">
        <f t="shared" si="16"/>
        <v>42</v>
      </c>
      <c r="B54" s="1">
        <f t="shared" si="17"/>
        <v>271.33837509014643</v>
      </c>
      <c r="C54" s="1">
        <f t="shared" si="6"/>
        <v>27.133837509014644</v>
      </c>
      <c r="D54" s="1">
        <f t="shared" si="18"/>
        <v>139.47736688091638</v>
      </c>
      <c r="E54" s="1">
        <f t="shared" si="7"/>
        <v>27.895473376183276</v>
      </c>
      <c r="F54" s="1">
        <f t="shared" si="19"/>
        <v>0.76163586716863207</v>
      </c>
      <c r="H54">
        <f t="shared" si="4"/>
        <v>42</v>
      </c>
      <c r="I54" s="1">
        <f t="shared" si="9"/>
        <v>277.87857040909648</v>
      </c>
      <c r="J54" s="1">
        <f t="shared" si="10"/>
        <v>27.78785704090965</v>
      </c>
      <c r="K54" s="1">
        <f t="shared" si="20"/>
        <v>140.58911118711956</v>
      </c>
      <c r="L54" s="1">
        <f t="shared" si="11"/>
        <v>28.117822237423912</v>
      </c>
      <c r="M54" s="1">
        <f t="shared" si="1"/>
        <v>0.32996519651426226</v>
      </c>
    </row>
    <row r="55" spans="1:13" x14ac:dyDescent="0.35">
      <c r="A55">
        <f t="shared" si="16"/>
        <v>43</v>
      </c>
      <c r="B55" s="1">
        <f t="shared" si="17"/>
        <v>272.10001095731508</v>
      </c>
      <c r="C55" s="1">
        <f t="shared" si="6"/>
        <v>27.21000109573151</v>
      </c>
      <c r="D55" s="1">
        <f t="shared" si="18"/>
        <v>139.60774741236577</v>
      </c>
      <c r="E55" s="1">
        <f t="shared" si="7"/>
        <v>27.921549482473154</v>
      </c>
      <c r="F55" s="1">
        <f t="shared" si="19"/>
        <v>0.71154838674164367</v>
      </c>
      <c r="H55">
        <f t="shared" si="4"/>
        <v>43</v>
      </c>
      <c r="I55" s="1">
        <f t="shared" si="9"/>
        <v>278.20853560561073</v>
      </c>
      <c r="J55" s="1">
        <f t="shared" si="10"/>
        <v>27.820853560561076</v>
      </c>
      <c r="K55" s="1">
        <f t="shared" si="20"/>
        <v>140.64473640030573</v>
      </c>
      <c r="L55" s="1">
        <f t="shared" si="11"/>
        <v>28.128947280061148</v>
      </c>
      <c r="M55" s="1">
        <f t="shared" si="1"/>
        <v>0.30809371950007147</v>
      </c>
    </row>
    <row r="56" spans="1:13" x14ac:dyDescent="0.35">
      <c r="A56">
        <f t="shared" si="16"/>
        <v>44</v>
      </c>
      <c r="B56" s="1">
        <f t="shared" si="17"/>
        <v>272.81155934405672</v>
      </c>
      <c r="C56" s="1">
        <f t="shared" si="6"/>
        <v>27.281155934405675</v>
      </c>
      <c r="D56" s="1">
        <f t="shared" si="18"/>
        <v>139.72933408253812</v>
      </c>
      <c r="E56" s="1">
        <f t="shared" si="7"/>
        <v>27.945866816507625</v>
      </c>
      <c r="F56" s="1">
        <f t="shared" si="19"/>
        <v>0.66471088210195006</v>
      </c>
      <c r="H56">
        <f t="shared" si="4"/>
        <v>44</v>
      </c>
      <c r="I56" s="1">
        <f t="shared" si="9"/>
        <v>278.51662932511078</v>
      </c>
      <c r="J56" s="1">
        <f t="shared" si="10"/>
        <v>27.851662932511079</v>
      </c>
      <c r="K56" s="1">
        <f t="shared" si="20"/>
        <v>140.69663484909341</v>
      </c>
      <c r="L56" s="1">
        <f t="shared" si="11"/>
        <v>28.139326969818683</v>
      </c>
      <c r="M56" s="1">
        <f t="shared" si="1"/>
        <v>0.28766403730760359</v>
      </c>
    </row>
    <row r="57" spans="1:13" x14ac:dyDescent="0.35">
      <c r="A57">
        <f t="shared" si="16"/>
        <v>45</v>
      </c>
      <c r="B57" s="1">
        <f t="shared" si="17"/>
        <v>273.47627022615865</v>
      </c>
      <c r="C57" s="1">
        <f t="shared" si="6"/>
        <v>27.347627022615868</v>
      </c>
      <c r="D57" s="1">
        <f t="shared" si="18"/>
        <v>139.84272648757664</v>
      </c>
      <c r="E57" s="1">
        <f t="shared" si="7"/>
        <v>27.96854529751533</v>
      </c>
      <c r="F57" s="1">
        <f t="shared" si="19"/>
        <v>0.62091827489946283</v>
      </c>
      <c r="H57">
        <f t="shared" si="4"/>
        <v>45</v>
      </c>
      <c r="I57" s="1">
        <f t="shared" si="9"/>
        <v>278.80429336241838</v>
      </c>
      <c r="J57" s="1">
        <f t="shared" si="10"/>
        <v>27.880429336241839</v>
      </c>
      <c r="K57" s="1">
        <f t="shared" si="20"/>
        <v>140.74505737463596</v>
      </c>
      <c r="L57" s="1">
        <f t="shared" si="11"/>
        <v>28.149011474927192</v>
      </c>
      <c r="M57" s="1">
        <f t="shared" si="1"/>
        <v>0.2685821386853533</v>
      </c>
    </row>
    <row r="58" spans="1:13" x14ac:dyDescent="0.35">
      <c r="A58">
        <f t="shared" si="16"/>
        <v>46</v>
      </c>
      <c r="B58" s="1">
        <f t="shared" si="17"/>
        <v>274.0971885010581</v>
      </c>
      <c r="C58" s="1">
        <f t="shared" si="6"/>
        <v>27.409718850105811</v>
      </c>
      <c r="D58" s="1">
        <f t="shared" si="18"/>
        <v>139.94848249055659</v>
      </c>
      <c r="E58" s="1">
        <f t="shared" si="7"/>
        <v>27.989696498111318</v>
      </c>
      <c r="F58" s="1">
        <f t="shared" si="19"/>
        <v>0.57997764800550655</v>
      </c>
      <c r="H58">
        <f t="shared" si="4"/>
        <v>46</v>
      </c>
      <c r="I58" s="1">
        <f t="shared" si="9"/>
        <v>279.07287550110374</v>
      </c>
      <c r="J58" s="1">
        <f t="shared" si="10"/>
        <v>27.907287550110375</v>
      </c>
      <c r="K58" s="1">
        <f t="shared" si="20"/>
        <v>140.79023778417317</v>
      </c>
      <c r="L58" s="1">
        <f t="shared" si="11"/>
        <v>28.158047556834635</v>
      </c>
      <c r="M58" s="1">
        <f t="shared" si="1"/>
        <v>0.25076000672425991</v>
      </c>
    </row>
    <row r="59" spans="1:13" x14ac:dyDescent="0.35">
      <c r="A59">
        <f t="shared" si="16"/>
        <v>47</v>
      </c>
      <c r="B59" s="1">
        <f t="shared" si="17"/>
        <v>274.67716614906362</v>
      </c>
      <c r="C59" s="1">
        <f t="shared" si="6"/>
        <v>27.467716614906365</v>
      </c>
      <c r="D59" s="1">
        <f t="shared" si="18"/>
        <v>140.04712123832229</v>
      </c>
      <c r="E59" s="1">
        <f t="shared" si="7"/>
        <v>28.009424247664459</v>
      </c>
      <c r="F59" s="1">
        <f t="shared" si="19"/>
        <v>0.54170763275809364</v>
      </c>
      <c r="H59">
        <f t="shared" si="4"/>
        <v>47</v>
      </c>
      <c r="I59" s="1">
        <f t="shared" si="9"/>
        <v>279.32363550782799</v>
      </c>
      <c r="J59" s="1">
        <f t="shared" si="10"/>
        <v>27.932363550782799</v>
      </c>
      <c r="K59" s="1">
        <f t="shared" si="20"/>
        <v>140.83239402731706</v>
      </c>
      <c r="L59" s="1">
        <f t="shared" si="11"/>
        <v>28.166478805463413</v>
      </c>
      <c r="M59" s="1">
        <f t="shared" si="1"/>
        <v>0.23411525468061356</v>
      </c>
    </row>
    <row r="60" spans="1:13" x14ac:dyDescent="0.35">
      <c r="A60">
        <f t="shared" si="16"/>
        <v>48</v>
      </c>
      <c r="B60" s="1">
        <f t="shared" si="17"/>
        <v>275.21887378182174</v>
      </c>
      <c r="C60" s="1">
        <f t="shared" si="6"/>
        <v>27.521887378182175</v>
      </c>
      <c r="D60" s="1">
        <f t="shared" si="18"/>
        <v>140.13912594546332</v>
      </c>
      <c r="E60" s="1">
        <f t="shared" si="7"/>
        <v>28.027825189092667</v>
      </c>
      <c r="F60" s="1">
        <f t="shared" si="19"/>
        <v>0.50593781091049195</v>
      </c>
      <c r="H60">
        <f t="shared" si="4"/>
        <v>48</v>
      </c>
      <c r="I60" s="1">
        <f t="shared" si="9"/>
        <v>279.55775076250859</v>
      </c>
      <c r="J60" s="1">
        <f t="shared" si="10"/>
        <v>27.955775076250859</v>
      </c>
      <c r="K60" s="1">
        <f t="shared" si="20"/>
        <v>140.87172928856324</v>
      </c>
      <c r="L60" s="1">
        <f t="shared" si="11"/>
        <v>28.174345857712652</v>
      </c>
      <c r="M60" s="1">
        <f t="shared" si="1"/>
        <v>0.21857078146179276</v>
      </c>
    </row>
    <row r="61" spans="1:13" x14ac:dyDescent="0.35">
      <c r="A61">
        <f t="shared" si="16"/>
        <v>49</v>
      </c>
      <c r="B61" s="1">
        <f t="shared" si="17"/>
        <v>275.72481159273224</v>
      </c>
      <c r="C61" s="1">
        <f t="shared" si="6"/>
        <v>27.572481159273224</v>
      </c>
      <c r="D61" s="1">
        <f t="shared" si="18"/>
        <v>140.22494646533465</v>
      </c>
      <c r="E61" s="1">
        <f t="shared" si="7"/>
        <v>28.044989293066934</v>
      </c>
      <c r="F61" s="1">
        <f t="shared" si="19"/>
        <v>0.47250813379370982</v>
      </c>
      <c r="H61">
        <f t="shared" si="4"/>
        <v>49</v>
      </c>
      <c r="I61" s="1">
        <f t="shared" si="9"/>
        <v>279.77632154397037</v>
      </c>
      <c r="J61" s="1">
        <f t="shared" si="10"/>
        <v>27.977632154397039</v>
      </c>
      <c r="K61" s="1">
        <f t="shared" si="20"/>
        <v>140.90843300232353</v>
      </c>
      <c r="L61" s="1">
        <f t="shared" si="11"/>
        <v>28.181686600464708</v>
      </c>
      <c r="M61" s="1">
        <f t="shared" si="1"/>
        <v>0.2040544460676692</v>
      </c>
    </row>
    <row r="62" spans="1:13" x14ac:dyDescent="0.35">
      <c r="A62">
        <f t="shared" si="16"/>
        <v>50</v>
      </c>
      <c r="B62" s="1">
        <f t="shared" si="17"/>
        <v>276.19731972652596</v>
      </c>
      <c r="C62" s="1">
        <f t="shared" si="6"/>
        <v>27.619731972652598</v>
      </c>
      <c r="D62" s="1">
        <f t="shared" si="18"/>
        <v>140.30500166607698</v>
      </c>
      <c r="E62" s="1">
        <f t="shared" si="7"/>
        <v>28.061000333215397</v>
      </c>
      <c r="F62" s="1">
        <f t="shared" si="19"/>
        <v>0.44126836056279828</v>
      </c>
      <c r="H62">
        <f t="shared" si="4"/>
        <v>50</v>
      </c>
      <c r="I62" s="1">
        <f t="shared" si="9"/>
        <v>279.98037599003806</v>
      </c>
      <c r="J62" s="1">
        <f t="shared" si="10"/>
        <v>27.998037599003808</v>
      </c>
      <c r="K62" s="1">
        <f t="shared" si="20"/>
        <v>140.94268179626187</v>
      </c>
      <c r="L62" s="1">
        <f t="shared" si="11"/>
        <v>28.188536359252375</v>
      </c>
      <c r="M62" s="1">
        <f t="shared" si="1"/>
        <v>0.19049876024856616</v>
      </c>
    </row>
    <row r="63" spans="1:13" x14ac:dyDescent="0.35">
      <c r="A63">
        <f t="shared" si="16"/>
        <v>51</v>
      </c>
      <c r="B63" s="1">
        <f t="shared" si="17"/>
        <v>276.63858808708875</v>
      </c>
      <c r="C63" s="1">
        <f t="shared" si="6"/>
        <v>27.663858808708877</v>
      </c>
      <c r="D63" s="1">
        <f t="shared" si="18"/>
        <v>140.37968162786584</v>
      </c>
      <c r="E63" s="1">
        <f t="shared" si="7"/>
        <v>28.075936325573167</v>
      </c>
      <c r="F63" s="1">
        <f t="shared" si="19"/>
        <v>0.41207751686429006</v>
      </c>
      <c r="H63">
        <f t="shared" si="4"/>
        <v>51</v>
      </c>
      <c r="I63" s="1">
        <f t="shared" si="9"/>
        <v>280.1708747502866</v>
      </c>
      <c r="J63" s="1">
        <f t="shared" si="10"/>
        <v>28.01708747502866</v>
      </c>
      <c r="K63" s="1">
        <f t="shared" si="20"/>
        <v>140.97464036824542</v>
      </c>
      <c r="L63" s="1">
        <f t="shared" si="11"/>
        <v>28.194928073649084</v>
      </c>
      <c r="M63" s="1">
        <f t="shared" si="1"/>
        <v>0.17784059862042412</v>
      </c>
    </row>
    <row r="64" spans="1:13" x14ac:dyDescent="0.35">
      <c r="A64">
        <f t="shared" si="16"/>
        <v>52</v>
      </c>
      <c r="B64" s="1">
        <f t="shared" si="17"/>
        <v>277.05066560395306</v>
      </c>
      <c r="C64" s="1">
        <f t="shared" si="6"/>
        <v>27.705066560395309</v>
      </c>
      <c r="D64" s="1">
        <f t="shared" si="18"/>
        <v>140.44934967608586</v>
      </c>
      <c r="E64" s="1">
        <f t="shared" si="7"/>
        <v>28.089869935217173</v>
      </c>
      <c r="F64" s="1">
        <f t="shared" si="19"/>
        <v>0.384803374821864</v>
      </c>
      <c r="H64">
        <f t="shared" si="4"/>
        <v>52</v>
      </c>
      <c r="I64" s="1">
        <f t="shared" si="9"/>
        <v>280.34871534890704</v>
      </c>
      <c r="J64" s="1">
        <f t="shared" si="10"/>
        <v>28.034871534890705</v>
      </c>
      <c r="K64" s="1">
        <f t="shared" si="20"/>
        <v>141.00446230179824</v>
      </c>
      <c r="L64" s="1">
        <f t="shared" si="11"/>
        <v>28.20089246035965</v>
      </c>
      <c r="M64" s="1">
        <f t="shared" si="1"/>
        <v>0.16602092546894553</v>
      </c>
    </row>
    <row r="65" spans="1:13" x14ac:dyDescent="0.35">
      <c r="A65">
        <f t="shared" ref="A65:A91" si="21">+A64+1</f>
        <v>53</v>
      </c>
      <c r="B65" s="1">
        <f t="shared" ref="B65:B91" si="22">B64+F64</f>
        <v>277.43546897877491</v>
      </c>
      <c r="C65" s="1">
        <f t="shared" si="6"/>
        <v>27.743546897877494</v>
      </c>
      <c r="D65" s="1">
        <f t="shared" ref="D65:D91" si="23">$F$4*(B65)^$N$2*$E$4^(1-$N$2)</f>
        <v>140.5143442637563</v>
      </c>
      <c r="E65" s="1">
        <f t="shared" si="7"/>
        <v>28.102868852751261</v>
      </c>
      <c r="F65" s="1">
        <f t="shared" ref="F65:F91" si="24">E65-C65</f>
        <v>0.35932195487376717</v>
      </c>
      <c r="H65">
        <f t="shared" si="4"/>
        <v>53</v>
      </c>
      <c r="I65" s="1">
        <f t="shared" si="9"/>
        <v>280.51473627437599</v>
      </c>
      <c r="J65" s="1">
        <f t="shared" si="10"/>
        <v>28.051473627437602</v>
      </c>
      <c r="K65" s="1">
        <f t="shared" si="20"/>
        <v>141.03229082455806</v>
      </c>
      <c r="L65" s="1">
        <f t="shared" si="11"/>
        <v>28.206458164911613</v>
      </c>
      <c r="M65" s="1">
        <f t="shared" si="1"/>
        <v>0.15498453747401086</v>
      </c>
    </row>
    <row r="66" spans="1:13" x14ac:dyDescent="0.35">
      <c r="A66">
        <f t="shared" si="21"/>
        <v>54</v>
      </c>
      <c r="B66" s="1">
        <f t="shared" si="22"/>
        <v>277.7947909336487</v>
      </c>
      <c r="C66" s="1">
        <f t="shared" si="6"/>
        <v>27.77947909336487</v>
      </c>
      <c r="D66" s="1">
        <f t="shared" si="23"/>
        <v>140.5749807153162</v>
      </c>
      <c r="E66" s="1">
        <f t="shared" si="7"/>
        <v>28.114996143063241</v>
      </c>
      <c r="F66" s="1">
        <f t="shared" si="24"/>
        <v>0.33551704969837104</v>
      </c>
      <c r="H66">
        <f t="shared" si="4"/>
        <v>54</v>
      </c>
      <c r="I66" s="1">
        <f t="shared" si="9"/>
        <v>280.66972081185003</v>
      </c>
      <c r="J66" s="1">
        <f t="shared" si="10"/>
        <v>28.066972081185003</v>
      </c>
      <c r="K66" s="1">
        <f t="shared" si="20"/>
        <v>141.05825951388169</v>
      </c>
      <c r="L66" s="1">
        <f t="shared" si="11"/>
        <v>28.211651902776339</v>
      </c>
      <c r="M66" s="1">
        <f t="shared" si="1"/>
        <v>0.14467982159133541</v>
      </c>
    </row>
    <row r="67" spans="1:13" x14ac:dyDescent="0.35">
      <c r="A67">
        <f t="shared" si="21"/>
        <v>55</v>
      </c>
      <c r="B67" s="1">
        <f t="shared" si="22"/>
        <v>278.13030798334705</v>
      </c>
      <c r="C67" s="1">
        <f t="shared" si="6"/>
        <v>27.813030798334708</v>
      </c>
      <c r="D67" s="1">
        <f t="shared" si="23"/>
        <v>140.63155284278551</v>
      </c>
      <c r="E67" s="1">
        <f t="shared" si="7"/>
        <v>28.126310568557102</v>
      </c>
      <c r="F67" s="1">
        <f t="shared" si="24"/>
        <v>0.31327977022239395</v>
      </c>
      <c r="H67">
        <f t="shared" si="4"/>
        <v>55</v>
      </c>
      <c r="I67" s="1">
        <f t="shared" si="9"/>
        <v>280.81440063344138</v>
      </c>
      <c r="J67" s="1">
        <f t="shared" si="10"/>
        <v>28.081440063344139</v>
      </c>
      <c r="K67" s="1">
        <f t="shared" si="20"/>
        <v>141.08249295342441</v>
      </c>
      <c r="L67" s="1">
        <f t="shared" si="11"/>
        <v>28.216498590684882</v>
      </c>
      <c r="M67" s="1">
        <f t="shared" si="1"/>
        <v>0.13505852734074253</v>
      </c>
    </row>
    <row r="68" spans="1:13" x14ac:dyDescent="0.35">
      <c r="A68">
        <f t="shared" si="21"/>
        <v>56</v>
      </c>
      <c r="B68" s="1">
        <f t="shared" si="22"/>
        <v>278.44358775356943</v>
      </c>
      <c r="C68" s="1">
        <f t="shared" si="6"/>
        <v>27.844358775356945</v>
      </c>
      <c r="D68" s="1">
        <f t="shared" si="23"/>
        <v>140.68433444434069</v>
      </c>
      <c r="E68" s="1">
        <f t="shared" si="7"/>
        <v>28.136866888868141</v>
      </c>
      <c r="F68" s="1">
        <f t="shared" si="24"/>
        <v>0.29250811351119665</v>
      </c>
      <c r="H68">
        <f t="shared" si="4"/>
        <v>56</v>
      </c>
      <c r="I68" s="1">
        <f t="shared" si="9"/>
        <v>280.94945916078211</v>
      </c>
      <c r="J68" s="1">
        <f t="shared" si="10"/>
        <v>28.094945916078213</v>
      </c>
      <c r="K68" s="1">
        <f t="shared" si="20"/>
        <v>141.10510734422118</v>
      </c>
      <c r="L68" s="1">
        <f t="shared" si="11"/>
        <v>28.221021468844238</v>
      </c>
      <c r="M68" s="1">
        <f t="shared" si="1"/>
        <v>0.12607555276602511</v>
      </c>
    </row>
    <row r="69" spans="1:13" x14ac:dyDescent="0.35">
      <c r="A69">
        <f t="shared" si="21"/>
        <v>57</v>
      </c>
      <c r="B69" s="1">
        <f t="shared" si="22"/>
        <v>278.73609586708062</v>
      </c>
      <c r="C69" s="1">
        <f t="shared" si="6"/>
        <v>27.873609586708064</v>
      </c>
      <c r="D69" s="1">
        <f t="shared" si="23"/>
        <v>140.73358069446274</v>
      </c>
      <c r="E69" s="1">
        <f t="shared" si="7"/>
        <v>28.14671613889255</v>
      </c>
      <c r="F69" s="1">
        <f t="shared" si="24"/>
        <v>0.27310655218448687</v>
      </c>
      <c r="H69">
        <f t="shared" si="4"/>
        <v>57</v>
      </c>
      <c r="I69" s="1">
        <f t="shared" si="9"/>
        <v>281.07553471354811</v>
      </c>
      <c r="J69" s="1">
        <f t="shared" si="10"/>
        <v>28.107553471354812</v>
      </c>
      <c r="K69" s="1">
        <f t="shared" si="20"/>
        <v>141.1262110735309</v>
      </c>
      <c r="L69" s="1">
        <f t="shared" si="11"/>
        <v>28.225242214706181</v>
      </c>
      <c r="M69" s="1">
        <f t="shared" si="1"/>
        <v>0.11768874335136914</v>
      </c>
    </row>
    <row r="70" spans="1:13" x14ac:dyDescent="0.35">
      <c r="A70">
        <f t="shared" si="21"/>
        <v>58</v>
      </c>
      <c r="B70" s="1">
        <f t="shared" si="22"/>
        <v>279.00920241926508</v>
      </c>
      <c r="C70" s="1">
        <f t="shared" si="6"/>
        <v>27.90092024192651</v>
      </c>
      <c r="D70" s="1">
        <f t="shared" si="23"/>
        <v>140.77952943402789</v>
      </c>
      <c r="E70" s="1">
        <f t="shared" si="7"/>
        <v>28.155905886805581</v>
      </c>
      <c r="F70" s="1">
        <f t="shared" si="24"/>
        <v>0.25498564487907061</v>
      </c>
      <c r="H70">
        <f t="shared" si="4"/>
        <v>58</v>
      </c>
      <c r="I70" s="1">
        <f t="shared" si="9"/>
        <v>281.19322345689949</v>
      </c>
      <c r="J70" s="1">
        <f t="shared" si="10"/>
        <v>28.119322345689952</v>
      </c>
      <c r="K70" s="1">
        <f t="shared" si="20"/>
        <v>141.14590524445364</v>
      </c>
      <c r="L70" s="1">
        <f t="shared" si="11"/>
        <v>28.22918104889073</v>
      </c>
      <c r="M70" s="1">
        <f t="shared" si="1"/>
        <v>0.10985870320077851</v>
      </c>
    </row>
    <row r="71" spans="1:13" x14ac:dyDescent="0.35">
      <c r="A71">
        <f t="shared" si="21"/>
        <v>59</v>
      </c>
      <c r="B71" s="1">
        <f t="shared" si="22"/>
        <v>279.26418806414415</v>
      </c>
      <c r="C71" s="1">
        <f t="shared" si="6"/>
        <v>27.926418806414418</v>
      </c>
      <c r="D71" s="1">
        <f t="shared" si="23"/>
        <v>140.82240236799538</v>
      </c>
      <c r="E71" s="1">
        <f t="shared" si="7"/>
        <v>28.164480473599077</v>
      </c>
      <c r="F71" s="1">
        <f t="shared" si="24"/>
        <v>0.2380616671846596</v>
      </c>
      <c r="H71">
        <f t="shared" si="4"/>
        <v>59</v>
      </c>
      <c r="I71" s="1">
        <f t="shared" si="9"/>
        <v>281.30308216010025</v>
      </c>
      <c r="J71" s="1">
        <f t="shared" si="10"/>
        <v>28.130308216010025</v>
      </c>
      <c r="K71" s="1">
        <f t="shared" si="20"/>
        <v>141.16428416910915</v>
      </c>
      <c r="L71" s="1">
        <f t="shared" si="11"/>
        <v>28.232856833821831</v>
      </c>
      <c r="M71" s="1">
        <f t="shared" si="1"/>
        <v>0.1025486178118058</v>
      </c>
    </row>
    <row r="72" spans="1:13" x14ac:dyDescent="0.35">
      <c r="A72">
        <f t="shared" si="21"/>
        <v>60</v>
      </c>
      <c r="B72" s="1">
        <f t="shared" si="22"/>
        <v>279.50224973132879</v>
      </c>
      <c r="C72" s="1">
        <f t="shared" si="6"/>
        <v>27.95022497313288</v>
      </c>
      <c r="D72" s="1">
        <f t="shared" si="23"/>
        <v>140.86240617770528</v>
      </c>
      <c r="E72" s="1">
        <f t="shared" si="7"/>
        <v>28.172481235541056</v>
      </c>
      <c r="F72" s="1">
        <f t="shared" si="24"/>
        <v>0.22225626240817675</v>
      </c>
      <c r="H72">
        <f t="shared" si="4"/>
        <v>60</v>
      </c>
      <c r="I72" s="1">
        <f t="shared" si="9"/>
        <v>281.40563077791205</v>
      </c>
      <c r="J72" s="1">
        <f t="shared" si="10"/>
        <v>28.140563077791207</v>
      </c>
      <c r="K72" s="1">
        <f t="shared" si="20"/>
        <v>141.18143582795147</v>
      </c>
      <c r="L72" s="1">
        <f t="shared" si="11"/>
        <v>28.236287165590298</v>
      </c>
      <c r="M72" s="1">
        <f t="shared" ref="M72:M111" si="25">L72-J72</f>
        <v>9.5724087799091251E-2</v>
      </c>
    </row>
    <row r="73" spans="1:13" x14ac:dyDescent="0.35">
      <c r="A73">
        <f t="shared" si="21"/>
        <v>61</v>
      </c>
      <c r="B73" s="1">
        <f t="shared" si="22"/>
        <v>279.72450599373695</v>
      </c>
      <c r="C73" s="1">
        <f t="shared" si="6"/>
        <v>27.972450599373698</v>
      </c>
      <c r="D73" s="1">
        <f t="shared" si="23"/>
        <v>140.89973355421503</v>
      </c>
      <c r="E73" s="1">
        <f t="shared" si="7"/>
        <v>28.179946710843009</v>
      </c>
      <c r="F73" s="1">
        <f t="shared" si="24"/>
        <v>0.20749611146931102</v>
      </c>
      <c r="H73">
        <f t="shared" si="4"/>
        <v>61</v>
      </c>
      <c r="I73" s="1">
        <f t="shared" si="9"/>
        <v>281.50135486571116</v>
      </c>
      <c r="J73" s="1">
        <f t="shared" si="10"/>
        <v>28.150135486571116</v>
      </c>
      <c r="K73" s="1">
        <f t="shared" si="20"/>
        <v>141.1974422976071</v>
      </c>
      <c r="L73" s="1">
        <f t="shared" si="11"/>
        <v>28.239488459521422</v>
      </c>
      <c r="M73" s="1">
        <f t="shared" si="25"/>
        <v>8.9352972950305087E-2</v>
      </c>
    </row>
    <row r="74" spans="1:13" x14ac:dyDescent="0.35">
      <c r="A74">
        <f t="shared" si="21"/>
        <v>62</v>
      </c>
      <c r="B74" s="1">
        <f t="shared" si="22"/>
        <v>279.93200210520627</v>
      </c>
      <c r="C74" s="1">
        <f t="shared" si="6"/>
        <v>27.993200210520627</v>
      </c>
      <c r="D74" s="1">
        <f t="shared" si="23"/>
        <v>140.93456415857659</v>
      </c>
      <c r="E74" s="1">
        <f t="shared" si="7"/>
        <v>28.186912831715318</v>
      </c>
      <c r="F74" s="1">
        <f t="shared" si="24"/>
        <v>0.19371262119469179</v>
      </c>
      <c r="H74">
        <f t="shared" si="4"/>
        <v>62</v>
      </c>
      <c r="I74" s="1">
        <f t="shared" si="9"/>
        <v>281.59070783866144</v>
      </c>
      <c r="J74" s="1">
        <f t="shared" si="10"/>
        <v>28.159070783866145</v>
      </c>
      <c r="K74" s="1">
        <f t="shared" si="20"/>
        <v>141.21238014944672</v>
      </c>
      <c r="L74" s="1">
        <f t="shared" si="11"/>
        <v>28.242476029889346</v>
      </c>
      <c r="M74" s="1">
        <f t="shared" si="25"/>
        <v>8.3405246023200874E-2</v>
      </c>
    </row>
    <row r="75" spans="1:13" x14ac:dyDescent="0.35">
      <c r="A75">
        <f t="shared" si="21"/>
        <v>63</v>
      </c>
      <c r="B75" s="1">
        <f t="shared" si="22"/>
        <v>280.12571472640093</v>
      </c>
      <c r="C75" s="1">
        <f t="shared" si="6"/>
        <v>28.012571472640094</v>
      </c>
      <c r="D75" s="1">
        <f t="shared" si="23"/>
        <v>140.96706551447704</v>
      </c>
      <c r="E75" s="1">
        <f t="shared" si="7"/>
        <v>28.193413102895409</v>
      </c>
      <c r="F75" s="1">
        <f t="shared" si="24"/>
        <v>0.18084163025531552</v>
      </c>
      <c r="H75">
        <f t="shared" si="4"/>
        <v>63</v>
      </c>
      <c r="I75" s="1">
        <f t="shared" si="9"/>
        <v>281.67411308468462</v>
      </c>
      <c r="J75" s="1">
        <f t="shared" si="10"/>
        <v>28.167411308468463</v>
      </c>
      <c r="K75" s="1">
        <f t="shared" si="20"/>
        <v>141.22632082093844</v>
      </c>
      <c r="L75" s="1">
        <f t="shared" si="11"/>
        <v>28.245264164187688</v>
      </c>
      <c r="M75" s="1">
        <f t="shared" si="25"/>
        <v>7.7852855719225289E-2</v>
      </c>
    </row>
    <row r="76" spans="1:13" x14ac:dyDescent="0.35">
      <c r="A76">
        <f t="shared" si="21"/>
        <v>64</v>
      </c>
      <c r="B76" s="1">
        <f t="shared" si="22"/>
        <v>280.30655635665624</v>
      </c>
      <c r="C76" s="1">
        <f t="shared" si="6"/>
        <v>28.030655635665624</v>
      </c>
      <c r="D76" s="1">
        <f t="shared" si="23"/>
        <v>140.99739383822973</v>
      </c>
      <c r="E76" s="1">
        <f t="shared" si="7"/>
        <v>28.199478767645946</v>
      </c>
      <c r="F76" s="1">
        <f t="shared" si="24"/>
        <v>0.16882313198032151</v>
      </c>
      <c r="H76">
        <f t="shared" si="4"/>
        <v>64</v>
      </c>
      <c r="I76" s="1">
        <f t="shared" si="9"/>
        <v>281.75196594040386</v>
      </c>
      <c r="J76" s="1">
        <f t="shared" si="10"/>
        <v>28.175196594040386</v>
      </c>
      <c r="K76" s="1">
        <f t="shared" si="20"/>
        <v>141.23933096168088</v>
      </c>
      <c r="L76" s="1">
        <f t="shared" si="11"/>
        <v>28.247866192336176</v>
      </c>
      <c r="M76" s="1">
        <f t="shared" si="25"/>
        <v>7.2669598295789228E-2</v>
      </c>
    </row>
    <row r="77" spans="1:13" x14ac:dyDescent="0.35">
      <c r="A77">
        <f t="shared" si="21"/>
        <v>65</v>
      </c>
      <c r="B77" s="1">
        <f t="shared" si="22"/>
        <v>280.47537948863658</v>
      </c>
      <c r="C77" s="1">
        <f t="shared" si="6"/>
        <v>28.04753794886366</v>
      </c>
      <c r="D77" s="1">
        <f t="shared" si="23"/>
        <v>141.02569481070623</v>
      </c>
      <c r="E77" s="1">
        <f t="shared" si="7"/>
        <v>28.205138962141248</v>
      </c>
      <c r="F77" s="1">
        <f t="shared" si="24"/>
        <v>0.15760101327758846</v>
      </c>
      <c r="H77">
        <f t="shared" ref="H77:H112" si="26">+H76+1</f>
        <v>65</v>
      </c>
      <c r="I77" s="1">
        <f t="shared" si="9"/>
        <v>281.82463553869968</v>
      </c>
      <c r="J77" s="1">
        <f t="shared" si="10"/>
        <v>28.182463553869969</v>
      </c>
      <c r="K77" s="1">
        <f t="shared" si="20"/>
        <v>141.25147275587867</v>
      </c>
      <c r="L77" s="1">
        <f t="shared" si="11"/>
        <v>28.250294551175735</v>
      </c>
      <c r="M77" s="1">
        <f t="shared" si="25"/>
        <v>6.7830997305765806E-2</v>
      </c>
    </row>
    <row r="78" spans="1:13" x14ac:dyDescent="0.35">
      <c r="A78">
        <f t="shared" si="21"/>
        <v>66</v>
      </c>
      <c r="B78" s="1">
        <f t="shared" si="22"/>
        <v>280.63298050191418</v>
      </c>
      <c r="C78" s="1">
        <f t="shared" ref="C78:C117" si="27">B78*$D$4</f>
        <v>28.06329805019142</v>
      </c>
      <c r="D78" s="1">
        <f t="shared" si="23"/>
        <v>141.05210429543993</v>
      </c>
      <c r="E78" s="1">
        <f t="shared" ref="E78:E117" si="28">D78*$C$4</f>
        <v>28.210420859087989</v>
      </c>
      <c r="F78" s="1">
        <f t="shared" si="24"/>
        <v>0.14712280889656881</v>
      </c>
      <c r="H78">
        <f t="shared" si="26"/>
        <v>66</v>
      </c>
      <c r="I78" s="1">
        <f t="shared" ref="I78:I112" si="29">I77+M77</f>
        <v>281.89246653600543</v>
      </c>
      <c r="J78" s="1">
        <f t="shared" ref="J78:J111" si="30">I78*$D$4</f>
        <v>28.189246653600545</v>
      </c>
      <c r="K78" s="1">
        <f t="shared" si="20"/>
        <v>141.26280422289301</v>
      </c>
      <c r="L78" s="1">
        <f t="shared" ref="L78:L111" si="31">K78*$C$4</f>
        <v>28.252560844578603</v>
      </c>
      <c r="M78" s="1">
        <f t="shared" si="25"/>
        <v>6.3314190978058349E-2</v>
      </c>
    </row>
    <row r="79" spans="1:13" x14ac:dyDescent="0.35">
      <c r="A79">
        <f t="shared" si="21"/>
        <v>67</v>
      </c>
      <c r="B79" s="1">
        <f t="shared" si="22"/>
        <v>280.78010331081077</v>
      </c>
      <c r="C79" s="1">
        <f t="shared" si="27"/>
        <v>28.078010331081078</v>
      </c>
      <c r="D79" s="1">
        <f t="shared" si="23"/>
        <v>141.07674900680016</v>
      </c>
      <c r="E79" s="1">
        <f t="shared" si="28"/>
        <v>28.215349801360034</v>
      </c>
      <c r="F79" s="1">
        <f t="shared" si="24"/>
        <v>0.1373394702789561</v>
      </c>
      <c r="H79">
        <f t="shared" si="26"/>
        <v>67</v>
      </c>
      <c r="I79" s="1">
        <f t="shared" si="29"/>
        <v>281.95578072698351</v>
      </c>
      <c r="J79" s="1">
        <f t="shared" si="30"/>
        <v>28.195578072698353</v>
      </c>
      <c r="K79" s="1">
        <f t="shared" si="20"/>
        <v>141.27337949738578</v>
      </c>
      <c r="L79" s="1">
        <f t="shared" si="31"/>
        <v>28.254675899477157</v>
      </c>
      <c r="M79" s="1">
        <f t="shared" si="25"/>
        <v>5.9097826778803153E-2</v>
      </c>
    </row>
    <row r="80" spans="1:13" x14ac:dyDescent="0.35">
      <c r="A80">
        <f t="shared" si="21"/>
        <v>68</v>
      </c>
      <c r="B80" s="1">
        <f t="shared" si="22"/>
        <v>280.91744278108973</v>
      </c>
      <c r="C80" s="1">
        <f t="shared" si="27"/>
        <v>28.091744278108976</v>
      </c>
      <c r="D80" s="1">
        <f t="shared" si="23"/>
        <v>141.09974713183553</v>
      </c>
      <c r="E80" s="1">
        <f t="shared" si="28"/>
        <v>28.219949426367108</v>
      </c>
      <c r="F80" s="1">
        <f t="shared" si="24"/>
        <v>0.12820514825813234</v>
      </c>
      <c r="H80">
        <f t="shared" si="26"/>
        <v>68</v>
      </c>
      <c r="I80" s="1">
        <f t="shared" si="29"/>
        <v>282.01487855376229</v>
      </c>
      <c r="J80" s="1">
        <f t="shared" si="30"/>
        <v>28.201487855376229</v>
      </c>
      <c r="K80" s="1">
        <f t="shared" si="20"/>
        <v>141.28324909046418</v>
      </c>
      <c r="L80" s="1">
        <f t="shared" si="31"/>
        <v>28.256649818092839</v>
      </c>
      <c r="M80" s="1">
        <f t="shared" si="25"/>
        <v>5.5161962716610446E-2</v>
      </c>
    </row>
    <row r="81" spans="1:13" x14ac:dyDescent="0.35">
      <c r="A81">
        <f t="shared" si="21"/>
        <v>69</v>
      </c>
      <c r="B81" s="1">
        <f t="shared" si="22"/>
        <v>281.04564792934787</v>
      </c>
      <c r="C81" s="1">
        <f t="shared" si="27"/>
        <v>28.104564792934788</v>
      </c>
      <c r="D81" s="1">
        <f t="shared" si="23"/>
        <v>141.12120890911055</v>
      </c>
      <c r="E81" s="1">
        <f t="shared" si="28"/>
        <v>28.224241781822112</v>
      </c>
      <c r="F81" s="1">
        <f t="shared" si="24"/>
        <v>0.11967698888732414</v>
      </c>
      <c r="H81">
        <f t="shared" si="26"/>
        <v>69</v>
      </c>
      <c r="I81" s="1">
        <f t="shared" si="29"/>
        <v>282.07004051647891</v>
      </c>
      <c r="J81" s="1">
        <f t="shared" si="30"/>
        <v>28.207004051647893</v>
      </c>
      <c r="K81" s="1">
        <f t="shared" si="20"/>
        <v>141.29246013313639</v>
      </c>
      <c r="L81" s="1">
        <f t="shared" si="31"/>
        <v>28.25849202662728</v>
      </c>
      <c r="M81" s="1">
        <f t="shared" si="25"/>
        <v>5.1487974979387729E-2</v>
      </c>
    </row>
    <row r="82" spans="1:13" x14ac:dyDescent="0.35">
      <c r="A82">
        <f t="shared" si="21"/>
        <v>70</v>
      </c>
      <c r="B82" s="1">
        <f t="shared" si="22"/>
        <v>281.16532491823517</v>
      </c>
      <c r="C82" s="1">
        <f t="shared" si="27"/>
        <v>28.11653249182352</v>
      </c>
      <c r="D82" s="1">
        <f t="shared" si="23"/>
        <v>141.14123716760389</v>
      </c>
      <c r="E82" s="1">
        <f t="shared" si="28"/>
        <v>28.228247433520778</v>
      </c>
      <c r="F82" s="1">
        <f t="shared" si="24"/>
        <v>0.11171494169725804</v>
      </c>
      <c r="H82">
        <f t="shared" si="26"/>
        <v>70</v>
      </c>
      <c r="I82" s="1">
        <f t="shared" si="29"/>
        <v>282.12152849145832</v>
      </c>
      <c r="J82" s="1">
        <f t="shared" si="30"/>
        <v>28.212152849145834</v>
      </c>
      <c r="K82" s="1">
        <f t="shared" si="20"/>
        <v>141.30105660329198</v>
      </c>
      <c r="L82" s="1">
        <f t="shared" si="31"/>
        <v>28.260211320658399</v>
      </c>
      <c r="M82" s="1">
        <f t="shared" si="25"/>
        <v>4.8058471512565148E-2</v>
      </c>
    </row>
    <row r="83" spans="1:13" x14ac:dyDescent="0.35">
      <c r="A83">
        <f t="shared" si="21"/>
        <v>71</v>
      </c>
      <c r="B83" s="1">
        <f t="shared" si="22"/>
        <v>281.27703985993242</v>
      </c>
      <c r="C83" s="1">
        <f t="shared" si="27"/>
        <v>28.127703985993243</v>
      </c>
      <c r="D83" s="1">
        <f t="shared" si="23"/>
        <v>141.15992782850961</v>
      </c>
      <c r="E83" s="1">
        <f t="shared" si="28"/>
        <v>28.231985565701923</v>
      </c>
      <c r="F83" s="1">
        <f t="shared" si="24"/>
        <v>0.10428157970867957</v>
      </c>
      <c r="H83">
        <f t="shared" si="26"/>
        <v>71</v>
      </c>
      <c r="I83" s="1">
        <f t="shared" si="29"/>
        <v>282.16958696297087</v>
      </c>
      <c r="J83" s="1">
        <f t="shared" si="30"/>
        <v>28.216958696297088</v>
      </c>
      <c r="K83" s="1">
        <f t="shared" si="20"/>
        <v>141.30907953733794</v>
      </c>
      <c r="L83" s="1">
        <f t="shared" si="31"/>
        <v>28.261815907467589</v>
      </c>
      <c r="M83" s="1">
        <f t="shared" si="25"/>
        <v>4.4857211170501898E-2</v>
      </c>
    </row>
    <row r="84" spans="1:13" x14ac:dyDescent="0.35">
      <c r="A84">
        <f t="shared" si="21"/>
        <v>72</v>
      </c>
      <c r="B84" s="1">
        <f t="shared" si="22"/>
        <v>281.38132143964111</v>
      </c>
      <c r="C84" s="1">
        <f t="shared" si="27"/>
        <v>28.138132143964114</v>
      </c>
      <c r="D84" s="1">
        <f t="shared" si="23"/>
        <v>141.17737037256586</v>
      </c>
      <c r="E84" s="1">
        <f t="shared" si="28"/>
        <v>28.235474074513174</v>
      </c>
      <c r="F84" s="1">
        <f t="shared" si="24"/>
        <v>9.7341930549060152E-2</v>
      </c>
      <c r="H84">
        <f t="shared" si="26"/>
        <v>72</v>
      </c>
      <c r="I84" s="1">
        <f t="shared" si="29"/>
        <v>282.21444417414136</v>
      </c>
      <c r="J84" s="1">
        <f t="shared" si="30"/>
        <v>28.221444417414137</v>
      </c>
      <c r="K84" s="1">
        <f t="shared" si="20"/>
        <v>141.31656722754144</v>
      </c>
      <c r="L84" s="1">
        <f t="shared" si="31"/>
        <v>28.263313445508288</v>
      </c>
      <c r="M84" s="1">
        <f t="shared" si="25"/>
        <v>4.1869028094151162E-2</v>
      </c>
    </row>
    <row r="85" spans="1:13" x14ac:dyDescent="0.35">
      <c r="A85">
        <f t="shared" si="21"/>
        <v>73</v>
      </c>
      <c r="B85" s="1">
        <f t="shared" si="22"/>
        <v>281.47866337019019</v>
      </c>
      <c r="C85" s="1">
        <f t="shared" si="27"/>
        <v>28.147866337019021</v>
      </c>
      <c r="D85" s="1">
        <f t="shared" si="23"/>
        <v>141.19364827534318</v>
      </c>
      <c r="E85" s="1">
        <f t="shared" si="28"/>
        <v>28.238729655068639</v>
      </c>
      <c r="F85" s="1">
        <f t="shared" si="24"/>
        <v>9.0863318049617448E-2</v>
      </c>
      <c r="H85">
        <f t="shared" si="26"/>
        <v>73</v>
      </c>
      <c r="I85" s="1">
        <f t="shared" si="29"/>
        <v>282.2563132022355</v>
      </c>
      <c r="J85" s="1">
        <f t="shared" si="30"/>
        <v>28.225631320223552</v>
      </c>
      <c r="K85" s="1">
        <f t="shared" si="20"/>
        <v>141.32355540605479</v>
      </c>
      <c r="L85" s="1">
        <f t="shared" si="31"/>
        <v>28.264711081210962</v>
      </c>
      <c r="M85" s="1">
        <f t="shared" si="25"/>
        <v>3.9079760987409173E-2</v>
      </c>
    </row>
    <row r="86" spans="1:13" x14ac:dyDescent="0.35">
      <c r="A86">
        <f t="shared" si="21"/>
        <v>74</v>
      </c>
      <c r="B86" s="1">
        <f t="shared" si="22"/>
        <v>281.56952668823982</v>
      </c>
      <c r="C86" s="1">
        <f t="shared" si="27"/>
        <v>28.156952668823983</v>
      </c>
      <c r="D86" s="1">
        <f t="shared" si="23"/>
        <v>141.20883941274366</v>
      </c>
      <c r="E86" s="1">
        <f t="shared" si="28"/>
        <v>28.241767882548732</v>
      </c>
      <c r="F86" s="1">
        <f t="shared" si="24"/>
        <v>8.4815213724748872E-2</v>
      </c>
      <c r="H86">
        <f t="shared" si="26"/>
        <v>74</v>
      </c>
      <c r="I86" s="1">
        <f t="shared" si="29"/>
        <v>282.29539296322292</v>
      </c>
      <c r="J86" s="1">
        <f t="shared" si="30"/>
        <v>28.229539296322294</v>
      </c>
      <c r="K86" s="1">
        <f t="shared" si="20"/>
        <v>141.33007741653262</v>
      </c>
      <c r="L86" s="1">
        <f t="shared" si="31"/>
        <v>28.266015483306525</v>
      </c>
      <c r="M86" s="1">
        <f t="shared" si="25"/>
        <v>3.6476186984231163E-2</v>
      </c>
    </row>
    <row r="87" spans="1:13" x14ac:dyDescent="0.35">
      <c r="A87">
        <f t="shared" si="21"/>
        <v>75</v>
      </c>
      <c r="B87" s="1">
        <f t="shared" si="22"/>
        <v>281.65434190196459</v>
      </c>
      <c r="C87" s="1">
        <f t="shared" si="27"/>
        <v>28.165434190196461</v>
      </c>
      <c r="D87" s="1">
        <f t="shared" si="23"/>
        <v>141.22301643879763</v>
      </c>
      <c r="E87" s="1">
        <f t="shared" si="28"/>
        <v>28.244603287759528</v>
      </c>
      <c r="F87" s="1">
        <f t="shared" si="24"/>
        <v>7.9169097563067226E-2</v>
      </c>
      <c r="H87">
        <f t="shared" si="26"/>
        <v>75</v>
      </c>
      <c r="I87" s="1">
        <f t="shared" si="29"/>
        <v>282.33186915020713</v>
      </c>
      <c r="J87" s="1">
        <f t="shared" si="30"/>
        <v>28.233186915020713</v>
      </c>
      <c r="K87" s="1">
        <f t="shared" si="20"/>
        <v>141.33616437418547</v>
      </c>
      <c r="L87" s="1">
        <f t="shared" si="31"/>
        <v>28.267232874837095</v>
      </c>
      <c r="M87" s="1">
        <f t="shared" si="25"/>
        <v>3.404595981638181E-2</v>
      </c>
    </row>
    <row r="88" spans="1:13" x14ac:dyDescent="0.35">
      <c r="A88">
        <f t="shared" si="21"/>
        <v>76</v>
      </c>
      <c r="B88" s="1">
        <f t="shared" si="22"/>
        <v>281.73351099952765</v>
      </c>
      <c r="C88" s="1">
        <f t="shared" si="27"/>
        <v>28.173351099952768</v>
      </c>
      <c r="D88" s="1">
        <f t="shared" si="23"/>
        <v>141.23624713769141</v>
      </c>
      <c r="E88" s="1">
        <f t="shared" si="28"/>
        <v>28.247249427538282</v>
      </c>
      <c r="F88" s="1">
        <f t="shared" si="24"/>
        <v>7.3898327585514068E-2</v>
      </c>
      <c r="H88">
        <f t="shared" si="26"/>
        <v>76</v>
      </c>
      <c r="I88" s="1">
        <f t="shared" si="29"/>
        <v>282.36591511002348</v>
      </c>
      <c r="J88" s="1">
        <f t="shared" si="30"/>
        <v>28.236591511002349</v>
      </c>
      <c r="K88" s="1">
        <f t="shared" si="20"/>
        <v>141.34184531505772</v>
      </c>
      <c r="L88" s="1">
        <f t="shared" si="31"/>
        <v>28.268369063011548</v>
      </c>
      <c r="M88" s="1">
        <f t="shared" si="25"/>
        <v>3.1777552009199184E-2</v>
      </c>
    </row>
    <row r="89" spans="1:13" x14ac:dyDescent="0.35">
      <c r="A89">
        <f t="shared" si="21"/>
        <v>77</v>
      </c>
      <c r="B89" s="1">
        <f t="shared" si="22"/>
        <v>281.80740932711319</v>
      </c>
      <c r="C89" s="1">
        <f t="shared" si="27"/>
        <v>28.18074093271132</v>
      </c>
      <c r="D89" s="1">
        <f t="shared" si="23"/>
        <v>141.24859475182041</v>
      </c>
      <c r="E89" s="1">
        <f t="shared" si="28"/>
        <v>28.249718950364084</v>
      </c>
      <c r="F89" s="1">
        <f t="shared" si="24"/>
        <v>6.8978017652764123E-2</v>
      </c>
      <c r="H89">
        <f t="shared" si="26"/>
        <v>77</v>
      </c>
      <c r="I89" s="1">
        <f t="shared" si="29"/>
        <v>282.39769266203268</v>
      </c>
      <c r="J89" s="1">
        <f t="shared" si="30"/>
        <v>28.239769266203268</v>
      </c>
      <c r="K89" s="1">
        <f t="shared" si="20"/>
        <v>141.34714733526062</v>
      </c>
      <c r="L89" s="1">
        <f t="shared" si="31"/>
        <v>28.269429467052124</v>
      </c>
      <c r="M89" s="1">
        <f t="shared" si="25"/>
        <v>2.9660200848855567E-2</v>
      </c>
    </row>
    <row r="90" spans="1:13" x14ac:dyDescent="0.35">
      <c r="A90">
        <f t="shared" si="21"/>
        <v>78</v>
      </c>
      <c r="B90" s="1">
        <f t="shared" si="22"/>
        <v>281.87638734476593</v>
      </c>
      <c r="C90" s="1">
        <f t="shared" si="27"/>
        <v>28.187638734476593</v>
      </c>
      <c r="D90" s="1">
        <f t="shared" si="23"/>
        <v>141.26011828753118</v>
      </c>
      <c r="E90" s="1">
        <f t="shared" si="28"/>
        <v>28.252023657506239</v>
      </c>
      <c r="F90" s="1">
        <f t="shared" si="24"/>
        <v>6.4384923029646046E-2</v>
      </c>
      <c r="H90">
        <f t="shared" si="26"/>
        <v>78</v>
      </c>
      <c r="I90" s="1">
        <f t="shared" si="29"/>
        <v>282.42735286288155</v>
      </c>
      <c r="J90" s="1">
        <f t="shared" si="30"/>
        <v>28.242735286288156</v>
      </c>
      <c r="K90" s="1">
        <f t="shared" si="20"/>
        <v>141.3520957208431</v>
      </c>
      <c r="L90" s="1">
        <f t="shared" si="31"/>
        <v>28.270419144168621</v>
      </c>
      <c r="M90" s="1">
        <f t="shared" si="25"/>
        <v>2.7683857880465013E-2</v>
      </c>
    </row>
    <row r="91" spans="1:13" x14ac:dyDescent="0.35">
      <c r="A91">
        <f t="shared" si="21"/>
        <v>79</v>
      </c>
      <c r="B91" s="1">
        <f t="shared" si="22"/>
        <v>281.94077226779558</v>
      </c>
      <c r="C91" s="1">
        <f t="shared" si="27"/>
        <v>28.194077226779559</v>
      </c>
      <c r="D91" s="1">
        <f t="shared" si="23"/>
        <v>141.27087280009775</v>
      </c>
      <c r="E91" s="1">
        <f t="shared" si="28"/>
        <v>28.25417456001955</v>
      </c>
      <c r="F91" s="1">
        <f t="shared" si="24"/>
        <v>6.0097333239991002E-2</v>
      </c>
      <c r="H91">
        <f t="shared" si="26"/>
        <v>79</v>
      </c>
      <c r="I91" s="1">
        <f t="shared" si="29"/>
        <v>282.455036720762</v>
      </c>
      <c r="J91" s="1">
        <f t="shared" si="30"/>
        <v>28.2455036720762</v>
      </c>
      <c r="K91" s="1">
        <f t="shared" si="20"/>
        <v>141.35671406893448</v>
      </c>
      <c r="L91" s="1">
        <f t="shared" si="31"/>
        <v>28.271342813786898</v>
      </c>
      <c r="M91" s="1">
        <f t="shared" si="25"/>
        <v>2.5839141710697788E-2</v>
      </c>
    </row>
    <row r="92" spans="1:13" x14ac:dyDescent="0.35">
      <c r="A92">
        <f t="shared" ref="A92:A117" si="32">+A91+1</f>
        <v>80</v>
      </c>
      <c r="B92" s="1">
        <f t="shared" ref="B92:B117" si="33">B91+F91</f>
        <v>282.00086960103556</v>
      </c>
      <c r="C92" s="1">
        <f t="shared" si="27"/>
        <v>28.200086960103558</v>
      </c>
      <c r="D92" s="1">
        <f t="shared" ref="D92:D117" si="34">$F$4*(B92)^$N$2*$E$4^(1-$N$2)</f>
        <v>141.28090965936622</v>
      </c>
      <c r="E92" s="1">
        <f t="shared" si="28"/>
        <v>28.256181931873243</v>
      </c>
      <c r="F92" s="1">
        <f t="shared" ref="F92:F117" si="35">E92-C92</f>
        <v>5.6094971769685031E-2</v>
      </c>
      <c r="H92">
        <f t="shared" si="26"/>
        <v>80</v>
      </c>
      <c r="I92" s="1">
        <f t="shared" si="29"/>
        <v>282.48087586247271</v>
      </c>
      <c r="J92" s="1">
        <f t="shared" si="30"/>
        <v>28.248087586247273</v>
      </c>
      <c r="K92" s="1">
        <f t="shared" si="20"/>
        <v>141.36102440074987</v>
      </c>
      <c r="L92" s="1">
        <f t="shared" si="31"/>
        <v>28.272204880149975</v>
      </c>
      <c r="M92" s="1">
        <f t="shared" si="25"/>
        <v>2.4117293902701675E-2</v>
      </c>
    </row>
    <row r="93" spans="1:13" x14ac:dyDescent="0.35">
      <c r="A93">
        <f t="shared" si="32"/>
        <v>81</v>
      </c>
      <c r="B93" s="1">
        <f t="shared" si="33"/>
        <v>282.05696457280527</v>
      </c>
      <c r="C93" s="1">
        <f t="shared" si="27"/>
        <v>28.205696457280528</v>
      </c>
      <c r="D93" s="1">
        <f t="shared" si="34"/>
        <v>141.29027679739903</v>
      </c>
      <c r="E93" s="1">
        <f t="shared" si="28"/>
        <v>28.258055359479808</v>
      </c>
      <c r="F93" s="1">
        <f t="shared" si="35"/>
        <v>5.2358902199280521E-2</v>
      </c>
      <c r="H93">
        <f t="shared" si="26"/>
        <v>81</v>
      </c>
      <c r="I93" s="1">
        <f t="shared" si="29"/>
        <v>282.50499315637541</v>
      </c>
      <c r="J93" s="1">
        <f t="shared" si="30"/>
        <v>28.250499315637541</v>
      </c>
      <c r="K93" s="1">
        <f t="shared" si="20"/>
        <v>141.36504726700898</v>
      </c>
      <c r="L93" s="1">
        <f t="shared" si="31"/>
        <v>28.273009453401798</v>
      </c>
      <c r="M93" s="1">
        <f t="shared" si="25"/>
        <v>2.2510137764257365E-2</v>
      </c>
    </row>
    <row r="94" spans="1:13" x14ac:dyDescent="0.35">
      <c r="A94">
        <f t="shared" si="32"/>
        <v>82</v>
      </c>
      <c r="B94" s="1">
        <f t="shared" si="33"/>
        <v>282.10932347500454</v>
      </c>
      <c r="C94" s="1">
        <f t="shared" si="27"/>
        <v>28.210932347500457</v>
      </c>
      <c r="D94" s="1">
        <f t="shared" si="34"/>
        <v>141.29901893935806</v>
      </c>
      <c r="E94" s="1">
        <f t="shared" si="28"/>
        <v>28.259803787871615</v>
      </c>
      <c r="F94" s="1">
        <f t="shared" si="35"/>
        <v>4.8871440371158315E-2</v>
      </c>
      <c r="H94">
        <f t="shared" si="26"/>
        <v>82</v>
      </c>
      <c r="I94" s="1">
        <f t="shared" si="29"/>
        <v>282.52750329413965</v>
      </c>
      <c r="J94" s="1">
        <f t="shared" si="30"/>
        <v>28.252750329413967</v>
      </c>
      <c r="K94" s="1">
        <f t="shared" si="20"/>
        <v>141.36880184628075</v>
      </c>
      <c r="L94" s="1">
        <f t="shared" si="31"/>
        <v>28.273760369256152</v>
      </c>
      <c r="M94" s="1">
        <f t="shared" si="25"/>
        <v>2.101003984218508E-2</v>
      </c>
    </row>
    <row r="95" spans="1:13" x14ac:dyDescent="0.35">
      <c r="A95">
        <f t="shared" si="32"/>
        <v>83</v>
      </c>
      <c r="B95" s="1">
        <f t="shared" si="33"/>
        <v>282.1581949153757</v>
      </c>
      <c r="C95" s="1">
        <f t="shared" si="27"/>
        <v>28.215819491537573</v>
      </c>
      <c r="D95" s="1">
        <f t="shared" si="34"/>
        <v>141.30717781877487</v>
      </c>
      <c r="E95" s="1">
        <f t="shared" si="28"/>
        <v>28.261435563754976</v>
      </c>
      <c r="F95" s="1">
        <f t="shared" si="35"/>
        <v>4.5616072217402603E-2</v>
      </c>
      <c r="H95">
        <f t="shared" si="26"/>
        <v>83</v>
      </c>
      <c r="I95" s="1">
        <f t="shared" si="29"/>
        <v>282.54851333398182</v>
      </c>
      <c r="J95" s="1">
        <f t="shared" si="30"/>
        <v>28.254851333398182</v>
      </c>
      <c r="K95" s="1">
        <f t="shared" si="20"/>
        <v>141.37230603673137</v>
      </c>
      <c r="L95" s="1">
        <f t="shared" si="31"/>
        <v>28.274461207346278</v>
      </c>
      <c r="M95" s="1">
        <f t="shared" si="25"/>
        <v>1.9609873948095213E-2</v>
      </c>
    </row>
    <row r="96" spans="1:13" x14ac:dyDescent="0.35">
      <c r="A96">
        <f t="shared" si="32"/>
        <v>84</v>
      </c>
      <c r="B96" s="1">
        <f t="shared" si="33"/>
        <v>282.2038109875931</v>
      </c>
      <c r="C96" s="1">
        <f t="shared" si="27"/>
        <v>28.220381098759312</v>
      </c>
      <c r="D96" s="1">
        <f t="shared" si="34"/>
        <v>141.31479237827912</v>
      </c>
      <c r="E96" s="1">
        <f t="shared" si="28"/>
        <v>28.262958475655825</v>
      </c>
      <c r="F96" s="1">
        <f t="shared" si="35"/>
        <v>4.2577376896513641E-2</v>
      </c>
      <c r="H96">
        <f t="shared" si="26"/>
        <v>84</v>
      </c>
      <c r="I96" s="1">
        <f t="shared" si="29"/>
        <v>282.56812320792989</v>
      </c>
      <c r="J96" s="1">
        <f t="shared" si="30"/>
        <v>28.256812320792989</v>
      </c>
      <c r="K96" s="1">
        <f t="shared" si="20"/>
        <v>141.3755765417209</v>
      </c>
      <c r="L96" s="1">
        <f t="shared" si="31"/>
        <v>28.275115308344184</v>
      </c>
      <c r="M96" s="1">
        <f t="shared" si="25"/>
        <v>1.830298755119486E-2</v>
      </c>
    </row>
    <row r="97" spans="1:13" x14ac:dyDescent="0.35">
      <c r="A97">
        <f t="shared" si="32"/>
        <v>85</v>
      </c>
      <c r="B97" s="1">
        <f t="shared" si="33"/>
        <v>282.24638836448963</v>
      </c>
      <c r="C97" s="1">
        <f t="shared" si="27"/>
        <v>28.224638836448964</v>
      </c>
      <c r="D97" s="1">
        <f t="shared" si="34"/>
        <v>141.32189895677851</v>
      </c>
      <c r="E97" s="1">
        <f t="shared" si="28"/>
        <v>28.264379791355704</v>
      </c>
      <c r="F97" s="1">
        <f t="shared" si="35"/>
        <v>3.9740954906740455E-2</v>
      </c>
      <c r="H97">
        <f t="shared" si="26"/>
        <v>85</v>
      </c>
      <c r="I97" s="1">
        <f t="shared" si="29"/>
        <v>282.58642619548107</v>
      </c>
      <c r="J97" s="1">
        <f t="shared" si="30"/>
        <v>28.258642619548109</v>
      </c>
      <c r="K97" s="1">
        <f t="shared" si="20"/>
        <v>141.37862894966267</v>
      </c>
      <c r="L97" s="1">
        <f t="shared" si="31"/>
        <v>28.275725789932537</v>
      </c>
      <c r="M97" s="1">
        <f t="shared" si="25"/>
        <v>1.7083170384427859E-2</v>
      </c>
    </row>
    <row r="98" spans="1:13" x14ac:dyDescent="0.35">
      <c r="A98">
        <f t="shared" si="32"/>
        <v>86</v>
      </c>
      <c r="B98" s="1">
        <f t="shared" si="33"/>
        <v>282.28612931939637</v>
      </c>
      <c r="C98" s="1">
        <f t="shared" si="27"/>
        <v>28.228612931939637</v>
      </c>
      <c r="D98" s="1">
        <f t="shared" si="34"/>
        <v>141.32853146401499</v>
      </c>
      <c r="E98" s="1">
        <f t="shared" si="28"/>
        <v>28.265706292802999</v>
      </c>
      <c r="F98" s="1">
        <f t="shared" si="35"/>
        <v>3.709336086336279E-2</v>
      </c>
      <c r="H98">
        <f t="shared" si="26"/>
        <v>86</v>
      </c>
      <c r="I98" s="1">
        <f t="shared" si="29"/>
        <v>282.60350936586548</v>
      </c>
      <c r="J98" s="1">
        <f t="shared" si="30"/>
        <v>28.260350936586548</v>
      </c>
      <c r="K98" s="1">
        <f t="shared" si="20"/>
        <v>141.3814778085324</v>
      </c>
      <c r="L98" s="1">
        <f t="shared" si="31"/>
        <v>28.27629556170648</v>
      </c>
      <c r="M98" s="1">
        <f t="shared" si="25"/>
        <v>1.5944625119931999E-2</v>
      </c>
    </row>
    <row r="99" spans="1:13" x14ac:dyDescent="0.35">
      <c r="A99">
        <f t="shared" si="32"/>
        <v>87</v>
      </c>
      <c r="B99" s="1">
        <f t="shared" si="33"/>
        <v>282.32322268025973</v>
      </c>
      <c r="C99" s="1">
        <f t="shared" si="27"/>
        <v>28.232322268025975</v>
      </c>
      <c r="D99" s="1">
        <f t="shared" si="34"/>
        <v>141.33472154335797</v>
      </c>
      <c r="E99" s="1">
        <f t="shared" si="28"/>
        <v>28.266944308671597</v>
      </c>
      <c r="F99" s="1">
        <f t="shared" si="35"/>
        <v>3.4622040645622576E-2</v>
      </c>
      <c r="H99">
        <f t="shared" si="26"/>
        <v>87</v>
      </c>
      <c r="I99" s="1">
        <f t="shared" si="29"/>
        <v>282.61945399098539</v>
      </c>
      <c r="J99" s="1">
        <f t="shared" si="30"/>
        <v>28.26194539909854</v>
      </c>
      <c r="K99" s="1">
        <f t="shared" si="20"/>
        <v>141.3841366953867</v>
      </c>
      <c r="L99" s="1">
        <f t="shared" si="31"/>
        <v>28.276827339077343</v>
      </c>
      <c r="M99" s="1">
        <f t="shared" si="25"/>
        <v>1.488193997880316E-2</v>
      </c>
    </row>
    <row r="100" spans="1:13" x14ac:dyDescent="0.35">
      <c r="A100">
        <f t="shared" si="32"/>
        <v>88</v>
      </c>
      <c r="B100" s="1">
        <f t="shared" si="33"/>
        <v>282.35784472090535</v>
      </c>
      <c r="C100" s="1">
        <f t="shared" si="27"/>
        <v>28.235784472090536</v>
      </c>
      <c r="D100" s="1">
        <f t="shared" si="34"/>
        <v>141.34049872363514</v>
      </c>
      <c r="E100" s="1">
        <f t="shared" si="28"/>
        <v>28.268099744727028</v>
      </c>
      <c r="F100" s="1">
        <f t="shared" si="35"/>
        <v>3.2315272636491699E-2</v>
      </c>
      <c r="H100">
        <f t="shared" si="26"/>
        <v>88</v>
      </c>
      <c r="I100" s="1">
        <f t="shared" si="29"/>
        <v>282.6343359309642</v>
      </c>
      <c r="J100" s="1">
        <f t="shared" si="30"/>
        <v>28.263433593096423</v>
      </c>
      <c r="K100" s="1">
        <f t="shared" si="20"/>
        <v>141.3866182812273</v>
      </c>
      <c r="L100" s="1">
        <f t="shared" si="31"/>
        <v>28.277323656245461</v>
      </c>
      <c r="M100" s="1">
        <f t="shared" si="25"/>
        <v>1.3890063149037957E-2</v>
      </c>
    </row>
    <row r="101" spans="1:13" x14ac:dyDescent="0.35">
      <c r="A101">
        <f t="shared" si="32"/>
        <v>89</v>
      </c>
      <c r="B101" s="1">
        <f t="shared" si="33"/>
        <v>282.39015999354183</v>
      </c>
      <c r="C101" s="1">
        <f t="shared" si="27"/>
        <v>28.239015999354184</v>
      </c>
      <c r="D101" s="1">
        <f t="shared" si="34"/>
        <v>141.34589056074537</v>
      </c>
      <c r="E101" s="1">
        <f t="shared" si="28"/>
        <v>28.269178112149078</v>
      </c>
      <c r="F101" s="1">
        <f t="shared" si="35"/>
        <v>3.0162112794894114E-2</v>
      </c>
      <c r="H101">
        <f t="shared" si="26"/>
        <v>89</v>
      </c>
      <c r="I101" s="1">
        <f t="shared" si="29"/>
        <v>282.64822599411326</v>
      </c>
      <c r="J101" s="1">
        <f t="shared" si="30"/>
        <v>28.264822599411328</v>
      </c>
      <c r="K101" s="1">
        <f t="shared" si="20"/>
        <v>141.38893439152264</v>
      </c>
      <c r="L101" s="1">
        <f t="shared" si="31"/>
        <v>28.277786878304529</v>
      </c>
      <c r="M101" s="1">
        <f t="shared" si="25"/>
        <v>1.2964278893200287E-2</v>
      </c>
    </row>
    <row r="102" spans="1:13" x14ac:dyDescent="0.35">
      <c r="A102">
        <f t="shared" si="32"/>
        <v>90</v>
      </c>
      <c r="B102" s="1">
        <f t="shared" si="33"/>
        <v>282.4203221063367</v>
      </c>
      <c r="C102" s="1">
        <f t="shared" si="27"/>
        <v>28.242032210633671</v>
      </c>
      <c r="D102" s="1">
        <f t="shared" si="34"/>
        <v>141.35092276974754</v>
      </c>
      <c r="E102" s="1">
        <f t="shared" si="28"/>
        <v>28.270184553949509</v>
      </c>
      <c r="F102" s="1">
        <f t="shared" si="35"/>
        <v>2.815234331583838E-2</v>
      </c>
      <c r="H102">
        <f t="shared" si="26"/>
        <v>90</v>
      </c>
      <c r="I102" s="1">
        <f t="shared" si="29"/>
        <v>282.66119027300647</v>
      </c>
      <c r="J102" s="1">
        <f t="shared" si="30"/>
        <v>28.266119027300647</v>
      </c>
      <c r="K102" s="1">
        <f t="shared" si="20"/>
        <v>141.39109606268019</v>
      </c>
      <c r="L102" s="1">
        <f t="shared" si="31"/>
        <v>28.27821921253604</v>
      </c>
      <c r="M102" s="1">
        <f t="shared" si="25"/>
        <v>1.2100185235393468E-2</v>
      </c>
    </row>
    <row r="103" spans="1:13" x14ac:dyDescent="0.35">
      <c r="A103">
        <f t="shared" si="32"/>
        <v>91</v>
      </c>
      <c r="B103" s="1">
        <f t="shared" si="33"/>
        <v>282.44847444965251</v>
      </c>
      <c r="C103" s="1">
        <f t="shared" si="27"/>
        <v>28.244847444965252</v>
      </c>
      <c r="D103" s="1">
        <f t="shared" si="34"/>
        <v>141.35561934807137</v>
      </c>
      <c r="E103" s="1">
        <f t="shared" si="28"/>
        <v>28.271123869614275</v>
      </c>
      <c r="F103" s="1">
        <f t="shared" si="35"/>
        <v>2.62764246490228E-2</v>
      </c>
      <c r="H103">
        <f t="shared" si="26"/>
        <v>91</v>
      </c>
      <c r="I103" s="1">
        <f t="shared" si="29"/>
        <v>282.67329045824187</v>
      </c>
      <c r="J103" s="1">
        <f t="shared" si="30"/>
        <v>28.267329045824187</v>
      </c>
      <c r="K103" s="1">
        <f t="shared" si="20"/>
        <v>141.3931135947405</v>
      </c>
      <c r="L103" s="1">
        <f t="shared" si="31"/>
        <v>28.2786227189481</v>
      </c>
      <c r="M103" s="1">
        <f t="shared" si="25"/>
        <v>1.1293673123912384E-2</v>
      </c>
    </row>
    <row r="104" spans="1:13" x14ac:dyDescent="0.35">
      <c r="A104">
        <f t="shared" si="32"/>
        <v>92</v>
      </c>
      <c r="B104" s="1">
        <f t="shared" si="33"/>
        <v>282.47475087430155</v>
      </c>
      <c r="C104" s="1">
        <f t="shared" si="27"/>
        <v>28.247475087430157</v>
      </c>
      <c r="D104" s="1">
        <f t="shared" si="34"/>
        <v>141.36000269045098</v>
      </c>
      <c r="E104" s="1">
        <f t="shared" si="28"/>
        <v>28.272000538090197</v>
      </c>
      <c r="F104" s="1">
        <f t="shared" si="35"/>
        <v>2.4525450660039638E-2</v>
      </c>
      <c r="H104">
        <f t="shared" si="26"/>
        <v>92</v>
      </c>
      <c r="I104" s="1">
        <f t="shared" si="29"/>
        <v>282.6845841313658</v>
      </c>
      <c r="J104" s="1">
        <f t="shared" si="30"/>
        <v>28.268458413136582</v>
      </c>
      <c r="K104" s="1">
        <f t="shared" ref="K104:K112" si="36">$F$4*(I104)^$N$2*$E$4^(1-$N$2)</f>
        <v>141.39499660054611</v>
      </c>
      <c r="L104" s="1">
        <f t="shared" si="31"/>
        <v>28.278999320109222</v>
      </c>
      <c r="M104" s="1">
        <f t="shared" si="25"/>
        <v>1.0540906972639874E-2</v>
      </c>
    </row>
    <row r="105" spans="1:13" x14ac:dyDescent="0.35">
      <c r="A105">
        <f t="shared" si="32"/>
        <v>93</v>
      </c>
      <c r="B105" s="1">
        <f t="shared" si="33"/>
        <v>282.49927632496161</v>
      </c>
      <c r="C105" s="1">
        <f t="shared" si="27"/>
        <v>28.249927632496163</v>
      </c>
      <c r="D105" s="1">
        <f t="shared" si="34"/>
        <v>141.36409369614114</v>
      </c>
      <c r="E105" s="1">
        <f t="shared" si="28"/>
        <v>28.272818739228228</v>
      </c>
      <c r="F105" s="1">
        <f t="shared" si="35"/>
        <v>2.2891106732064515E-2</v>
      </c>
      <c r="H105">
        <f t="shared" si="26"/>
        <v>93</v>
      </c>
      <c r="I105" s="1">
        <f t="shared" si="29"/>
        <v>282.69512503833846</v>
      </c>
      <c r="J105" s="1">
        <f t="shared" si="30"/>
        <v>28.269512503833848</v>
      </c>
      <c r="K105" s="1">
        <f t="shared" si="36"/>
        <v>141.39675405162319</v>
      </c>
      <c r="L105" s="1">
        <f t="shared" si="31"/>
        <v>28.27935081032464</v>
      </c>
      <c r="M105" s="1">
        <f t="shared" si="25"/>
        <v>9.8383064907920925E-3</v>
      </c>
    </row>
    <row r="106" spans="1:13" x14ac:dyDescent="0.35">
      <c r="A106">
        <f t="shared" si="32"/>
        <v>94</v>
      </c>
      <c r="B106" s="1">
        <f t="shared" si="33"/>
        <v>282.52216743169367</v>
      </c>
      <c r="C106" s="1">
        <f t="shared" si="27"/>
        <v>28.25221674316937</v>
      </c>
      <c r="D106" s="1">
        <f t="shared" si="34"/>
        <v>141.36791186893831</v>
      </c>
      <c r="E106" s="1">
        <f t="shared" si="28"/>
        <v>28.273582373787661</v>
      </c>
      <c r="F106" s="1">
        <f t="shared" si="35"/>
        <v>2.136563061829122E-2</v>
      </c>
      <c r="H106">
        <f t="shared" si="26"/>
        <v>94</v>
      </c>
      <c r="I106" s="1">
        <f t="shared" si="29"/>
        <v>282.70496334482925</v>
      </c>
      <c r="J106" s="1">
        <f t="shared" si="30"/>
        <v>28.270496334482928</v>
      </c>
      <c r="K106" s="1">
        <f t="shared" si="36"/>
        <v>141.39839432099541</v>
      </c>
      <c r="L106" s="1">
        <f t="shared" si="31"/>
        <v>28.279678864199084</v>
      </c>
      <c r="M106" s="1">
        <f t="shared" si="25"/>
        <v>9.1825297161562958E-3</v>
      </c>
    </row>
    <row r="107" spans="1:13" x14ac:dyDescent="0.35">
      <c r="A107">
        <f t="shared" si="32"/>
        <v>95</v>
      </c>
      <c r="B107" s="1">
        <f t="shared" si="33"/>
        <v>282.54353306231195</v>
      </c>
      <c r="C107" s="1">
        <f t="shared" si="27"/>
        <v>28.254353306231195</v>
      </c>
      <c r="D107" s="1">
        <f t="shared" si="34"/>
        <v>141.37147541049177</v>
      </c>
      <c r="E107" s="1">
        <f t="shared" si="28"/>
        <v>28.274295082098355</v>
      </c>
      <c r="F107" s="1">
        <f t="shared" si="35"/>
        <v>1.9941775867160061E-2</v>
      </c>
      <c r="H107">
        <f t="shared" si="26"/>
        <v>95</v>
      </c>
      <c r="I107" s="1">
        <f t="shared" si="29"/>
        <v>282.71414587454541</v>
      </c>
      <c r="J107" s="1">
        <f t="shared" si="30"/>
        <v>28.271414587454544</v>
      </c>
      <c r="K107" s="1">
        <f t="shared" si="36"/>
        <v>141.39992522313551</v>
      </c>
      <c r="L107" s="1">
        <f t="shared" si="31"/>
        <v>28.279985044627104</v>
      </c>
      <c r="M107" s="1">
        <f t="shared" si="25"/>
        <v>8.5704571725599976E-3</v>
      </c>
    </row>
    <row r="108" spans="1:13" x14ac:dyDescent="0.35">
      <c r="A108">
        <f t="shared" si="32"/>
        <v>96</v>
      </c>
      <c r="B108" s="1">
        <f t="shared" si="33"/>
        <v>282.5634748381791</v>
      </c>
      <c r="C108" s="1">
        <f t="shared" si="27"/>
        <v>28.256347483817912</v>
      </c>
      <c r="D108" s="1">
        <f t="shared" si="34"/>
        <v>141.37480130735784</v>
      </c>
      <c r="E108" s="1">
        <f t="shared" si="28"/>
        <v>28.27496026147157</v>
      </c>
      <c r="F108" s="1">
        <f t="shared" si="35"/>
        <v>1.8612777653657986E-2</v>
      </c>
      <c r="H108">
        <f t="shared" si="26"/>
        <v>96</v>
      </c>
      <c r="I108" s="1">
        <f t="shared" si="29"/>
        <v>282.72271633171795</v>
      </c>
      <c r="J108" s="1">
        <f t="shared" si="30"/>
        <v>28.272271633171798</v>
      </c>
      <c r="K108" s="1">
        <f t="shared" si="36"/>
        <v>141.4013540512473</v>
      </c>
      <c r="L108" s="1">
        <f t="shared" si="31"/>
        <v>28.280270810249462</v>
      </c>
      <c r="M108" s="1">
        <f t="shared" si="25"/>
        <v>7.9991770776643989E-3</v>
      </c>
    </row>
    <row r="109" spans="1:13" x14ac:dyDescent="0.35">
      <c r="A109">
        <f t="shared" si="32"/>
        <v>97</v>
      </c>
      <c r="B109" s="1">
        <f t="shared" si="33"/>
        <v>282.58208761583273</v>
      </c>
      <c r="C109" s="1">
        <f t="shared" si="27"/>
        <v>28.258208761583276</v>
      </c>
      <c r="D109" s="1">
        <f t="shared" si="34"/>
        <v>141.37790541221881</v>
      </c>
      <c r="E109" s="1">
        <f t="shared" si="28"/>
        <v>28.275581082443765</v>
      </c>
      <c r="F109" s="1">
        <f t="shared" si="35"/>
        <v>1.7372320860488344E-2</v>
      </c>
      <c r="H109">
        <f t="shared" si="26"/>
        <v>97</v>
      </c>
      <c r="I109" s="1">
        <f t="shared" si="29"/>
        <v>282.73071550879558</v>
      </c>
      <c r="J109" s="1">
        <f t="shared" si="30"/>
        <v>28.27307155087956</v>
      </c>
      <c r="K109" s="1">
        <f t="shared" si="36"/>
        <v>141.4026876120561</v>
      </c>
      <c r="L109" s="1">
        <f t="shared" si="31"/>
        <v>28.280537522411223</v>
      </c>
      <c r="M109" s="1">
        <f t="shared" si="25"/>
        <v>7.4659715316620634E-3</v>
      </c>
    </row>
    <row r="110" spans="1:13" x14ac:dyDescent="0.35">
      <c r="A110">
        <f t="shared" si="32"/>
        <v>98</v>
      </c>
      <c r="B110" s="1">
        <f t="shared" si="33"/>
        <v>282.59945993669322</v>
      </c>
      <c r="C110" s="1">
        <f t="shared" si="27"/>
        <v>28.259945993669323</v>
      </c>
      <c r="D110" s="1">
        <f t="shared" si="34"/>
        <v>141.38080251966036</v>
      </c>
      <c r="E110" s="1">
        <f t="shared" si="28"/>
        <v>28.276160503932076</v>
      </c>
      <c r="F110" s="1">
        <f t="shared" si="35"/>
        <v>1.6214510262752668E-2</v>
      </c>
      <c r="H110">
        <f t="shared" si="26"/>
        <v>98</v>
      </c>
      <c r="I110" s="1">
        <f t="shared" si="29"/>
        <v>282.73818148032723</v>
      </c>
      <c r="J110" s="1">
        <f t="shared" si="30"/>
        <v>28.273818148032724</v>
      </c>
      <c r="K110" s="1">
        <f t="shared" si="36"/>
        <v>141.40393225827464</v>
      </c>
      <c r="L110" s="1">
        <f t="shared" si="31"/>
        <v>28.280786451654929</v>
      </c>
      <c r="M110" s="1">
        <f t="shared" si="25"/>
        <v>6.9683036222052408E-3</v>
      </c>
    </row>
    <row r="111" spans="1:13" x14ac:dyDescent="0.35">
      <c r="A111">
        <f t="shared" si="32"/>
        <v>99</v>
      </c>
      <c r="B111" s="1">
        <f t="shared" si="33"/>
        <v>282.61567444695595</v>
      </c>
      <c r="C111" s="1">
        <f t="shared" si="27"/>
        <v>28.261567444695597</v>
      </c>
      <c r="D111" s="1">
        <f t="shared" si="34"/>
        <v>141.38350643687215</v>
      </c>
      <c r="E111" s="1">
        <f t="shared" si="28"/>
        <v>28.276701287374433</v>
      </c>
      <c r="F111" s="1">
        <f t="shared" si="35"/>
        <v>1.5133842678835663E-2</v>
      </c>
      <c r="H111">
        <f t="shared" si="26"/>
        <v>99</v>
      </c>
      <c r="I111" s="1">
        <f t="shared" si="29"/>
        <v>282.74514978394944</v>
      </c>
      <c r="J111" s="1">
        <f t="shared" si="30"/>
        <v>28.274514978394947</v>
      </c>
      <c r="K111" s="1">
        <f t="shared" si="36"/>
        <v>141.40509391890052</v>
      </c>
      <c r="L111" s="1">
        <f t="shared" si="31"/>
        <v>28.281018783780105</v>
      </c>
      <c r="M111" s="1">
        <f t="shared" si="25"/>
        <v>6.5038053851580457E-3</v>
      </c>
    </row>
    <row r="112" spans="1:13" x14ac:dyDescent="0.35">
      <c r="A112">
        <f t="shared" si="32"/>
        <v>100</v>
      </c>
      <c r="B112" s="1">
        <f t="shared" si="33"/>
        <v>282.63080828963479</v>
      </c>
      <c r="C112" s="1">
        <f t="shared" si="27"/>
        <v>28.263080828963481</v>
      </c>
      <c r="D112" s="1">
        <f t="shared" si="34"/>
        <v>141.38603004961521</v>
      </c>
      <c r="E112" s="1">
        <f t="shared" si="28"/>
        <v>28.277206009923045</v>
      </c>
      <c r="F112" s="1">
        <f t="shared" si="35"/>
        <v>1.4125180959563721E-2</v>
      </c>
      <c r="H112">
        <f t="shared" ref="H112" si="37">+H111+1</f>
        <v>100</v>
      </c>
      <c r="I112" s="1">
        <f t="shared" ref="I112" si="38">I111+M111</f>
        <v>282.75165358933458</v>
      </c>
      <c r="J112" s="1">
        <f t="shared" ref="J112" si="39">I112*$D$4</f>
        <v>28.27516535893346</v>
      </c>
      <c r="K112" s="1">
        <f t="shared" ref="K112" si="40">$F$4*(I112)^$N$2*$E$4^(1-$N$2)</f>
        <v>141.40617812748977</v>
      </c>
      <c r="L112" s="1">
        <f t="shared" ref="L112" si="41">K112*$C$4</f>
        <v>28.281235625497956</v>
      </c>
      <c r="M112" s="1">
        <f t="shared" ref="M112" si="42">L112-J112</f>
        <v>6.0702665644960518E-3</v>
      </c>
    </row>
    <row r="113" spans="2:6" x14ac:dyDescent="0.35">
      <c r="B113" s="2"/>
      <c r="C113" s="2"/>
      <c r="D113" s="2"/>
      <c r="E113" s="2"/>
      <c r="F113" s="2"/>
    </row>
    <row r="114" spans="2:6" x14ac:dyDescent="0.35">
      <c r="B114" s="2"/>
      <c r="C114" s="2"/>
      <c r="D114" s="2"/>
      <c r="E114" s="2"/>
      <c r="F114" s="2"/>
    </row>
    <row r="115" spans="2:6" x14ac:dyDescent="0.35">
      <c r="B115" s="2"/>
      <c r="C115" s="2"/>
      <c r="D115" s="2"/>
      <c r="E115" s="2"/>
      <c r="F115" s="2"/>
    </row>
    <row r="116" spans="2:6" x14ac:dyDescent="0.35">
      <c r="B116" s="2"/>
      <c r="C116" s="2"/>
      <c r="D116" s="2"/>
      <c r="E116" s="2"/>
      <c r="F116" s="2"/>
    </row>
    <row r="117" spans="2:6" x14ac:dyDescent="0.35">
      <c r="B117" s="2"/>
      <c r="C117" s="2"/>
      <c r="D117" s="2"/>
      <c r="E117" s="2"/>
      <c r="F11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5EFE-CF84-4D6E-94E9-D55F3CDB49FB}">
  <sheetPr>
    <pageSetUpPr fitToPage="1"/>
  </sheetPr>
  <dimension ref="A1"/>
  <sheetViews>
    <sheetView showGridLines="0" tabSelected="1" zoomScale="70" zoomScaleNormal="70" workbookViewId="0">
      <selection activeCell="W54" sqref="W54"/>
    </sheetView>
  </sheetViews>
  <sheetFormatPr defaultRowHeight="14.5" x14ac:dyDescent="0.35"/>
  <sheetData/>
  <pageMargins left="0.25" right="0.25" top="0.75" bottom="0.75" header="0.3" footer="0.3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Panel</vt:lpstr>
      <vt:lpstr>Panel!Print_Area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Goes</dc:creator>
  <cp:lastModifiedBy>Carlos</cp:lastModifiedBy>
  <cp:lastPrinted>2023-07-24T04:05:30Z</cp:lastPrinted>
  <dcterms:created xsi:type="dcterms:W3CDTF">2023-07-24T03:14:56Z</dcterms:created>
  <dcterms:modified xsi:type="dcterms:W3CDTF">2023-07-24T04:14:04Z</dcterms:modified>
</cp:coreProperties>
</file>