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sdcloud-my.sharepoint.com/personal/cbezerra_ucsd_edu/Documents/UCSD/Econ 110A Carlos/SS2 Material/figs/"/>
    </mc:Choice>
  </mc:AlternateContent>
  <xr:revisionPtr revIDLastSave="184" documentId="8_{D7449CCE-7D91-4A4C-BFE1-829C344A6DAB}" xr6:coauthVersionLast="47" xr6:coauthVersionMax="47" xr10:uidLastSave="{5B65D284-00B9-4D97-801E-59614415E7E2}"/>
  <bookViews>
    <workbookView xWindow="28680" yWindow="-120" windowWidth="29040" windowHeight="15840" activeTab="1" xr2:uid="{BE27D788-4B74-4FDD-84F0-059839E1EF20}"/>
  </bookViews>
  <sheets>
    <sheet name="Sheet1" sheetId="1" r:id="rId1"/>
    <sheet name="Panel" sheetId="2" r:id="rId2"/>
  </sheets>
  <definedNames>
    <definedName name="_xlnm.Print_Area" localSheetId="1">Panel!$A$1:$V$52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A92" i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65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40" i="1"/>
  <c r="J4" i="1"/>
  <c r="L4" i="1" s="1"/>
  <c r="J2" i="1"/>
  <c r="L2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N2" i="1"/>
  <c r="I4" i="1" s="1"/>
  <c r="K2" i="1" l="1"/>
  <c r="I2" i="1"/>
  <c r="C7" i="1" s="1"/>
  <c r="K4" i="1"/>
  <c r="D7" i="1" l="1"/>
  <c r="E7" i="1" s="1"/>
  <c r="F7" i="1" s="1"/>
  <c r="B8" i="1" s="1"/>
  <c r="D8" i="1" l="1"/>
  <c r="E8" i="1" s="1"/>
  <c r="C8" i="1"/>
  <c r="F8" i="1" l="1"/>
  <c r="B9" i="1"/>
  <c r="C9" i="1" l="1"/>
  <c r="D9" i="1"/>
  <c r="E9" i="1" s="1"/>
  <c r="F9" i="1" l="1"/>
  <c r="B10" i="1" s="1"/>
  <c r="D10" i="1" l="1"/>
  <c r="E10" i="1" s="1"/>
  <c r="C10" i="1"/>
  <c r="F10" i="1" l="1"/>
  <c r="B11" i="1" s="1"/>
  <c r="D11" i="1" s="1"/>
  <c r="E11" i="1" s="1"/>
  <c r="C11" i="1" l="1"/>
  <c r="F11" i="1" s="1"/>
  <c r="B12" i="1" s="1"/>
  <c r="D12" i="1" l="1"/>
  <c r="E12" i="1" s="1"/>
  <c r="C12" i="1"/>
  <c r="F12" i="1" l="1"/>
  <c r="B13" i="1"/>
  <c r="D13" i="1" s="1"/>
  <c r="E13" i="1" s="1"/>
  <c r="C13" i="1" l="1"/>
  <c r="F13" i="1" s="1"/>
  <c r="B14" i="1" s="1"/>
  <c r="D14" i="1" s="1"/>
  <c r="E14" i="1" s="1"/>
  <c r="C14" i="1" l="1"/>
  <c r="F14" i="1" s="1"/>
  <c r="B15" i="1" s="1"/>
  <c r="D15" i="1" s="1"/>
  <c r="E15" i="1" s="1"/>
  <c r="C15" i="1" l="1"/>
  <c r="F15" i="1" s="1"/>
  <c r="B16" i="1" s="1"/>
  <c r="D16" i="1" l="1"/>
  <c r="E16" i="1" s="1"/>
  <c r="C16" i="1"/>
  <c r="F16" i="1" l="1"/>
  <c r="B17" i="1" s="1"/>
  <c r="C17" i="1" l="1"/>
  <c r="D17" i="1"/>
  <c r="E17" i="1" s="1"/>
  <c r="F17" i="1" l="1"/>
  <c r="B18" i="1" s="1"/>
  <c r="D18" i="1" s="1"/>
  <c r="E18" i="1" s="1"/>
  <c r="C18" i="1" l="1"/>
  <c r="F18" i="1" s="1"/>
  <c r="B19" i="1" s="1"/>
  <c r="D19" i="1" l="1"/>
  <c r="E19" i="1" s="1"/>
  <c r="C19" i="1"/>
  <c r="F19" i="1" l="1"/>
  <c r="B20" i="1" s="1"/>
  <c r="D20" i="1" l="1"/>
  <c r="E20" i="1" s="1"/>
  <c r="C20" i="1"/>
  <c r="F20" i="1" l="1"/>
  <c r="B21" i="1" s="1"/>
  <c r="C21" i="1" s="1"/>
  <c r="D21" i="1" l="1"/>
  <c r="E21" i="1" s="1"/>
  <c r="F21" i="1" s="1"/>
  <c r="B22" i="1" s="1"/>
  <c r="D22" i="1" s="1"/>
  <c r="E22" i="1" s="1"/>
  <c r="C22" i="1" l="1"/>
  <c r="F22" i="1" s="1"/>
  <c r="B23" i="1" s="1"/>
  <c r="C23" i="1" l="1"/>
  <c r="D23" i="1"/>
  <c r="E23" i="1" s="1"/>
  <c r="F23" i="1" l="1"/>
  <c r="B24" i="1" s="1"/>
  <c r="D24" i="1" s="1"/>
  <c r="E24" i="1" s="1"/>
  <c r="C24" i="1" l="1"/>
  <c r="F24" i="1" s="1"/>
  <c r="B25" i="1" s="1"/>
  <c r="C25" i="1" l="1"/>
  <c r="D25" i="1"/>
  <c r="E25" i="1" s="1"/>
  <c r="F25" i="1" s="1"/>
  <c r="B26" i="1" s="1"/>
  <c r="D26" i="1" l="1"/>
  <c r="E26" i="1" s="1"/>
  <c r="C26" i="1"/>
  <c r="F26" i="1" l="1"/>
  <c r="B27" i="1" s="1"/>
  <c r="C27" i="1" s="1"/>
  <c r="D27" i="1" l="1"/>
  <c r="E27" i="1" s="1"/>
  <c r="F27" i="1" s="1"/>
  <c r="B28" i="1" s="1"/>
  <c r="D28" i="1" s="1"/>
  <c r="E28" i="1" s="1"/>
  <c r="C28" i="1" l="1"/>
  <c r="F28" i="1" s="1"/>
  <c r="B29" i="1" s="1"/>
  <c r="C29" i="1" l="1"/>
  <c r="D29" i="1"/>
  <c r="E29" i="1" s="1"/>
  <c r="F29" i="1" l="1"/>
  <c r="B30" i="1" s="1"/>
  <c r="C30" i="1" s="1"/>
  <c r="D30" i="1" l="1"/>
  <c r="E30" i="1" s="1"/>
  <c r="F30" i="1" s="1"/>
  <c r="B31" i="1" s="1"/>
  <c r="C31" i="1" s="1"/>
  <c r="D31" i="1" l="1"/>
  <c r="E31" i="1" s="1"/>
  <c r="F31" i="1" s="1"/>
  <c r="B32" i="1" s="1"/>
  <c r="D32" i="1" s="1"/>
  <c r="E32" i="1" s="1"/>
  <c r="C32" i="1" l="1"/>
  <c r="F32" i="1" s="1"/>
  <c r="B33" i="1" s="1"/>
  <c r="C33" i="1" l="1"/>
  <c r="D33" i="1"/>
  <c r="E33" i="1" s="1"/>
  <c r="F33" i="1" l="1"/>
  <c r="B34" i="1" s="1"/>
  <c r="D34" i="1" s="1"/>
  <c r="E34" i="1" s="1"/>
  <c r="C34" i="1" l="1"/>
  <c r="F34" i="1" s="1"/>
  <c r="B35" i="1" s="1"/>
  <c r="C35" i="1" s="1"/>
  <c r="D35" i="1" l="1"/>
  <c r="E35" i="1" s="1"/>
  <c r="F35" i="1" s="1"/>
  <c r="B36" i="1" s="1"/>
  <c r="D36" i="1" s="1"/>
  <c r="E36" i="1" s="1"/>
  <c r="C36" i="1" l="1"/>
  <c r="F36" i="1" s="1"/>
  <c r="B37" i="1" s="1"/>
  <c r="C37" i="1" l="1"/>
  <c r="D37" i="1"/>
  <c r="E37" i="1" s="1"/>
  <c r="F37" i="1" l="1"/>
  <c r="B38" i="1" s="1"/>
  <c r="C38" i="1" s="1"/>
  <c r="D38" i="1" l="1"/>
  <c r="E38" i="1" s="1"/>
  <c r="F38" i="1" s="1"/>
  <c r="B39" i="1" s="1"/>
  <c r="D39" i="1" l="1"/>
  <c r="E39" i="1" s="1"/>
  <c r="C39" i="1"/>
  <c r="F39" i="1" l="1"/>
  <c r="B40" i="1" s="1"/>
  <c r="C40" i="1" l="1"/>
  <c r="D40" i="1"/>
  <c r="E40" i="1" s="1"/>
  <c r="F40" i="1" l="1"/>
  <c r="B41" i="1" s="1"/>
  <c r="D41" i="1" s="1"/>
  <c r="E41" i="1" s="1"/>
  <c r="C41" i="1" l="1"/>
  <c r="F41" i="1" s="1"/>
  <c r="B42" i="1" s="1"/>
  <c r="D42" i="1" s="1"/>
  <c r="E42" i="1" s="1"/>
  <c r="C42" i="1" l="1"/>
  <c r="F42" i="1" s="1"/>
  <c r="B43" i="1" s="1"/>
  <c r="C43" i="1" l="1"/>
  <c r="D43" i="1"/>
  <c r="E43" i="1" s="1"/>
  <c r="F43" i="1" s="1"/>
  <c r="B44" i="1" s="1"/>
  <c r="D44" i="1" l="1"/>
  <c r="E44" i="1" s="1"/>
  <c r="C44" i="1"/>
  <c r="F44" i="1" l="1"/>
  <c r="B45" i="1" s="1"/>
  <c r="D45" i="1" s="1"/>
  <c r="E45" i="1" s="1"/>
  <c r="C45" i="1" l="1"/>
  <c r="F45" i="1" s="1"/>
  <c r="B46" i="1" s="1"/>
  <c r="C46" i="1" s="1"/>
  <c r="D46" i="1" l="1"/>
  <c r="E46" i="1" s="1"/>
  <c r="F46" i="1" s="1"/>
  <c r="B47" i="1" s="1"/>
  <c r="C47" i="1" l="1"/>
  <c r="D47" i="1"/>
  <c r="E47" i="1" s="1"/>
  <c r="F47" i="1" s="1"/>
  <c r="B48" i="1" s="1"/>
  <c r="D48" i="1" l="1"/>
  <c r="E48" i="1" s="1"/>
  <c r="C48" i="1"/>
  <c r="F48" i="1" l="1"/>
  <c r="B49" i="1" s="1"/>
  <c r="D49" i="1" l="1"/>
  <c r="E49" i="1" s="1"/>
  <c r="C49" i="1"/>
  <c r="F49" i="1" l="1"/>
  <c r="B50" i="1" s="1"/>
  <c r="C50" i="1" l="1"/>
  <c r="D50" i="1"/>
  <c r="E50" i="1" s="1"/>
  <c r="F50" i="1" s="1"/>
  <c r="B51" i="1" s="1"/>
  <c r="D51" i="1" l="1"/>
  <c r="E51" i="1" s="1"/>
  <c r="C51" i="1"/>
  <c r="F51" i="1" l="1"/>
  <c r="B52" i="1" s="1"/>
  <c r="C52" i="1" l="1"/>
  <c r="D52" i="1"/>
  <c r="E52" i="1" s="1"/>
  <c r="F52" i="1" s="1"/>
  <c r="B53" i="1" s="1"/>
  <c r="D53" i="1" l="1"/>
  <c r="E53" i="1" s="1"/>
  <c r="C53" i="1"/>
  <c r="F53" i="1" l="1"/>
  <c r="B54" i="1" s="1"/>
  <c r="C54" i="1" s="1"/>
  <c r="D54" i="1" l="1"/>
  <c r="E54" i="1" s="1"/>
  <c r="F54" i="1" s="1"/>
  <c r="B55" i="1" s="1"/>
  <c r="D55" i="1" s="1"/>
  <c r="E55" i="1" s="1"/>
  <c r="C55" i="1" l="1"/>
  <c r="F55" i="1" s="1"/>
  <c r="B56" i="1" s="1"/>
  <c r="D56" i="1" l="1"/>
  <c r="E56" i="1" s="1"/>
  <c r="C56" i="1"/>
  <c r="F56" i="1" l="1"/>
  <c r="B57" i="1" s="1"/>
  <c r="D57" i="1" s="1"/>
  <c r="E57" i="1" s="1"/>
  <c r="C57" i="1" l="1"/>
  <c r="F57" i="1" s="1"/>
  <c r="B58" i="1" s="1"/>
  <c r="C58" i="1" l="1"/>
  <c r="D58" i="1"/>
  <c r="E58" i="1" s="1"/>
  <c r="F58" i="1" s="1"/>
  <c r="B59" i="1" s="1"/>
  <c r="D59" i="1" s="1"/>
  <c r="E59" i="1" s="1"/>
  <c r="C59" i="1" l="1"/>
  <c r="F59" i="1" s="1"/>
  <c r="B60" i="1" s="1"/>
  <c r="D60" i="1" s="1"/>
  <c r="E60" i="1" s="1"/>
  <c r="C60" i="1" l="1"/>
  <c r="F60" i="1" s="1"/>
  <c r="B61" i="1" s="1"/>
  <c r="D61" i="1" s="1"/>
  <c r="E61" i="1" s="1"/>
  <c r="C61" i="1" l="1"/>
  <c r="F61" i="1" s="1"/>
  <c r="B62" i="1" s="1"/>
  <c r="C62" i="1" s="1"/>
  <c r="D62" i="1" l="1"/>
  <c r="E62" i="1" s="1"/>
  <c r="F62" i="1" s="1"/>
  <c r="B63" i="1" s="1"/>
  <c r="D63" i="1" s="1"/>
  <c r="E63" i="1" s="1"/>
  <c r="C63" i="1" l="1"/>
  <c r="F63" i="1" s="1"/>
  <c r="B64" i="1" s="1"/>
  <c r="D64" i="1" s="1"/>
  <c r="E64" i="1" s="1"/>
  <c r="C64" i="1" l="1"/>
  <c r="F64" i="1" s="1"/>
  <c r="B65" i="1" s="1"/>
  <c r="D65" i="1" s="1"/>
  <c r="E65" i="1" s="1"/>
  <c r="C65" i="1" l="1"/>
  <c r="F65" i="1" s="1"/>
  <c r="B66" i="1" s="1"/>
  <c r="D66" i="1" l="1"/>
  <c r="E66" i="1" s="1"/>
  <c r="C66" i="1"/>
  <c r="F66" i="1" l="1"/>
  <c r="B67" i="1" s="1"/>
  <c r="D67" i="1" s="1"/>
  <c r="E67" i="1" s="1"/>
  <c r="C67" i="1" l="1"/>
  <c r="F67" i="1" s="1"/>
  <c r="B68" i="1" s="1"/>
  <c r="D68" i="1" l="1"/>
  <c r="E68" i="1" s="1"/>
  <c r="C68" i="1"/>
  <c r="F68" i="1" l="1"/>
  <c r="B69" i="1" s="1"/>
  <c r="C69" i="1" s="1"/>
  <c r="D69" i="1" l="1"/>
  <c r="E69" i="1" s="1"/>
  <c r="F69" i="1" s="1"/>
  <c r="B70" i="1" s="1"/>
  <c r="D70" i="1" s="1"/>
  <c r="E70" i="1" s="1"/>
  <c r="C70" i="1" l="1"/>
  <c r="F70" i="1" s="1"/>
  <c r="B71" i="1" s="1"/>
  <c r="C71" i="1" l="1"/>
  <c r="D71" i="1"/>
  <c r="E71" i="1" s="1"/>
  <c r="F71" i="1" s="1"/>
  <c r="B72" i="1" s="1"/>
  <c r="D72" i="1" l="1"/>
  <c r="E72" i="1" s="1"/>
  <c r="C72" i="1"/>
  <c r="F72" i="1" l="1"/>
  <c r="B73" i="1" s="1"/>
  <c r="C73" i="1" l="1"/>
  <c r="D73" i="1"/>
  <c r="E73" i="1" s="1"/>
  <c r="F73" i="1" s="1"/>
  <c r="B74" i="1" s="1"/>
  <c r="D74" i="1" l="1"/>
  <c r="E74" i="1" s="1"/>
  <c r="C74" i="1"/>
  <c r="F74" i="1" l="1"/>
  <c r="B75" i="1" s="1"/>
  <c r="C75" i="1" s="1"/>
  <c r="D75" i="1" l="1"/>
  <c r="E75" i="1" s="1"/>
  <c r="F75" i="1" s="1"/>
  <c r="B76" i="1" s="1"/>
  <c r="C76" i="1" l="1"/>
  <c r="D76" i="1"/>
  <c r="E76" i="1" s="1"/>
  <c r="F76" i="1" l="1"/>
  <c r="B77" i="1" s="1"/>
  <c r="C77" i="1" s="1"/>
  <c r="D77" i="1" l="1"/>
  <c r="E77" i="1" s="1"/>
  <c r="F77" i="1" s="1"/>
  <c r="B78" i="1" s="1"/>
  <c r="C78" i="1" s="1"/>
  <c r="D78" i="1" l="1"/>
  <c r="E78" i="1" s="1"/>
  <c r="F78" i="1" s="1"/>
  <c r="B79" i="1" s="1"/>
  <c r="C79" i="1" l="1"/>
  <c r="D79" i="1"/>
  <c r="E79" i="1" s="1"/>
  <c r="F79" i="1" s="1"/>
  <c r="B80" i="1" s="1"/>
  <c r="D80" i="1" s="1"/>
  <c r="E80" i="1" s="1"/>
  <c r="C80" i="1" l="1"/>
  <c r="F80" i="1" s="1"/>
  <c r="B81" i="1" s="1"/>
  <c r="D81" i="1" s="1"/>
  <c r="E81" i="1" s="1"/>
  <c r="C81" i="1" l="1"/>
  <c r="F81" i="1" s="1"/>
  <c r="B82" i="1" s="1"/>
  <c r="C82" i="1" l="1"/>
  <c r="D82" i="1"/>
  <c r="E82" i="1" s="1"/>
  <c r="F82" i="1" s="1"/>
  <c r="B83" i="1" s="1"/>
  <c r="D83" i="1" l="1"/>
  <c r="E83" i="1" s="1"/>
  <c r="C83" i="1"/>
  <c r="F83" i="1" l="1"/>
  <c r="B84" i="1" s="1"/>
  <c r="C84" i="1" s="1"/>
  <c r="D84" i="1" l="1"/>
  <c r="E84" i="1" s="1"/>
  <c r="F84" i="1" s="1"/>
  <c r="B85" i="1" s="1"/>
  <c r="C85" i="1" l="1"/>
  <c r="D85" i="1"/>
  <c r="E85" i="1" s="1"/>
  <c r="F85" i="1" s="1"/>
  <c r="B86" i="1" s="1"/>
  <c r="C86" i="1" l="1"/>
  <c r="D86" i="1"/>
  <c r="E86" i="1" s="1"/>
  <c r="F86" i="1" s="1"/>
  <c r="B87" i="1" s="1"/>
  <c r="C87" i="1" l="1"/>
  <c r="D87" i="1"/>
  <c r="E87" i="1" s="1"/>
  <c r="F87" i="1" s="1"/>
  <c r="B88" i="1" s="1"/>
  <c r="D88" i="1" l="1"/>
  <c r="E88" i="1" s="1"/>
  <c r="C88" i="1"/>
  <c r="F88" i="1" l="1"/>
  <c r="B89" i="1" s="1"/>
  <c r="C89" i="1" l="1"/>
  <c r="D89" i="1"/>
  <c r="E89" i="1" s="1"/>
  <c r="F89" i="1" l="1"/>
  <c r="B90" i="1" s="1"/>
  <c r="C90" i="1" s="1"/>
  <c r="D90" i="1" l="1"/>
  <c r="E90" i="1" s="1"/>
  <c r="F90" i="1" s="1"/>
  <c r="B91" i="1" s="1"/>
  <c r="C91" i="1" s="1"/>
  <c r="D91" i="1" l="1"/>
  <c r="E91" i="1" s="1"/>
  <c r="F91" i="1" s="1"/>
  <c r="B92" i="1" s="1"/>
  <c r="D92" i="1" l="1"/>
  <c r="E92" i="1" s="1"/>
  <c r="F92" i="1" s="1"/>
  <c r="B93" i="1" s="1"/>
  <c r="C92" i="1"/>
  <c r="C93" i="1" l="1"/>
  <c r="D93" i="1"/>
  <c r="E93" i="1" s="1"/>
  <c r="F93" i="1" s="1"/>
  <c r="B94" i="1" s="1"/>
  <c r="C94" i="1" l="1"/>
  <c r="D94" i="1"/>
  <c r="E94" i="1" s="1"/>
  <c r="F94" i="1" l="1"/>
  <c r="B95" i="1" s="1"/>
  <c r="C95" i="1" s="1"/>
  <c r="D95" i="1" l="1"/>
  <c r="E95" i="1" s="1"/>
  <c r="F95" i="1" s="1"/>
  <c r="B96" i="1" s="1"/>
  <c r="D96" i="1" s="1"/>
  <c r="E96" i="1" s="1"/>
  <c r="C96" i="1" l="1"/>
  <c r="F96" i="1" s="1"/>
  <c r="B97" i="1" s="1"/>
  <c r="D97" i="1" s="1"/>
  <c r="E97" i="1" s="1"/>
  <c r="C97" i="1" l="1"/>
  <c r="F97" i="1" s="1"/>
  <c r="B98" i="1" s="1"/>
  <c r="D98" i="1" s="1"/>
  <c r="E98" i="1" s="1"/>
  <c r="C98" i="1" l="1"/>
  <c r="F98" i="1" s="1"/>
  <c r="B99" i="1" s="1"/>
  <c r="C99" i="1" s="1"/>
  <c r="D99" i="1" l="1"/>
  <c r="E99" i="1" s="1"/>
  <c r="F99" i="1" s="1"/>
  <c r="B100" i="1" s="1"/>
  <c r="C100" i="1" s="1"/>
  <c r="D100" i="1" l="1"/>
  <c r="E100" i="1" s="1"/>
  <c r="F100" i="1" s="1"/>
  <c r="B101" i="1" s="1"/>
  <c r="C101" i="1" l="1"/>
  <c r="D101" i="1"/>
  <c r="E101" i="1" s="1"/>
  <c r="F101" i="1" s="1"/>
  <c r="B102" i="1" s="1"/>
  <c r="D102" i="1" s="1"/>
  <c r="E102" i="1" s="1"/>
  <c r="C102" i="1" l="1"/>
  <c r="F102" i="1" s="1"/>
  <c r="B103" i="1" s="1"/>
  <c r="C103" i="1" s="1"/>
  <c r="D103" i="1" l="1"/>
  <c r="E103" i="1" s="1"/>
  <c r="F103" i="1" s="1"/>
  <c r="B104" i="1" s="1"/>
  <c r="D104" i="1" l="1"/>
  <c r="E104" i="1" s="1"/>
  <c r="C104" i="1"/>
  <c r="F104" i="1" l="1"/>
  <c r="B105" i="1" s="1"/>
  <c r="C105" i="1" s="1"/>
  <c r="D105" i="1" l="1"/>
  <c r="E105" i="1" s="1"/>
  <c r="F105" i="1" s="1"/>
  <c r="B106" i="1" s="1"/>
  <c r="D106" i="1" s="1"/>
  <c r="E106" i="1" s="1"/>
  <c r="C106" i="1" l="1"/>
  <c r="F106" i="1" s="1"/>
  <c r="B107" i="1" s="1"/>
  <c r="C107" i="1" s="1"/>
  <c r="D107" i="1" l="1"/>
  <c r="E107" i="1" s="1"/>
  <c r="F107" i="1" s="1"/>
  <c r="B108" i="1" s="1"/>
  <c r="D108" i="1" l="1"/>
  <c r="E108" i="1" s="1"/>
  <c r="C108" i="1"/>
  <c r="F108" i="1" l="1"/>
  <c r="B109" i="1" s="1"/>
  <c r="C109" i="1" s="1"/>
  <c r="D109" i="1" l="1"/>
  <c r="E109" i="1" s="1"/>
  <c r="F109" i="1" s="1"/>
  <c r="B110" i="1" s="1"/>
  <c r="D110" i="1" l="1"/>
  <c r="E110" i="1" s="1"/>
  <c r="C110" i="1"/>
  <c r="F110" i="1" l="1"/>
  <c r="B111" i="1" s="1"/>
  <c r="C111" i="1" s="1"/>
  <c r="D111" i="1" l="1"/>
  <c r="E111" i="1" s="1"/>
  <c r="F111" i="1" s="1"/>
  <c r="B112" i="1" s="1"/>
  <c r="C112" i="1" s="1"/>
  <c r="D112" i="1" l="1"/>
  <c r="E112" i="1" s="1"/>
  <c r="F112" i="1" s="1"/>
</calcChain>
</file>

<file path=xl/sharedStrings.xml><?xml version="1.0" encoding="utf-8"?>
<sst xmlns="http://schemas.openxmlformats.org/spreadsheetml/2006/main" count="25" uniqueCount="25">
  <si>
    <t>Initial Parameters</t>
  </si>
  <si>
    <t>s</t>
  </si>
  <si>
    <t>d</t>
  </si>
  <si>
    <t>\alpha</t>
  </si>
  <si>
    <t>L</t>
  </si>
  <si>
    <t>Final Parameters</t>
  </si>
  <si>
    <t>s'</t>
  </si>
  <si>
    <t>d'</t>
  </si>
  <si>
    <t>L'</t>
  </si>
  <si>
    <t>Initial K*</t>
  </si>
  <si>
    <t>Final K*</t>
  </si>
  <si>
    <t>A</t>
  </si>
  <si>
    <t>A'</t>
  </si>
  <si>
    <t>t</t>
  </si>
  <si>
    <t>Capital, K</t>
  </si>
  <si>
    <t>Depreciation, dK</t>
  </si>
  <si>
    <t>Output, Y</t>
  </si>
  <si>
    <t>Investment, I</t>
  </si>
  <si>
    <t>Change in K</t>
  </si>
  <si>
    <t>Initial Y*</t>
  </si>
  <si>
    <t>Final Y*</t>
  </si>
  <si>
    <t>Initial C*</t>
  </si>
  <si>
    <t>Initial I*</t>
  </si>
  <si>
    <t>Final C*</t>
  </si>
  <si>
    <t>Final 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</si>
</sst>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1" fontId="0" fillId="3" borderId="0" xfId="0" applyNumberFormat="1" applyFill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Sheet1!$A$7:$A$112</c:f>
              <c:numCache>
                <c:formatCode>General</c:formatCode>
                <c:ptCount val="10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</c:numCache>
            </c:numRef>
          </c:xVal>
          <c:yVal>
            <c:numRef>
              <c:f>Sheet1!$B$7:$B$112</c:f>
              <c:numCache>
                <c:formatCode>0</c:formatCode>
                <c:ptCount val="106"/>
                <c:pt idx="0">
                  <c:v>282.84271247461896</c:v>
                </c:pt>
                <c:pt idx="1">
                  <c:v>282.84271247461896</c:v>
                </c:pt>
                <c:pt idx="2">
                  <c:v>282.84271247461896</c:v>
                </c:pt>
                <c:pt idx="3">
                  <c:v>282.84271247461896</c:v>
                </c:pt>
                <c:pt idx="4">
                  <c:v>282.84271247461896</c:v>
                </c:pt>
                <c:pt idx="5">
                  <c:v>282.84271247461896</c:v>
                </c:pt>
                <c:pt idx="6">
                  <c:v>254.55844122715709</c:v>
                </c:pt>
                <c:pt idx="7">
                  <c:v>230.95491662245638</c:v>
                </c:pt>
                <c:pt idx="8">
                  <c:v>211.20054139629181</c:v>
                </c:pt>
                <c:pt idx="9">
                  <c:v>194.62072968308226</c:v>
                </c:pt>
                <c:pt idx="10">
                  <c:v>180.66703329754503</c:v>
                </c:pt>
                <c:pt idx="11">
                  <c:v>168.89244965818315</c:v>
                </c:pt>
                <c:pt idx="12">
                  <c:v>158.93167361391056</c:v>
                </c:pt>
                <c:pt idx="13">
                  <c:v>150.48530106683484</c:v>
                </c:pt>
                <c:pt idx="14">
                  <c:v>143.30718939373361</c:v>
                </c:pt>
                <c:pt idx="15">
                  <c:v>137.19433797970851</c:v>
                </c:pt>
                <c:pt idx="16">
                  <c:v>131.97877939633494</c:v>
                </c:pt>
                <c:pt idx="17">
                  <c:v>127.52107399807451</c:v>
                </c:pt>
                <c:pt idx="18">
                  <c:v>123.70508284109545</c:v>
                </c:pt>
                <c:pt idx="19">
                  <c:v>120.43375973800936</c:v>
                </c:pt>
                <c:pt idx="20">
                  <c:v>117.62575607604973</c:v>
                </c:pt>
                <c:pt idx="21">
                  <c:v>115.21267426881676</c:v>
                </c:pt>
                <c:pt idx="22">
                  <c:v>113.13683942897613</c:v>
                </c:pt>
                <c:pt idx="23">
                  <c:v>111.34948570395125</c:v>
                </c:pt>
                <c:pt idx="24">
                  <c:v>109.80927506083113</c:v>
                </c:pt>
                <c:pt idx="25">
                  <c:v>108.481083238973</c:v>
                </c:pt>
                <c:pt idx="26">
                  <c:v>107.33500099957372</c:v>
                </c:pt>
                <c:pt idx="27">
                  <c:v>106.34550941024291</c:v>
                </c:pt>
                <c:pt idx="28">
                  <c:v>105.49079628829598</c:v>
                </c:pt>
                <c:pt idx="29">
                  <c:v>104.75218755306332</c:v>
                </c:pt>
                <c:pt idx="30">
                  <c:v>104.11367247521716</c:v>
                </c:pt>
                <c:pt idx="31">
                  <c:v>103.56150595419541</c:v>
                </c:pt>
                <c:pt idx="32">
                  <c:v>103.08387423623441</c:v>
                </c:pt>
                <c:pt idx="33">
                  <c:v>102.67061308918227</c:v>
                </c:pt>
                <c:pt idx="34">
                  <c:v>102.31296952086666</c:v>
                </c:pt>
                <c:pt idx="35">
                  <c:v>102.00339977897723</c:v>
                </c:pt>
                <c:pt idx="36">
                  <c:v>101.73539769129277</c:v>
                </c:pt>
                <c:pt idx="37">
                  <c:v>101.5033484654171</c:v>
                </c:pt>
                <c:pt idx="38">
                  <c:v>101.30240392161065</c:v>
                </c:pt>
                <c:pt idx="39">
                  <c:v>101.12837582358652</c:v>
                </c:pt>
                <c:pt idx="40">
                  <c:v>100.97764453378183</c:v>
                </c:pt>
                <c:pt idx="41">
                  <c:v>100.84708067790062</c:v>
                </c:pt>
                <c:pt idx="42">
                  <c:v>100.73397787910191</c:v>
                </c:pt>
                <c:pt idx="43">
                  <c:v>100.63599493133503</c:v>
                </c:pt>
                <c:pt idx="44">
                  <c:v>100.55110603684611</c:v>
                </c:pt>
                <c:pt idx="45">
                  <c:v>100.47755794496142</c:v>
                </c:pt>
                <c:pt idx="46">
                  <c:v>100.41383300597985</c:v>
                </c:pt>
                <c:pt idx="47">
                  <c:v>100.3586173018257</c:v>
                </c:pt>
                <c:pt idx="48">
                  <c:v>100.31077313919221</c:v>
                </c:pt>
                <c:pt idx="49">
                  <c:v>100.26931529540175</c:v>
                </c:pt>
                <c:pt idx="50">
                  <c:v>100.23339049548096</c:v>
                </c:pt>
                <c:pt idx="51">
                  <c:v>100.20225967372683</c:v>
                </c:pt>
                <c:pt idx="52">
                  <c:v>100.17528263654782</c:v>
                </c:pt>
                <c:pt idx="53">
                  <c:v>100.15190479742617</c:v>
                </c:pt>
                <c:pt idx="54">
                  <c:v>100.13164570096629</c:v>
                </c:pt>
                <c:pt idx="55">
                  <c:v>100.1140890924093</c:v>
                </c:pt>
                <c:pt idx="56">
                  <c:v>100.0988743227376</c:v>
                </c:pt>
                <c:pt idx="57">
                  <c:v>100.08568890842479</c:v>
                </c:pt>
                <c:pt idx="58">
                  <c:v>100.0742620897247</c:v>
                </c:pt>
                <c:pt idx="59">
                  <c:v>100.06435925274278</c:v>
                </c:pt>
                <c:pt idx="60">
                  <c:v>100.05577709890308</c:v>
                </c:pt>
                <c:pt idx="61">
                  <c:v>100.04833946124467</c:v>
                </c:pt>
                <c:pt idx="62">
                  <c:v>100.04189368061735</c:v>
                </c:pt>
                <c:pt idx="63">
                  <c:v>100.03630746660791</c:v>
                </c:pt>
                <c:pt idx="64">
                  <c:v>100.0314661781788</c:v>
                </c:pt>
                <c:pt idx="65">
                  <c:v>100.02727046776668</c:v>
                </c:pt>
                <c:pt idx="66">
                  <c:v>100.02363424016096</c:v>
                </c:pt>
                <c:pt idx="67">
                  <c:v>100.02048288402752</c:v>
                </c:pt>
                <c:pt idx="68">
                  <c:v>100.01775173960147</c:v>
                </c:pt>
                <c:pt idx="69">
                  <c:v>100.01538477096724</c:v>
                </c:pt>
                <c:pt idx="70">
                  <c:v>100.01333341557807</c:v>
                </c:pt>
                <c:pt idx="71">
                  <c:v>100.01155558733061</c:v>
                </c:pt>
                <c:pt idx="72">
                  <c:v>100.01001481268142</c:v>
                </c:pt>
                <c:pt idx="73">
                  <c:v>100.00867948203705</c:v>
                </c:pt>
                <c:pt idx="74">
                  <c:v>100.00752220102551</c:v>
                </c:pt>
                <c:pt idx="75">
                  <c:v>100.0065192283152</c:v>
                </c:pt>
                <c:pt idx="76">
                  <c:v>100.00564998842901</c:v>
                </c:pt>
                <c:pt idx="77">
                  <c:v>100.00489664954485</c:v>
                </c:pt>
                <c:pt idx="78">
                  <c:v>100.00424375761077</c:v>
                </c:pt>
                <c:pt idx="79">
                  <c:v>100.00367791926067</c:v>
                </c:pt>
                <c:pt idx="80">
                  <c:v>100.00318752701996</c:v>
                </c:pt>
                <c:pt idx="81">
                  <c:v>100.0027625211595</c:v>
                </c:pt>
                <c:pt idx="82">
                  <c:v>100.00239418330904</c:v>
                </c:pt>
                <c:pt idx="83">
                  <c:v>100.00207495759406</c:v>
                </c:pt>
                <c:pt idx="84">
                  <c:v>100.00179829562478</c:v>
                </c:pt>
                <c:pt idx="85">
                  <c:v>100.00155852215619</c:v>
                </c:pt>
                <c:pt idx="86">
                  <c:v>100.00135071866227</c:v>
                </c:pt>
                <c:pt idx="87">
                  <c:v>100.00117062243521</c:v>
                </c:pt>
                <c:pt idx="88">
                  <c:v>100.00101453913933</c:v>
                </c:pt>
                <c:pt idx="89">
                  <c:v>100.00087926702537</c:v>
                </c:pt>
                <c:pt idx="90">
                  <c:v>100.00076203125019</c:v>
                </c:pt>
                <c:pt idx="91">
                  <c:v>100.00066042695447</c:v>
                </c:pt>
                <c:pt idx="92">
                  <c:v>100.0005723699303</c:v>
                </c:pt>
                <c:pt idx="93">
                  <c:v>100.00049605386681</c:v>
                </c:pt>
                <c:pt idx="94">
                  <c:v>100.00042991329657</c:v>
                </c:pt>
                <c:pt idx="95">
                  <c:v>100.00037259148263</c:v>
                </c:pt>
                <c:pt idx="96">
                  <c:v>100.00032291258744</c:v>
                </c:pt>
                <c:pt idx="97">
                  <c:v>100.00027985755261</c:v>
                </c:pt>
                <c:pt idx="98">
                  <c:v>100.00024254319487</c:v>
                </c:pt>
                <c:pt idx="99">
                  <c:v>100.00021020408917</c:v>
                </c:pt>
                <c:pt idx="100">
                  <c:v>100.00018217686747</c:v>
                </c:pt>
                <c:pt idx="101">
                  <c:v>100.00015788661111</c:v>
                </c:pt>
                <c:pt idx="102">
                  <c:v>100.00013683505743</c:v>
                </c:pt>
                <c:pt idx="103">
                  <c:v>100.00011859037896</c:v>
                </c:pt>
                <c:pt idx="104">
                  <c:v>100.00010277832531</c:v>
                </c:pt>
                <c:pt idx="105">
                  <c:v>100.00008907454627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D-478B-AC67-5A9CAB8D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16448"/>
        <c:axId val="553923648"/>
      </c:scatterChart>
      <c:valAx>
        <c:axId val="553916448"/>
        <c:scaling>
          <c:orientation val="minMax"/>
          <c:max val="100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53923648"/>
        <c:crosses val="autoZero"/>
        <c:crossBetween val="midCat"/>
        <c:majorUnit val="5"/>
      </c:valAx>
      <c:valAx>
        <c:axId val="55392364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539164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Sheet1!$A$7:$A$112</c:f>
              <c:numCache>
                <c:formatCode>General</c:formatCode>
                <c:ptCount val="10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</c:numCache>
            </c:numRef>
          </c:xVal>
          <c:yVal>
            <c:numRef>
              <c:f>Sheet1!$C$7:$C$112</c:f>
              <c:numCache>
                <c:formatCode>0</c:formatCode>
                <c:ptCount val="106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  <c:pt idx="5">
                  <c:v>56.568542494923797</c:v>
                </c:pt>
                <c:pt idx="6">
                  <c:v>50.911688245431421</c:v>
                </c:pt>
                <c:pt idx="7">
                  <c:v>46.190983324491278</c:v>
                </c:pt>
                <c:pt idx="8">
                  <c:v>42.240108279258365</c:v>
                </c:pt>
                <c:pt idx="9">
                  <c:v>38.924145936616455</c:v>
                </c:pt>
                <c:pt idx="10">
                  <c:v>36.133406659509006</c:v>
                </c:pt>
                <c:pt idx="11">
                  <c:v>33.778489931636635</c:v>
                </c:pt>
                <c:pt idx="12">
                  <c:v>31.786334722782115</c:v>
                </c:pt>
                <c:pt idx="13">
                  <c:v>30.097060213366969</c:v>
                </c:pt>
                <c:pt idx="14">
                  <c:v>28.661437878746725</c:v>
                </c:pt>
                <c:pt idx="15">
                  <c:v>27.438867595941701</c:v>
                </c:pt>
                <c:pt idx="16">
                  <c:v>26.395755879266989</c:v>
                </c:pt>
                <c:pt idx="17">
                  <c:v>25.504214799614903</c:v>
                </c:pt>
                <c:pt idx="18">
                  <c:v>24.741016568219091</c:v>
                </c:pt>
                <c:pt idx="19">
                  <c:v>24.086751947601872</c:v>
                </c:pt>
                <c:pt idx="20">
                  <c:v>23.525151215209945</c:v>
                </c:pt>
                <c:pt idx="21">
                  <c:v>23.042534853763353</c:v>
                </c:pt>
                <c:pt idx="22">
                  <c:v>22.627367885795227</c:v>
                </c:pt>
                <c:pt idx="23">
                  <c:v>22.269897140790249</c:v>
                </c:pt>
                <c:pt idx="24">
                  <c:v>21.961855012166225</c:v>
                </c:pt>
                <c:pt idx="25">
                  <c:v>21.6962166477946</c:v>
                </c:pt>
                <c:pt idx="26">
                  <c:v>21.467000199914747</c:v>
                </c:pt>
                <c:pt idx="27">
                  <c:v>21.269101882048584</c:v>
                </c:pt>
                <c:pt idx="28">
                  <c:v>21.098159257659198</c:v>
                </c:pt>
                <c:pt idx="29">
                  <c:v>20.950437510612666</c:v>
                </c:pt>
                <c:pt idx="30">
                  <c:v>20.822734495043434</c:v>
                </c:pt>
                <c:pt idx="31">
                  <c:v>20.712301190839085</c:v>
                </c:pt>
                <c:pt idx="32">
                  <c:v>20.616774847246884</c:v>
                </c:pt>
                <c:pt idx="33">
                  <c:v>20.534122617836456</c:v>
                </c:pt>
                <c:pt idx="34">
                  <c:v>20.462593904173332</c:v>
                </c:pt>
                <c:pt idx="35">
                  <c:v>20.400679955795447</c:v>
                </c:pt>
                <c:pt idx="36">
                  <c:v>20.347079538258555</c:v>
                </c:pt>
                <c:pt idx="37">
                  <c:v>20.300669693083421</c:v>
                </c:pt>
                <c:pt idx="38">
                  <c:v>20.26048078432213</c:v>
                </c:pt>
                <c:pt idx="39">
                  <c:v>20.225675164717305</c:v>
                </c:pt>
                <c:pt idx="40">
                  <c:v>20.195528906756365</c:v>
                </c:pt>
                <c:pt idx="41">
                  <c:v>20.169416135580125</c:v>
                </c:pt>
                <c:pt idx="42">
                  <c:v>20.146795575820384</c:v>
                </c:pt>
                <c:pt idx="43">
                  <c:v>20.127198986267008</c:v>
                </c:pt>
                <c:pt idx="44">
                  <c:v>20.110221207369221</c:v>
                </c:pt>
                <c:pt idx="45">
                  <c:v>20.095511588992284</c:v>
                </c:pt>
                <c:pt idx="46">
                  <c:v>20.082766601195971</c:v>
                </c:pt>
                <c:pt idx="47">
                  <c:v>20.071723460365142</c:v>
                </c:pt>
                <c:pt idx="48">
                  <c:v>20.062154627838442</c:v>
                </c:pt>
                <c:pt idx="49">
                  <c:v>20.053863059080353</c:v>
                </c:pt>
                <c:pt idx="50">
                  <c:v>20.046678099096194</c:v>
                </c:pt>
                <c:pt idx="51">
                  <c:v>20.040451934745366</c:v>
                </c:pt>
                <c:pt idx="52">
                  <c:v>20.035056527309564</c:v>
                </c:pt>
                <c:pt idx="53">
                  <c:v>20.030380959485235</c:v>
                </c:pt>
                <c:pt idx="54">
                  <c:v>20.026329140193258</c:v>
                </c:pt>
                <c:pt idx="55">
                  <c:v>20.022817818481862</c:v>
                </c:pt>
                <c:pt idx="56">
                  <c:v>20.019774864547522</c:v>
                </c:pt>
                <c:pt idx="57">
                  <c:v>20.017137781684958</c:v>
                </c:pt>
                <c:pt idx="58">
                  <c:v>20.01485241794494</c:v>
                </c:pt>
                <c:pt idx="59">
                  <c:v>20.012871850548557</c:v>
                </c:pt>
                <c:pt idx="60">
                  <c:v>20.011155419780618</c:v>
                </c:pt>
                <c:pt idx="61">
                  <c:v>20.009667892248935</c:v>
                </c:pt>
                <c:pt idx="62">
                  <c:v>20.008378736123472</c:v>
                </c:pt>
                <c:pt idx="63">
                  <c:v>20.007261493321582</c:v>
                </c:pt>
                <c:pt idx="64">
                  <c:v>20.006293235635763</c:v>
                </c:pt>
                <c:pt idx="65">
                  <c:v>20.00545409355334</c:v>
                </c:pt>
                <c:pt idx="66">
                  <c:v>20.004726848032192</c:v>
                </c:pt>
                <c:pt idx="67">
                  <c:v>20.004096576805505</c:v>
                </c:pt>
                <c:pt idx="68">
                  <c:v>20.003550347920296</c:v>
                </c:pt>
                <c:pt idx="69">
                  <c:v>20.00307695419345</c:v>
                </c:pt>
                <c:pt idx="70">
                  <c:v>20.002666683115617</c:v>
                </c:pt>
                <c:pt idx="71">
                  <c:v>20.002311117466121</c:v>
                </c:pt>
                <c:pt idx="72">
                  <c:v>20.002002962536285</c:v>
                </c:pt>
                <c:pt idx="73">
                  <c:v>20.001735896407411</c:v>
                </c:pt>
                <c:pt idx="74">
                  <c:v>20.001504440205103</c:v>
                </c:pt>
                <c:pt idx="75">
                  <c:v>20.001303845663042</c:v>
                </c:pt>
                <c:pt idx="76">
                  <c:v>20.001129997685805</c:v>
                </c:pt>
                <c:pt idx="77">
                  <c:v>20.000979329908972</c:v>
                </c:pt>
                <c:pt idx="78">
                  <c:v>20.000848751522156</c:v>
                </c:pt>
                <c:pt idx="79">
                  <c:v>20.000735583852133</c:v>
                </c:pt>
                <c:pt idx="80">
                  <c:v>20.000637505403994</c:v>
                </c:pt>
                <c:pt idx="81">
                  <c:v>20.000552504231901</c:v>
                </c:pt>
                <c:pt idx="82">
                  <c:v>20.000478836661809</c:v>
                </c:pt>
                <c:pt idx="83">
                  <c:v>20.000414991518813</c:v>
                </c:pt>
                <c:pt idx="84">
                  <c:v>20.000359659124957</c:v>
                </c:pt>
                <c:pt idx="85">
                  <c:v>20.00031170443124</c:v>
                </c:pt>
                <c:pt idx="86">
                  <c:v>20.000270143732454</c:v>
                </c:pt>
                <c:pt idx="87">
                  <c:v>20.000234124487044</c:v>
                </c:pt>
                <c:pt idx="88">
                  <c:v>20.00020290782787</c:v>
                </c:pt>
                <c:pt idx="89">
                  <c:v>20.000175853405075</c:v>
                </c:pt>
                <c:pt idx="90">
                  <c:v>20.000152406250038</c:v>
                </c:pt>
                <c:pt idx="91">
                  <c:v>20.000132085390895</c:v>
                </c:pt>
                <c:pt idx="92">
                  <c:v>20.000114473986059</c:v>
                </c:pt>
                <c:pt idx="93">
                  <c:v>20.000099210773364</c:v>
                </c:pt>
                <c:pt idx="94">
                  <c:v>20.000085982659314</c:v>
                </c:pt>
                <c:pt idx="95">
                  <c:v>20.000074518296529</c:v>
                </c:pt>
                <c:pt idx="96">
                  <c:v>20.000064582517489</c:v>
                </c:pt>
                <c:pt idx="97">
                  <c:v>20.000055971510523</c:v>
                </c:pt>
                <c:pt idx="98">
                  <c:v>20.000048508638976</c:v>
                </c:pt>
                <c:pt idx="99">
                  <c:v>20.000042040817835</c:v>
                </c:pt>
                <c:pt idx="100">
                  <c:v>20.000036435373495</c:v>
                </c:pt>
                <c:pt idx="101">
                  <c:v>20.000031577322222</c:v>
                </c:pt>
                <c:pt idx="102">
                  <c:v>20.000027367011487</c:v>
                </c:pt>
                <c:pt idx="103">
                  <c:v>20.000023718075795</c:v>
                </c:pt>
                <c:pt idx="104">
                  <c:v>20.000020555665063</c:v>
                </c:pt>
                <c:pt idx="105">
                  <c:v>20.000017814909256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2-4714-85BF-F77EE189B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16448"/>
        <c:axId val="553923648"/>
      </c:scatterChart>
      <c:valAx>
        <c:axId val="553916448"/>
        <c:scaling>
          <c:orientation val="minMax"/>
          <c:max val="100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53923648"/>
        <c:crosses val="autoZero"/>
        <c:crossBetween val="midCat"/>
        <c:majorUnit val="5"/>
      </c:valAx>
      <c:valAx>
        <c:axId val="55392364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539164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Sheet1!$A$7:$A$112</c:f>
              <c:numCache>
                <c:formatCode>General</c:formatCode>
                <c:ptCount val="10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</c:numCache>
            </c:numRef>
          </c:xVal>
          <c:yVal>
            <c:numRef>
              <c:f>Sheet1!$D$7:$D$112</c:f>
              <c:numCache>
                <c:formatCode>0</c:formatCode>
                <c:ptCount val="106"/>
                <c:pt idx="0">
                  <c:v>141.42135623730957</c:v>
                </c:pt>
                <c:pt idx="1">
                  <c:v>141.42135623730957</c:v>
                </c:pt>
                <c:pt idx="2">
                  <c:v>141.42135623730957</c:v>
                </c:pt>
                <c:pt idx="3">
                  <c:v>141.42135623730957</c:v>
                </c:pt>
                <c:pt idx="4">
                  <c:v>141.42135623730957</c:v>
                </c:pt>
                <c:pt idx="5">
                  <c:v>141.42135623730957</c:v>
                </c:pt>
                <c:pt idx="6">
                  <c:v>136.5408182036536</c:v>
                </c:pt>
                <c:pt idx="7">
                  <c:v>132.18304049163353</c:v>
                </c:pt>
                <c:pt idx="8">
                  <c:v>128.30148283024403</c:v>
                </c:pt>
                <c:pt idx="9">
                  <c:v>124.85224775539618</c:v>
                </c:pt>
                <c:pt idx="10">
                  <c:v>121.7941151007356</c:v>
                </c:pt>
                <c:pt idx="11">
                  <c:v>119.08856943682021</c:v>
                </c:pt>
                <c:pt idx="12">
                  <c:v>116.69981087853186</c:v>
                </c:pt>
                <c:pt idx="13">
                  <c:v>114.59474270132864</c:v>
                </c:pt>
                <c:pt idx="14">
                  <c:v>112.74293232360803</c:v>
                </c:pt>
                <c:pt idx="15">
                  <c:v>111.11654506284064</c:v>
                </c:pt>
                <c:pt idx="16">
                  <c:v>109.69025240503277</c:v>
                </c:pt>
                <c:pt idx="17">
                  <c:v>108.44111821317919</c:v>
                </c:pt>
                <c:pt idx="18">
                  <c:v>107.34846732566501</c:v>
                </c:pt>
                <c:pt idx="19">
                  <c:v>106.3937414282112</c:v>
                </c:pt>
                <c:pt idx="20">
                  <c:v>105.56034703988487</c:v>
                </c:pt>
                <c:pt idx="21">
                  <c:v>104.83350006961362</c:v>
                </c:pt>
                <c:pt idx="22">
                  <c:v>104.20007080385167</c:v>
                </c:pt>
                <c:pt idx="23">
                  <c:v>103.64843248835066</c:v>
                </c:pt>
                <c:pt idx="24">
                  <c:v>103.16831595154051</c:v>
                </c:pt>
                <c:pt idx="25">
                  <c:v>102.75067204197663</c:v>
                </c:pt>
                <c:pt idx="26">
                  <c:v>102.38754305291968</c:v>
                </c:pt>
                <c:pt idx="27">
                  <c:v>102.07194380050829</c:v>
                </c:pt>
                <c:pt idx="28">
                  <c:v>101.79775261213268</c:v>
                </c:pt>
                <c:pt idx="29">
                  <c:v>101.55961216383245</c:v>
                </c:pt>
                <c:pt idx="30">
                  <c:v>101.3528398701084</c:v>
                </c:pt>
                <c:pt idx="31">
                  <c:v>101.17334736439038</c:v>
                </c:pt>
                <c:pt idx="32">
                  <c:v>101.01756850097374</c:v>
                </c:pt>
                <c:pt idx="33">
                  <c:v>100.88239524760424</c:v>
                </c:pt>
                <c:pt idx="34">
                  <c:v>100.76512081141949</c:v>
                </c:pt>
                <c:pt idx="35">
                  <c:v>100.66338934055501</c:v>
                </c:pt>
                <c:pt idx="36">
                  <c:v>100.57515156191441</c:v>
                </c:pt>
                <c:pt idx="37">
                  <c:v>100.49862574638485</c:v>
                </c:pt>
                <c:pt idx="38">
                  <c:v>100.43226343149004</c:v>
                </c:pt>
                <c:pt idx="39">
                  <c:v>100.37471937456301</c:v>
                </c:pt>
                <c:pt idx="40">
                  <c:v>100.32482525437577</c:v>
                </c:pt>
                <c:pt idx="41">
                  <c:v>100.2815666839071</c:v>
                </c:pt>
                <c:pt idx="42">
                  <c:v>100.24406314026751</c:v>
                </c:pt>
                <c:pt idx="43">
                  <c:v>100.21155045889037</c:v>
                </c:pt>
                <c:pt idx="44">
                  <c:v>100.18336557742263</c:v>
                </c:pt>
                <c:pt idx="45">
                  <c:v>100.15893325005355</c:v>
                </c:pt>
                <c:pt idx="46">
                  <c:v>100.13775448520907</c:v>
                </c:pt>
                <c:pt idx="47">
                  <c:v>100.11939648865827</c:v>
                </c:pt>
                <c:pt idx="48">
                  <c:v>100.10348392023994</c:v>
                </c:pt>
                <c:pt idx="49">
                  <c:v>100.08969129579778</c:v>
                </c:pt>
                <c:pt idx="50">
                  <c:v>100.07773638671033</c:v>
                </c:pt>
                <c:pt idx="51">
                  <c:v>100.06737448783177</c:v>
                </c:pt>
                <c:pt idx="52">
                  <c:v>100.05839344093954</c:v>
                </c:pt>
                <c:pt idx="53">
                  <c:v>100.05060931512681</c:v>
                </c:pt>
                <c:pt idx="54">
                  <c:v>100.04386265818138</c:v>
                </c:pt>
                <c:pt idx="55">
                  <c:v>100.03801524405078</c:v>
                </c:pt>
                <c:pt idx="56">
                  <c:v>100.03294725117351</c:v>
                </c:pt>
                <c:pt idx="57">
                  <c:v>100.02855481492435</c:v>
                </c:pt>
                <c:pt idx="58">
                  <c:v>100.02474790481511</c:v>
                </c:pt>
                <c:pt idx="59">
                  <c:v>100.02144848354429</c:v>
                </c:pt>
                <c:pt idx="60">
                  <c:v>100.01858891061102</c:v>
                </c:pt>
                <c:pt idx="61">
                  <c:v>100.01611055810808</c:v>
                </c:pt>
                <c:pt idx="62">
                  <c:v>100.01396261057016</c:v>
                </c:pt>
                <c:pt idx="63">
                  <c:v>100.01210102446238</c:v>
                </c:pt>
                <c:pt idx="64">
                  <c:v>100.01048762611821</c:v>
                </c:pt>
                <c:pt idx="65">
                  <c:v>100.0090893297381</c:v>
                </c:pt>
                <c:pt idx="66">
                  <c:v>100.00787745949373</c:v>
                </c:pt>
                <c:pt idx="67">
                  <c:v>100.00682716189725</c:v>
                </c:pt>
                <c:pt idx="68">
                  <c:v>100.00591689643036</c:v>
                </c:pt>
                <c:pt idx="69">
                  <c:v>100.00512799402142</c:v>
                </c:pt>
                <c:pt idx="70">
                  <c:v>100.00444427434074</c:v>
                </c:pt>
                <c:pt idx="71">
                  <c:v>100.00385171408467</c:v>
                </c:pt>
                <c:pt idx="72">
                  <c:v>100.00333815945957</c:v>
                </c:pt>
                <c:pt idx="73">
                  <c:v>100.00289307697935</c:v>
                </c:pt>
                <c:pt idx="74">
                  <c:v>100.00250733747397</c:v>
                </c:pt>
                <c:pt idx="75">
                  <c:v>100.00217302888426</c:v>
                </c:pt>
                <c:pt idx="76">
                  <c:v>100.00188329400819</c:v>
                </c:pt>
                <c:pt idx="77">
                  <c:v>100.00163218987443</c:v>
                </c:pt>
                <c:pt idx="78">
                  <c:v>100.00141456586027</c:v>
                </c:pt>
                <c:pt idx="79">
                  <c:v>100.00122595805715</c:v>
                </c:pt>
                <c:pt idx="80">
                  <c:v>100.00106249771765</c:v>
                </c:pt>
                <c:pt idx="81">
                  <c:v>100.00092083190721</c:v>
                </c:pt>
                <c:pt idx="82">
                  <c:v>100.00079805473413</c:v>
                </c:pt>
                <c:pt idx="83">
                  <c:v>100.00069164774763</c:v>
                </c:pt>
                <c:pt idx="84">
                  <c:v>100.00059942828183</c:v>
                </c:pt>
                <c:pt idx="85">
                  <c:v>100.00051950468661</c:v>
                </c:pt>
                <c:pt idx="86">
                  <c:v>100.00045023752702</c:v>
                </c:pt>
                <c:pt idx="87">
                  <c:v>100.00039020595585</c:v>
                </c:pt>
                <c:pt idx="88">
                  <c:v>100.00033817856955</c:v>
                </c:pt>
                <c:pt idx="89">
                  <c:v>100.0002930881495</c:v>
                </c:pt>
                <c:pt idx="90">
                  <c:v>100.00025400977158</c:v>
                </c:pt>
                <c:pt idx="91">
                  <c:v>100.00022014183359</c:v>
                </c:pt>
                <c:pt idx="92">
                  <c:v>100.00019078961284</c:v>
                </c:pt>
                <c:pt idx="93">
                  <c:v>100.0001653510156</c:v>
                </c:pt>
                <c:pt idx="94">
                  <c:v>100.00014330422688</c:v>
                </c:pt>
                <c:pt idx="95">
                  <c:v>100.00012419700668</c:v>
                </c:pt>
                <c:pt idx="96">
                  <c:v>100.00010763741336</c:v>
                </c:pt>
                <c:pt idx="97">
                  <c:v>100.00009328576394</c:v>
                </c:pt>
                <c:pt idx="98">
                  <c:v>100.00008084766633</c:v>
                </c:pt>
                <c:pt idx="99">
                  <c:v>100.00007006798069</c:v>
                </c:pt>
                <c:pt idx="100">
                  <c:v>100.00006072558567</c:v>
                </c:pt>
                <c:pt idx="101">
                  <c:v>100.00005262884274</c:v>
                </c:pt>
                <c:pt idx="102">
                  <c:v>100.00004561166507</c:v>
                </c:pt>
                <c:pt idx="103">
                  <c:v>100.00003953011075</c:v>
                </c:pt>
                <c:pt idx="104">
                  <c:v>100.00003425943009</c:v>
                </c:pt>
                <c:pt idx="105">
                  <c:v>100.00002969150665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5-4410-A5A8-28759997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16448"/>
        <c:axId val="553923648"/>
      </c:scatterChart>
      <c:valAx>
        <c:axId val="553916448"/>
        <c:scaling>
          <c:orientation val="minMax"/>
          <c:max val="100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53923648"/>
        <c:crosses val="autoZero"/>
        <c:crossBetween val="midCat"/>
        <c:majorUnit val="5"/>
      </c:valAx>
      <c:valAx>
        <c:axId val="55392364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539164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Sheet1!$A$7:$A$112</c:f>
              <c:numCache>
                <c:formatCode>General</c:formatCode>
                <c:ptCount val="10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</c:numCache>
            </c:numRef>
          </c:xVal>
          <c:yVal>
            <c:numRef>
              <c:f>Sheet1!$E$7:$E$112</c:f>
              <c:numCache>
                <c:formatCode>0</c:formatCode>
                <c:ptCount val="106"/>
                <c:pt idx="0">
                  <c:v>28.284271247461916</c:v>
                </c:pt>
                <c:pt idx="1">
                  <c:v>28.284271247461916</c:v>
                </c:pt>
                <c:pt idx="2">
                  <c:v>28.284271247461916</c:v>
                </c:pt>
                <c:pt idx="3">
                  <c:v>28.284271247461916</c:v>
                </c:pt>
                <c:pt idx="4">
                  <c:v>28.284271247461916</c:v>
                </c:pt>
                <c:pt idx="5">
                  <c:v>28.284271247461916</c:v>
                </c:pt>
                <c:pt idx="6">
                  <c:v>27.308163640730722</c:v>
                </c:pt>
                <c:pt idx="7">
                  <c:v>26.436608098326708</c:v>
                </c:pt>
                <c:pt idx="8">
                  <c:v>25.660296566048807</c:v>
                </c:pt>
                <c:pt idx="9">
                  <c:v>24.970449551079238</c:v>
                </c:pt>
                <c:pt idx="10">
                  <c:v>24.358823020147121</c:v>
                </c:pt>
                <c:pt idx="11">
                  <c:v>23.817713887364043</c:v>
                </c:pt>
                <c:pt idx="12">
                  <c:v>23.339962175706376</c:v>
                </c:pt>
                <c:pt idx="13">
                  <c:v>22.918948540265731</c:v>
                </c:pt>
                <c:pt idx="14">
                  <c:v>22.548586464721609</c:v>
                </c:pt>
                <c:pt idx="15">
                  <c:v>22.22330901256813</c:v>
                </c:pt>
                <c:pt idx="16">
                  <c:v>21.938050481006556</c:v>
                </c:pt>
                <c:pt idx="17">
                  <c:v>21.68822364263584</c:v>
                </c:pt>
                <c:pt idx="18">
                  <c:v>21.469693465133005</c:v>
                </c:pt>
                <c:pt idx="19">
                  <c:v>21.278748285642241</c:v>
                </c:pt>
                <c:pt idx="20">
                  <c:v>21.112069407976975</c:v>
                </c:pt>
                <c:pt idx="21">
                  <c:v>20.966700013922726</c:v>
                </c:pt>
                <c:pt idx="22">
                  <c:v>20.840014160770338</c:v>
                </c:pt>
                <c:pt idx="23">
                  <c:v>20.729686497670134</c:v>
                </c:pt>
                <c:pt idx="24">
                  <c:v>20.633663190308102</c:v>
                </c:pt>
                <c:pt idx="25">
                  <c:v>20.550134408395326</c:v>
                </c:pt>
                <c:pt idx="26">
                  <c:v>20.477508610583939</c:v>
                </c:pt>
                <c:pt idx="27">
                  <c:v>20.414388760101659</c:v>
                </c:pt>
                <c:pt idx="28">
                  <c:v>20.359550522426538</c:v>
                </c:pt>
                <c:pt idx="29">
                  <c:v>20.311922432766494</c:v>
                </c:pt>
                <c:pt idx="30">
                  <c:v>20.270567974021681</c:v>
                </c:pt>
                <c:pt idx="31">
                  <c:v>20.234669472878078</c:v>
                </c:pt>
                <c:pt idx="32">
                  <c:v>20.203513700194748</c:v>
                </c:pt>
                <c:pt idx="33">
                  <c:v>20.17647904952085</c:v>
                </c:pt>
                <c:pt idx="34">
                  <c:v>20.153024162283899</c:v>
                </c:pt>
                <c:pt idx="35">
                  <c:v>20.132677868111003</c:v>
                </c:pt>
                <c:pt idx="36">
                  <c:v>20.115030312382885</c:v>
                </c:pt>
                <c:pt idx="37">
                  <c:v>20.099725149276971</c:v>
                </c:pt>
                <c:pt idx="38">
                  <c:v>20.08645268629801</c:v>
                </c:pt>
                <c:pt idx="39">
                  <c:v>20.074943874912606</c:v>
                </c:pt>
                <c:pt idx="40">
                  <c:v>20.064965050875156</c:v>
                </c:pt>
                <c:pt idx="41">
                  <c:v>20.056313336781422</c:v>
                </c:pt>
                <c:pt idx="42">
                  <c:v>20.048812628053504</c:v>
                </c:pt>
                <c:pt idx="43">
                  <c:v>20.042310091778077</c:v>
                </c:pt>
                <c:pt idx="44">
                  <c:v>20.036673115484529</c:v>
                </c:pt>
                <c:pt idx="45">
                  <c:v>20.031786650010712</c:v>
                </c:pt>
                <c:pt idx="46">
                  <c:v>20.027550897041817</c:v>
                </c:pt>
                <c:pt idx="47">
                  <c:v>20.023879297731654</c:v>
                </c:pt>
                <c:pt idx="48">
                  <c:v>20.020696784047988</c:v>
                </c:pt>
                <c:pt idx="49">
                  <c:v>20.017938259159557</c:v>
                </c:pt>
                <c:pt idx="50">
                  <c:v>20.015547277342066</c:v>
                </c:pt>
                <c:pt idx="51">
                  <c:v>20.013474897566354</c:v>
                </c:pt>
                <c:pt idx="52">
                  <c:v>20.01167868818791</c:v>
                </c:pt>
                <c:pt idx="53">
                  <c:v>20.010121863025361</c:v>
                </c:pt>
                <c:pt idx="54">
                  <c:v>20.008772531636279</c:v>
                </c:pt>
                <c:pt idx="55">
                  <c:v>20.007603048810157</c:v>
                </c:pt>
                <c:pt idx="56">
                  <c:v>20.006589450234703</c:v>
                </c:pt>
                <c:pt idx="57">
                  <c:v>20.005710962984871</c:v>
                </c:pt>
                <c:pt idx="58">
                  <c:v>20.004949580963025</c:v>
                </c:pt>
                <c:pt idx="59">
                  <c:v>20.004289696708859</c:v>
                </c:pt>
                <c:pt idx="60">
                  <c:v>20.003717782122205</c:v>
                </c:pt>
                <c:pt idx="61">
                  <c:v>20.003222111621618</c:v>
                </c:pt>
                <c:pt idx="62">
                  <c:v>20.002792522114035</c:v>
                </c:pt>
                <c:pt idx="63">
                  <c:v>20.002420204892477</c:v>
                </c:pt>
                <c:pt idx="64">
                  <c:v>20.002097525223643</c:v>
                </c:pt>
                <c:pt idx="65">
                  <c:v>20.001817865947622</c:v>
                </c:pt>
                <c:pt idx="66">
                  <c:v>20.001575491898748</c:v>
                </c:pt>
                <c:pt idx="67">
                  <c:v>20.001365432379451</c:v>
                </c:pt>
                <c:pt idx="68">
                  <c:v>20.001183379286076</c:v>
                </c:pt>
                <c:pt idx="69">
                  <c:v>20.001025598804286</c:v>
                </c:pt>
                <c:pt idx="70">
                  <c:v>20.000888854868151</c:v>
                </c:pt>
                <c:pt idx="71">
                  <c:v>20.000770342816935</c:v>
                </c:pt>
                <c:pt idx="72">
                  <c:v>20.000667631891915</c:v>
                </c:pt>
                <c:pt idx="73">
                  <c:v>20.00057861539587</c:v>
                </c:pt>
                <c:pt idx="74">
                  <c:v>20.000501467494797</c:v>
                </c:pt>
                <c:pt idx="75">
                  <c:v>20.000434605776853</c:v>
                </c:pt>
                <c:pt idx="76">
                  <c:v>20.000376658801642</c:v>
                </c:pt>
                <c:pt idx="77">
                  <c:v>20.000326437974888</c:v>
                </c:pt>
                <c:pt idx="78">
                  <c:v>20.000282913172057</c:v>
                </c:pt>
                <c:pt idx="79">
                  <c:v>20.00024519161143</c:v>
                </c:pt>
                <c:pt idx="80">
                  <c:v>20.000212499543533</c:v>
                </c:pt>
                <c:pt idx="81">
                  <c:v>20.000184166381445</c:v>
                </c:pt>
                <c:pt idx="82">
                  <c:v>20.000159610946827</c:v>
                </c:pt>
                <c:pt idx="83">
                  <c:v>20.000138329549529</c:v>
                </c:pt>
                <c:pt idx="84">
                  <c:v>20.000119885656368</c:v>
                </c:pt>
                <c:pt idx="85">
                  <c:v>20.000103900937322</c:v>
                </c:pt>
                <c:pt idx="86">
                  <c:v>20.000090047505406</c:v>
                </c:pt>
                <c:pt idx="87">
                  <c:v>20.000078041191173</c:v>
                </c:pt>
                <c:pt idx="88">
                  <c:v>20.000067635713911</c:v>
                </c:pt>
                <c:pt idx="89">
                  <c:v>20.000058617629904</c:v>
                </c:pt>
                <c:pt idx="90">
                  <c:v>20.000050801954316</c:v>
                </c:pt>
                <c:pt idx="91">
                  <c:v>20.00004402836672</c:v>
                </c:pt>
                <c:pt idx="92">
                  <c:v>20.000038157922571</c:v>
                </c:pt>
                <c:pt idx="93">
                  <c:v>20.00003307020312</c:v>
                </c:pt>
                <c:pt idx="94">
                  <c:v>20.000028660845377</c:v>
                </c:pt>
                <c:pt idx="95">
                  <c:v>20.000024839401338</c:v>
                </c:pt>
                <c:pt idx="96">
                  <c:v>20.000021527482673</c:v>
                </c:pt>
                <c:pt idx="97">
                  <c:v>20.00001865715279</c:v>
                </c:pt>
                <c:pt idx="98">
                  <c:v>20.000016169533268</c:v>
                </c:pt>
                <c:pt idx="99">
                  <c:v>20.00001401359614</c:v>
                </c:pt>
                <c:pt idx="100">
                  <c:v>20.000012145117136</c:v>
                </c:pt>
                <c:pt idx="101">
                  <c:v>20.000010525768548</c:v>
                </c:pt>
                <c:pt idx="102">
                  <c:v>20.000009122333015</c:v>
                </c:pt>
                <c:pt idx="103">
                  <c:v>20.000007906022152</c:v>
                </c:pt>
                <c:pt idx="104">
                  <c:v>20.00000685188602</c:v>
                </c:pt>
                <c:pt idx="105">
                  <c:v>20.000005938301332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C-4E06-9D37-5BB5906EF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16448"/>
        <c:axId val="553923648"/>
      </c:scatterChart>
      <c:valAx>
        <c:axId val="553916448"/>
        <c:scaling>
          <c:orientation val="minMax"/>
          <c:max val="100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53923648"/>
        <c:crosses val="autoZero"/>
        <c:crossBetween val="midCat"/>
        <c:majorUnit val="5"/>
      </c:valAx>
      <c:valAx>
        <c:axId val="55392364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539164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Sheet1!$A$7:$A$112</c:f>
              <c:numCache>
                <c:formatCode>General</c:formatCode>
                <c:ptCount val="10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</c:numCache>
            </c:numRef>
          </c:xVal>
          <c:yVal>
            <c:numRef>
              <c:f>Sheet1!$F$7:$F$112</c:f>
              <c:numCache>
                <c:formatCode>0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-28.284271247461881</c:v>
                </c:pt>
                <c:pt idx="6">
                  <c:v>-23.603524604700699</c:v>
                </c:pt>
                <c:pt idx="7">
                  <c:v>-19.754375226164569</c:v>
                </c:pt>
                <c:pt idx="8">
                  <c:v>-16.579811713209558</c:v>
                </c:pt>
                <c:pt idx="9">
                  <c:v>-13.953696385537217</c:v>
                </c:pt>
                <c:pt idx="10">
                  <c:v>-11.774583639361886</c:v>
                </c:pt>
                <c:pt idx="11">
                  <c:v>-9.9607760442725919</c:v>
                </c:pt>
                <c:pt idx="12">
                  <c:v>-8.4463725470757396</c:v>
                </c:pt>
                <c:pt idx="13">
                  <c:v>-7.1781116731012382</c:v>
                </c:pt>
                <c:pt idx="14">
                  <c:v>-6.1128514140251156</c:v>
                </c:pt>
                <c:pt idx="15">
                  <c:v>-5.2155585833735714</c:v>
                </c:pt>
                <c:pt idx="16">
                  <c:v>-4.4577053982604333</c:v>
                </c:pt>
                <c:pt idx="17">
                  <c:v>-3.815991156979063</c:v>
                </c:pt>
                <c:pt idx="18">
                  <c:v>-3.2713231030860861</c:v>
                </c:pt>
                <c:pt idx="19">
                  <c:v>-2.8080036619596314</c:v>
                </c:pt>
                <c:pt idx="20">
                  <c:v>-2.4130818072329703</c:v>
                </c:pt>
                <c:pt idx="21">
                  <c:v>-2.0758348398406277</c:v>
                </c:pt>
                <c:pt idx="22">
                  <c:v>-1.7873537250248894</c:v>
                </c:pt>
                <c:pt idx="23">
                  <c:v>-1.5402106431201155</c:v>
                </c:pt>
                <c:pt idx="24">
                  <c:v>-1.3281918218581232</c:v>
                </c:pt>
                <c:pt idx="25">
                  <c:v>-1.1460822393992736</c:v>
                </c:pt>
                <c:pt idx="26">
                  <c:v>-0.98949158933080739</c:v>
                </c:pt>
                <c:pt idx="27">
                  <c:v>-0.85471312194692572</c:v>
                </c:pt>
                <c:pt idx="28">
                  <c:v>-0.7386087352326598</c:v>
                </c:pt>
                <c:pt idx="29">
                  <c:v>-0.63851507784617212</c:v>
                </c:pt>
                <c:pt idx="30">
                  <c:v>-0.55216652102175345</c:v>
                </c:pt>
                <c:pt idx="31">
                  <c:v>-0.47763171796100679</c:v>
                </c:pt>
                <c:pt idx="32">
                  <c:v>-0.41326114705213612</c:v>
                </c:pt>
                <c:pt idx="33">
                  <c:v>-0.35764356831560562</c:v>
                </c:pt>
                <c:pt idx="34">
                  <c:v>-0.3095697418894332</c:v>
                </c:pt>
                <c:pt idx="35">
                  <c:v>-0.26800208768444378</c:v>
                </c:pt>
                <c:pt idx="36">
                  <c:v>-0.23204922587567012</c:v>
                </c:pt>
                <c:pt idx="37">
                  <c:v>-0.20094454380645033</c:v>
                </c:pt>
                <c:pt idx="38">
                  <c:v>-0.17402809802412023</c:v>
                </c:pt>
                <c:pt idx="39">
                  <c:v>-0.15073128980469974</c:v>
                </c:pt>
                <c:pt idx="40">
                  <c:v>-0.13056385588120989</c:v>
                </c:pt>
                <c:pt idx="41">
                  <c:v>-0.11310279879870322</c:v>
                </c:pt>
                <c:pt idx="42">
                  <c:v>-9.7982947766880102E-2</c:v>
                </c:pt>
                <c:pt idx="43">
                  <c:v>-8.4888894488930333E-2</c:v>
                </c:pt>
                <c:pt idx="44">
                  <c:v>-7.3548091884692468E-2</c:v>
                </c:pt>
                <c:pt idx="45">
                  <c:v>-6.3724938981572166E-2</c:v>
                </c:pt>
                <c:pt idx="46">
                  <c:v>-5.521570415415411E-2</c:v>
                </c:pt>
                <c:pt idx="47">
                  <c:v>-4.7844162633488452E-2</c:v>
                </c:pt>
                <c:pt idx="48">
                  <c:v>-4.1457843790453808E-2</c:v>
                </c:pt>
                <c:pt idx="49">
                  <c:v>-3.5924799920795891E-2</c:v>
                </c:pt>
                <c:pt idx="50">
                  <c:v>-3.1130821754128846E-2</c:v>
                </c:pt>
                <c:pt idx="51">
                  <c:v>-2.6977037179012342E-2</c:v>
                </c:pt>
                <c:pt idx="52">
                  <c:v>-2.3377839121653921E-2</c:v>
                </c:pt>
                <c:pt idx="53">
                  <c:v>-2.0259096459874115E-2</c:v>
                </c:pt>
                <c:pt idx="54">
                  <c:v>-1.7556608556979825E-2</c:v>
                </c:pt>
                <c:pt idx="55">
                  <c:v>-1.5214769671704431E-2</c:v>
                </c:pt>
                <c:pt idx="56">
                  <c:v>-1.3185414312818722E-2</c:v>
                </c:pt>
                <c:pt idx="57">
                  <c:v>-1.1426818700087438E-2</c:v>
                </c:pt>
                <c:pt idx="58">
                  <c:v>-9.9028369819151862E-3</c:v>
                </c:pt>
                <c:pt idx="59">
                  <c:v>-8.5821538396970709E-3</c:v>
                </c:pt>
                <c:pt idx="60">
                  <c:v>-7.4376376584126547E-3</c:v>
                </c:pt>
                <c:pt idx="61">
                  <c:v>-6.4457806273168217E-3</c:v>
                </c:pt>
                <c:pt idx="62">
                  <c:v>-5.5862140094369295E-3</c:v>
                </c:pt>
                <c:pt idx="63">
                  <c:v>-4.8412884291053615E-3</c:v>
                </c:pt>
                <c:pt idx="64">
                  <c:v>-4.1957104121195243E-3</c:v>
                </c:pt>
                <c:pt idx="65">
                  <c:v>-3.6362276057175791E-3</c:v>
                </c:pt>
                <c:pt idx="66">
                  <c:v>-3.1513561334435281E-3</c:v>
                </c:pt>
                <c:pt idx="67">
                  <c:v>-2.7311444260540441E-3</c:v>
                </c:pt>
                <c:pt idx="68">
                  <c:v>-2.3669686342202567E-3</c:v>
                </c:pt>
                <c:pt idx="69">
                  <c:v>-2.0513553891632341E-3</c:v>
                </c:pt>
                <c:pt idx="70">
                  <c:v>-1.7778282474658624E-3</c:v>
                </c:pt>
                <c:pt idx="71">
                  <c:v>-1.5407746491860053E-3</c:v>
                </c:pt>
                <c:pt idx="72">
                  <c:v>-1.3353306443697477E-3</c:v>
                </c:pt>
                <c:pt idx="73">
                  <c:v>-1.1572810115403342E-3</c:v>
                </c:pt>
                <c:pt idx="74">
                  <c:v>-1.0029727103066932E-3</c:v>
                </c:pt>
                <c:pt idx="75">
                  <c:v>-8.6923988618892167E-4</c:v>
                </c:pt>
                <c:pt idx="76">
                  <c:v>-7.5333888416295736E-4</c:v>
                </c:pt>
                <c:pt idx="77">
                  <c:v>-6.5289193408446522E-4</c:v>
                </c:pt>
                <c:pt idx="78">
                  <c:v>-5.6583835009860195E-4</c:v>
                </c:pt>
                <c:pt idx="79">
                  <c:v>-4.9039224070313026E-4</c:v>
                </c:pt>
                <c:pt idx="80">
                  <c:v>-4.2500586046045896E-4</c:v>
                </c:pt>
                <c:pt idx="81">
                  <c:v>-3.6833785045686795E-4</c:v>
                </c:pt>
                <c:pt idx="82">
                  <c:v>-3.1922571498199659E-4</c:v>
                </c:pt>
                <c:pt idx="83">
                  <c:v>-2.7666196928421982E-4</c:v>
                </c:pt>
                <c:pt idx="84">
                  <c:v>-2.3977346858927717E-4</c:v>
                </c:pt>
                <c:pt idx="85">
                  <c:v>-2.0780349391813502E-4</c:v>
                </c:pt>
                <c:pt idx="86">
                  <c:v>-1.8009622704795447E-4</c:v>
                </c:pt>
                <c:pt idx="87">
                  <c:v>-1.5608329587024627E-4</c:v>
                </c:pt>
                <c:pt idx="88">
                  <c:v>-1.3527211395825134E-4</c:v>
                </c:pt>
                <c:pt idx="89">
                  <c:v>-1.1723577517130934E-4</c:v>
                </c:pt>
                <c:pt idx="90">
                  <c:v>-1.0160429572181329E-4</c:v>
                </c:pt>
                <c:pt idx="91">
                  <c:v>-8.8057024175469678E-5</c:v>
                </c:pt>
                <c:pt idx="92">
                  <c:v>-7.6316063488235386E-5</c:v>
                </c:pt>
                <c:pt idx="93">
                  <c:v>-6.6140570243788943E-5</c:v>
                </c:pt>
                <c:pt idx="94">
                  <c:v>-5.7321813937249999E-5</c:v>
                </c:pt>
                <c:pt idx="95">
                  <c:v>-4.9678895191362926E-5</c:v>
                </c:pt>
                <c:pt idx="96">
                  <c:v>-4.3055034815608906E-5</c:v>
                </c:pt>
                <c:pt idx="97">
                  <c:v>-3.7314357733464476E-5</c:v>
                </c:pt>
                <c:pt idx="98">
                  <c:v>-3.2339105707990257E-5</c:v>
                </c:pt>
                <c:pt idx="99">
                  <c:v>-2.802722169548133E-5</c:v>
                </c:pt>
                <c:pt idx="100">
                  <c:v>-2.4290256359194018E-5</c:v>
                </c:pt>
                <c:pt idx="101">
                  <c:v>-2.105155367360112E-5</c:v>
                </c:pt>
                <c:pt idx="102">
                  <c:v>-1.8244678472001397E-5</c:v>
                </c:pt>
                <c:pt idx="103">
                  <c:v>-1.5812053643315949E-5</c:v>
                </c:pt>
                <c:pt idx="104">
                  <c:v>-1.3703779043083841E-5</c:v>
                </c:pt>
                <c:pt idx="105">
                  <c:v>-1.1876607924676819E-5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6-418F-ACCA-C8F5849F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16448"/>
        <c:axId val="553923648"/>
      </c:scatterChart>
      <c:valAx>
        <c:axId val="553916448"/>
        <c:scaling>
          <c:orientation val="minMax"/>
          <c:max val="100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53923648"/>
        <c:crosses val="autoZero"/>
        <c:crossBetween val="midCat"/>
        <c:majorUnit val="5"/>
      </c:valAx>
      <c:valAx>
        <c:axId val="55392364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539164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493485</xdr:colOff>
      <xdr:row>1</xdr:row>
      <xdr:rowOff>114300</xdr:rowOff>
    </xdr:from>
    <xdr:to>
      <xdr:col>7</xdr:col>
      <xdr:colOff>543110</xdr:colOff>
      <xdr:row>25</xdr:row>
      <xdr:rowOff>101333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AF9D1-9F27-40B3-B8AE-6FE107314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598714</xdr:colOff>
      <xdr:row>1</xdr:row>
      <xdr:rowOff>163286</xdr:rowOff>
    </xdr:from>
    <xdr:to>
      <xdr:col>15</xdr:col>
      <xdr:colOff>13793</xdr:colOff>
      <xdr:row>26</xdr:row>
      <xdr:rowOff>64140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0A2E9E-E08C-42A4-A3C1-89D177E52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588282</xdr:colOff>
      <xdr:row>26</xdr:row>
      <xdr:rowOff>68036</xdr:rowOff>
    </xdr:from>
    <xdr:to>
      <xdr:col>8</xdr:col>
      <xdr:colOff>3361</xdr:colOff>
      <xdr:row>50</xdr:row>
      <xdr:rowOff>155307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F0B1B3-D8E1-4555-9D07-867B112A8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588284</xdr:colOff>
      <xdr:row>26</xdr:row>
      <xdr:rowOff>132896</xdr:rowOff>
    </xdr:from>
    <xdr:to>
      <xdr:col>15</xdr:col>
      <xdr:colOff>6538</xdr:colOff>
      <xdr:row>51</xdr:row>
      <xdr:rowOff>33749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38DD2C-5DD3-415C-9FC8-A1C108CA8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550635</xdr:colOff>
      <xdr:row>1</xdr:row>
      <xdr:rowOff>163285</xdr:rowOff>
    </xdr:from>
    <xdr:to>
      <xdr:col>21</xdr:col>
      <xdr:colOff>568510</xdr:colOff>
      <xdr:row>26</xdr:row>
      <xdr:rowOff>80014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2E0F22-9A35-4CF4-A94C-8B6BC0AC9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0.76406</cdr:x>
      <cdr:y>0.84386</cdr:y>
    </cdr:from>
    <cdr:to>
      <cdr:x>0.98014</cdr:x>
      <cdr:y>0.93612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A21475-77C0-3AD6-E691-0CE106143DDC}"/>
            </a:ext>
          </a:extLst>
        </cdr:cNvPr>
        <cdr:cNvSpPr txBox="1"/>
      </cdr:nvSpPr>
      <cdr:spPr>
        <a:xfrm xmlns:a="http://schemas.openxmlformats.org/drawingml/2006/main">
          <a:off x="3298320" y="3650821"/>
          <a:ext cx="932780" cy="3991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ysClr val="windowText" lastClr="000000"/>
              </a:solidFill>
              <a:latin typeface="Arial Narrow" panose="020B0606020202030204" pitchFamily="34" charset="0"/>
            </a:rPr>
            <a:t>Capital</a:t>
          </a:r>
        </a:p>
        <a:p xmlns:a="http://schemas.openxmlformats.org/drawingml/2006/main">
          <a:endParaRPr lang="en-US" sz="1600" b="1">
            <a:solidFill>
              <a:sysClr val="windowText" lastClr="000000"/>
            </a:solidFill>
            <a:latin typeface="Arial Narrow" panose="020B0606020202030204" pitchFamily="34" charset="0"/>
          </a:endParaRPr>
        </a:p>
      </cdr:txBody>
    </cdr:sp>
  </cdr:relSizeAnchor>
  <cdr:relSizeAnchor xmlns:cdr="http://schemas.openxmlformats.org/drawingml/2006/chartDrawing">
    <cdr:from>
      <cdr:x>0.76406</cdr:x>
      <cdr:y>0.84386</cdr:y>
    </cdr:from>
    <cdr:to>
      <cdr:x>0.98014</cdr:x>
      <cdr:y>0.93612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3A21475-77C0-3AD6-E691-0CE106143DDC}"/>
            </a:ext>
          </a:extLst>
        </cdr:cNvPr>
        <cdr:cNvSpPr txBox="1"/>
      </cdr:nvSpPr>
      <cdr:spPr>
        <a:xfrm xmlns:a="http://schemas.openxmlformats.org/drawingml/2006/main">
          <a:off x="3298320" y="3650821"/>
          <a:ext cx="932780" cy="3991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ysClr val="windowText" lastClr="000000"/>
              </a:solidFill>
              <a:latin typeface="Arial Narrow" panose="020B0606020202030204" pitchFamily="34" charset="0"/>
            </a:rPr>
            <a:t>Capital</a:t>
          </a:r>
        </a:p>
        <a:p xmlns:a="http://schemas.openxmlformats.org/drawingml/2006/main">
          <a:endParaRPr lang="en-US" sz="1600" b="1">
            <a:solidFill>
              <a:sysClr val="windowText" lastClr="000000"/>
            </a:solidFill>
            <a:latin typeface="Arial Narrow" panose="020B060602020203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0.67359</cdr:x>
      <cdr:y>0.84166</cdr:y>
    </cdr:from>
    <cdr:to>
      <cdr:x>0.88967</cdr:x>
      <cdr:y>0.93392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3A21475-77C0-3AD6-E691-0CE106143DDC}"/>
            </a:ext>
          </a:extLst>
        </cdr:cNvPr>
        <cdr:cNvSpPr txBox="1"/>
      </cdr:nvSpPr>
      <cdr:spPr>
        <a:xfrm xmlns:a="http://schemas.openxmlformats.org/drawingml/2006/main">
          <a:off x="2907788" y="3638629"/>
          <a:ext cx="932780" cy="3988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ysClr val="windowText" lastClr="000000"/>
              </a:solidFill>
              <a:latin typeface="Arial Narrow" panose="020B0606020202030204" pitchFamily="34" charset="0"/>
            </a:rPr>
            <a:t>Depreciation</a:t>
          </a:r>
        </a:p>
        <a:p xmlns:a="http://schemas.openxmlformats.org/drawingml/2006/main">
          <a:endParaRPr lang="en-US" sz="1600" b="1">
            <a:solidFill>
              <a:sysClr val="windowText" lastClr="000000"/>
            </a:solidFill>
            <a:latin typeface="Arial Narrow" panose="020B060602020203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0.78392</cdr:x>
      <cdr:y>0.83946</cdr:y>
    </cdr:from>
    <cdr:to>
      <cdr:x>1</cdr:x>
      <cdr:y>0.93172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3A21475-77C0-3AD6-E691-0CE106143DDC}"/>
            </a:ext>
          </a:extLst>
        </cdr:cNvPr>
        <cdr:cNvSpPr txBox="1"/>
      </cdr:nvSpPr>
      <cdr:spPr>
        <a:xfrm xmlns:a="http://schemas.openxmlformats.org/drawingml/2006/main">
          <a:off x="3384045" y="3639794"/>
          <a:ext cx="932780" cy="4000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ysClr val="windowText" lastClr="000000"/>
              </a:solidFill>
              <a:latin typeface="Arial Narrow" panose="020B0606020202030204" pitchFamily="34" charset="0"/>
            </a:rPr>
            <a:t>Output</a:t>
          </a:r>
        </a:p>
        <a:p xmlns:a="http://schemas.openxmlformats.org/drawingml/2006/main">
          <a:endParaRPr lang="en-US" sz="1600" b="1">
            <a:solidFill>
              <a:sysClr val="windowText" lastClr="000000"/>
            </a:solidFill>
            <a:latin typeface="Arial Narrow" panose="020B060602020203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0.69691</cdr:x>
      <cdr:y>0.83003</cdr:y>
    </cdr:from>
    <cdr:to>
      <cdr:x>0.92424</cdr:x>
      <cdr:y>0.92229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3A21475-77C0-3AD6-E691-0CE106143DDC}"/>
            </a:ext>
          </a:extLst>
        </cdr:cNvPr>
        <cdr:cNvSpPr txBox="1"/>
      </cdr:nvSpPr>
      <cdr:spPr>
        <a:xfrm xmlns:a="http://schemas.openxmlformats.org/drawingml/2006/main">
          <a:off x="3010642" y="3585735"/>
          <a:ext cx="982065" cy="3985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ysClr val="windowText" lastClr="000000"/>
              </a:solidFill>
              <a:latin typeface="Arial Narrow" panose="020B0606020202030204" pitchFamily="34" charset="0"/>
            </a:rPr>
            <a:t>Investment</a:t>
          </a:r>
        </a:p>
        <a:p xmlns:a="http://schemas.openxmlformats.org/drawingml/2006/main">
          <a:endParaRPr lang="en-US" sz="1600" b="1">
            <a:solidFill>
              <a:sysClr val="windowText" lastClr="000000"/>
            </a:solidFill>
            <a:latin typeface="Arial Narrow" panose="020B060602020203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0.58024</cdr:x>
      <cdr:y>0.79336</cdr:y>
    </cdr:from>
    <cdr:to>
      <cdr:x>0.80757</cdr:x>
      <cdr:y>0.88562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3A21475-77C0-3AD6-E691-0CE106143DDC}"/>
            </a:ext>
          </a:extLst>
        </cdr:cNvPr>
        <cdr:cNvSpPr txBox="1"/>
      </cdr:nvSpPr>
      <cdr:spPr>
        <a:xfrm xmlns:a="http://schemas.openxmlformats.org/drawingml/2006/main">
          <a:off x="2497446" y="3447482"/>
          <a:ext cx="978457" cy="4009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ysClr val="windowText" lastClr="000000"/>
              </a:solidFill>
              <a:latin typeface="Arial Narrow" panose="020B0606020202030204" pitchFamily="34" charset="0"/>
            </a:rPr>
            <a:t>Change in Capital</a:t>
          </a:r>
        </a:p>
        <a:p xmlns:a="http://schemas.openxmlformats.org/drawingml/2006/main">
          <a:endParaRPr lang="en-US" sz="1600" b="1">
            <a:solidFill>
              <a:sysClr val="windowText" lastClr="000000"/>
            </a:solidFill>
            <a:latin typeface="Arial Narrow" panose="020B060602020203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DED5-76DB-4CEA-B1ED-157D5B75A5BB}">
  <dimension ref="A1:N117"/>
  <sheetViews>
    <sheetView workbookViewId="0">
      <selection activeCell="D5" sqref="D5"/>
    </sheetView>
  </sheetViews>
  <sheetFormatPr defaultRowHeight="14.5" x14ac:dyDescent="0.35"/>
  <cols>
    <col min="2" max="2" width="16.36328125" bestFit="1" customWidth="1"/>
    <col min="3" max="3" width="14.81640625" bestFit="1" customWidth="1"/>
    <col min="4" max="4" width="12.36328125" bestFit="1" customWidth="1"/>
    <col min="5" max="5" width="11.36328125" bestFit="1" customWidth="1"/>
    <col min="6" max="6" width="10.36328125" bestFit="1" customWidth="1"/>
  </cols>
  <sheetData>
    <row r="1" spans="1:14" x14ac:dyDescent="0.35">
      <c r="C1" s="3" t="s">
        <v>1</v>
      </c>
      <c r="D1" s="3" t="s">
        <v>2</v>
      </c>
      <c r="E1" s="3" t="s">
        <v>4</v>
      </c>
      <c r="F1" s="3" t="s">
        <v>11</v>
      </c>
      <c r="I1" s="3" t="s">
        <v>9</v>
      </c>
      <c r="J1" s="3" t="s">
        <v>19</v>
      </c>
      <c r="K1" s="3" t="s">
        <v>21</v>
      </c>
      <c r="L1" s="3" t="s">
        <v>22</v>
      </c>
      <c r="N1" s="3" t="s">
        <v>3</v>
      </c>
    </row>
    <row r="2" spans="1:14" x14ac:dyDescent="0.35">
      <c r="B2" s="3" t="s">
        <v>0</v>
      </c>
      <c r="C2" s="2">
        <v>0.2</v>
      </c>
      <c r="D2" s="2">
        <v>0.1</v>
      </c>
      <c r="E2" s="2">
        <v>100</v>
      </c>
      <c r="F2" s="2">
        <v>1</v>
      </c>
      <c r="H2" s="2"/>
      <c r="I2" s="2">
        <f>(C2*F2/D2)^(1/(1-$N$2))*E2</f>
        <v>282.84271247461896</v>
      </c>
      <c r="J2" s="2">
        <f>F2^(1/(1-$N$2)) * (C2/D2)^($N$2/(1-$N$2)) * E2</f>
        <v>141.42135623730948</v>
      </c>
      <c r="K2" s="2">
        <f>(1-C2)*J2</f>
        <v>113.13708498984759</v>
      </c>
      <c r="L2" s="2">
        <f>C2*J2</f>
        <v>28.284271247461898</v>
      </c>
      <c r="N2" s="2">
        <f>1/3</f>
        <v>0.33333333333333331</v>
      </c>
    </row>
    <row r="3" spans="1:14" x14ac:dyDescent="0.35">
      <c r="C3" s="3" t="s">
        <v>6</v>
      </c>
      <c r="D3" s="3" t="s">
        <v>7</v>
      </c>
      <c r="E3" s="3" t="s">
        <v>8</v>
      </c>
      <c r="F3" s="3" t="s">
        <v>12</v>
      </c>
      <c r="I3" s="3" t="s">
        <v>10</v>
      </c>
      <c r="J3" s="3" t="s">
        <v>20</v>
      </c>
      <c r="K3" s="3" t="s">
        <v>23</v>
      </c>
      <c r="L3" s="3" t="s">
        <v>24</v>
      </c>
      <c r="N3" s="4"/>
    </row>
    <row r="4" spans="1:14" x14ac:dyDescent="0.35">
      <c r="B4" s="3" t="s">
        <v>5</v>
      </c>
      <c r="C4" s="2">
        <v>0.2</v>
      </c>
      <c r="D4" s="2">
        <v>0.2</v>
      </c>
      <c r="E4" s="2">
        <v>100</v>
      </c>
      <c r="F4" s="2">
        <v>1</v>
      </c>
      <c r="I4" s="2">
        <f>(C4*F4/D4)^(1/(1-$N$2))*E4</f>
        <v>100</v>
      </c>
      <c r="J4" s="2">
        <f>F4^(1/(1-$N$2)) * (C4/D4)^($N$2/(1-$N$2)) * E4</f>
        <v>100</v>
      </c>
      <c r="K4" s="2">
        <f>(1-C4)*J4</f>
        <v>80</v>
      </c>
      <c r="L4" s="2">
        <f>C4*J4</f>
        <v>20</v>
      </c>
      <c r="N4" s="2"/>
    </row>
    <row r="6" spans="1:14" x14ac:dyDescent="0.35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</row>
    <row r="7" spans="1:14" x14ac:dyDescent="0.35">
      <c r="A7" s="5">
        <v>-5</v>
      </c>
      <c r="B7" s="6">
        <f>I2</f>
        <v>282.84271247461896</v>
      </c>
      <c r="C7" s="6">
        <f>B7*$D$2</f>
        <v>28.284271247461898</v>
      </c>
      <c r="D7" s="6">
        <f>$F$2*(B7)^$N$2*$E$2^(1-$N$2)</f>
        <v>141.42135623730957</v>
      </c>
      <c r="E7" s="6">
        <f>D7*$C$2</f>
        <v>28.284271247461916</v>
      </c>
      <c r="F7" s="6">
        <f>E7-C7</f>
        <v>0</v>
      </c>
    </row>
    <row r="8" spans="1:14" x14ac:dyDescent="0.35">
      <c r="A8" s="5">
        <f>+A7+1</f>
        <v>-4</v>
      </c>
      <c r="B8" s="6">
        <f t="shared" ref="B8:B13" si="0">B7+F7</f>
        <v>282.84271247461896</v>
      </c>
      <c r="C8" s="6">
        <f>B8*$D$2</f>
        <v>28.284271247461898</v>
      </c>
      <c r="D8" s="6">
        <f>$F$2*(B8)^$N$2*$E$2^(1-$N$2)</f>
        <v>141.42135623730957</v>
      </c>
      <c r="E8" s="6">
        <f>D8*$C$2</f>
        <v>28.284271247461916</v>
      </c>
      <c r="F8" s="6">
        <f t="shared" ref="F8:F12" si="1">E8-C8</f>
        <v>0</v>
      </c>
    </row>
    <row r="9" spans="1:14" x14ac:dyDescent="0.35">
      <c r="A9" s="5">
        <f>+A8+1</f>
        <v>-3</v>
      </c>
      <c r="B9" s="6">
        <f t="shared" si="0"/>
        <v>282.84271247461896</v>
      </c>
      <c r="C9" s="6">
        <f>B9*$D$2</f>
        <v>28.284271247461898</v>
      </c>
      <c r="D9" s="6">
        <f>$F$2*(B9)^$N$2*$E$2^(1-$N$2)</f>
        <v>141.42135623730957</v>
      </c>
      <c r="E9" s="6">
        <f>D9*$C$2</f>
        <v>28.284271247461916</v>
      </c>
      <c r="F9" s="6">
        <f t="shared" si="1"/>
        <v>0</v>
      </c>
    </row>
    <row r="10" spans="1:14" x14ac:dyDescent="0.35">
      <c r="A10" s="5">
        <f>+A9+1</f>
        <v>-2</v>
      </c>
      <c r="B10" s="6">
        <f t="shared" si="0"/>
        <v>282.84271247461896</v>
      </c>
      <c r="C10" s="6">
        <f>B10*$D$2</f>
        <v>28.284271247461898</v>
      </c>
      <c r="D10" s="6">
        <f>$F$2*(B10)^$N$2*$E$2^(1-$N$2)</f>
        <v>141.42135623730957</v>
      </c>
      <c r="E10" s="6">
        <f>D10*$C$2</f>
        <v>28.284271247461916</v>
      </c>
      <c r="F10" s="6">
        <f t="shared" si="1"/>
        <v>0</v>
      </c>
    </row>
    <row r="11" spans="1:14" x14ac:dyDescent="0.35">
      <c r="A11" s="5">
        <f>+A10+1</f>
        <v>-1</v>
      </c>
      <c r="B11" s="6">
        <f t="shared" si="0"/>
        <v>282.84271247461896</v>
      </c>
      <c r="C11" s="6">
        <f>B11*$D$2</f>
        <v>28.284271247461898</v>
      </c>
      <c r="D11" s="6">
        <f>$F$2*(B11)^$N$2*$E$2^(1-$N$2)</f>
        <v>141.42135623730957</v>
      </c>
      <c r="E11" s="6">
        <f>D11*$C$2</f>
        <v>28.284271247461916</v>
      </c>
      <c r="F11" s="6">
        <f t="shared" si="1"/>
        <v>0</v>
      </c>
    </row>
    <row r="12" spans="1:14" x14ac:dyDescent="0.35">
      <c r="A12">
        <f>+A11+1</f>
        <v>0</v>
      </c>
      <c r="B12" s="1">
        <f t="shared" si="0"/>
        <v>282.84271247461896</v>
      </c>
      <c r="C12" s="7">
        <f>B12*$D$4</f>
        <v>56.568542494923797</v>
      </c>
      <c r="D12" s="7">
        <f t="shared" ref="D12:D39" si="2">$F$4*(B12)^$N$2*$E$4^(1-$N$2)</f>
        <v>141.42135623730957</v>
      </c>
      <c r="E12" s="7">
        <f>D12*$C$4</f>
        <v>28.284271247461916</v>
      </c>
      <c r="F12" s="7">
        <f t="shared" si="1"/>
        <v>-28.284271247461881</v>
      </c>
    </row>
    <row r="13" spans="1:14" x14ac:dyDescent="0.35">
      <c r="A13">
        <f t="shared" ref="A13:A39" si="3">+A12+1</f>
        <v>1</v>
      </c>
      <c r="B13" s="1">
        <f t="shared" si="0"/>
        <v>254.55844122715709</v>
      </c>
      <c r="C13" s="1">
        <f>B13*$D$4</f>
        <v>50.911688245431421</v>
      </c>
      <c r="D13" s="1">
        <f t="shared" si="2"/>
        <v>136.5408182036536</v>
      </c>
      <c r="E13" s="1">
        <f>D13*$C$4</f>
        <v>27.308163640730722</v>
      </c>
      <c r="F13" s="1">
        <f t="shared" ref="F13" si="4">E13-C13</f>
        <v>-23.603524604700699</v>
      </c>
    </row>
    <row r="14" spans="1:14" x14ac:dyDescent="0.35">
      <c r="A14">
        <f t="shared" si="3"/>
        <v>2</v>
      </c>
      <c r="B14" s="1">
        <f t="shared" ref="B14" si="5">B13+F13</f>
        <v>230.95491662245638</v>
      </c>
      <c r="C14" s="1">
        <f t="shared" ref="C14:C77" si="6">B14*$D$4</f>
        <v>46.190983324491278</v>
      </c>
      <c r="D14" s="1">
        <f t="shared" si="2"/>
        <v>132.18304049163353</v>
      </c>
      <c r="E14" s="1">
        <f t="shared" ref="E14:E77" si="7">D14*$C$4</f>
        <v>26.436608098326708</v>
      </c>
      <c r="F14" s="1">
        <f t="shared" ref="F14" si="8">E14-C14</f>
        <v>-19.754375226164569</v>
      </c>
    </row>
    <row r="15" spans="1:14" x14ac:dyDescent="0.35">
      <c r="A15">
        <f t="shared" si="3"/>
        <v>3</v>
      </c>
      <c r="B15" s="1">
        <f t="shared" ref="B15:B30" si="9">B14+F14</f>
        <v>211.20054139629181</v>
      </c>
      <c r="C15" s="1">
        <f t="shared" si="6"/>
        <v>42.240108279258365</v>
      </c>
      <c r="D15" s="1">
        <f t="shared" si="2"/>
        <v>128.30148283024403</v>
      </c>
      <c r="E15" s="1">
        <f t="shared" si="7"/>
        <v>25.660296566048807</v>
      </c>
      <c r="F15" s="1">
        <f t="shared" ref="F15:F30" si="10">E15-C15</f>
        <v>-16.579811713209558</v>
      </c>
    </row>
    <row r="16" spans="1:14" x14ac:dyDescent="0.35">
      <c r="A16">
        <f t="shared" si="3"/>
        <v>4</v>
      </c>
      <c r="B16" s="1">
        <f t="shared" si="9"/>
        <v>194.62072968308226</v>
      </c>
      <c r="C16" s="1">
        <f t="shared" si="6"/>
        <v>38.924145936616455</v>
      </c>
      <c r="D16" s="1">
        <f t="shared" si="2"/>
        <v>124.85224775539618</v>
      </c>
      <c r="E16" s="1">
        <f t="shared" si="7"/>
        <v>24.970449551079238</v>
      </c>
      <c r="F16" s="1">
        <f t="shared" si="10"/>
        <v>-13.953696385537217</v>
      </c>
    </row>
    <row r="17" spans="1:6" x14ac:dyDescent="0.35">
      <c r="A17">
        <f t="shared" si="3"/>
        <v>5</v>
      </c>
      <c r="B17" s="1">
        <f t="shared" si="9"/>
        <v>180.66703329754503</v>
      </c>
      <c r="C17" s="1">
        <f t="shared" si="6"/>
        <v>36.133406659509006</v>
      </c>
      <c r="D17" s="1">
        <f t="shared" si="2"/>
        <v>121.7941151007356</v>
      </c>
      <c r="E17" s="1">
        <f t="shared" si="7"/>
        <v>24.358823020147121</v>
      </c>
      <c r="F17" s="1">
        <f t="shared" si="10"/>
        <v>-11.774583639361886</v>
      </c>
    </row>
    <row r="18" spans="1:6" x14ac:dyDescent="0.35">
      <c r="A18">
        <f t="shared" si="3"/>
        <v>6</v>
      </c>
      <c r="B18" s="1">
        <f t="shared" si="9"/>
        <v>168.89244965818315</v>
      </c>
      <c r="C18" s="1">
        <f t="shared" si="6"/>
        <v>33.778489931636635</v>
      </c>
      <c r="D18" s="1">
        <f t="shared" si="2"/>
        <v>119.08856943682021</v>
      </c>
      <c r="E18" s="1">
        <f t="shared" si="7"/>
        <v>23.817713887364043</v>
      </c>
      <c r="F18" s="1">
        <f t="shared" si="10"/>
        <v>-9.9607760442725919</v>
      </c>
    </row>
    <row r="19" spans="1:6" x14ac:dyDescent="0.35">
      <c r="A19">
        <f t="shared" si="3"/>
        <v>7</v>
      </c>
      <c r="B19" s="1">
        <f t="shared" si="9"/>
        <v>158.93167361391056</v>
      </c>
      <c r="C19" s="1">
        <f t="shared" si="6"/>
        <v>31.786334722782115</v>
      </c>
      <c r="D19" s="1">
        <f t="shared" si="2"/>
        <v>116.69981087853186</v>
      </c>
      <c r="E19" s="1">
        <f t="shared" si="7"/>
        <v>23.339962175706376</v>
      </c>
      <c r="F19" s="1">
        <f t="shared" si="10"/>
        <v>-8.4463725470757396</v>
      </c>
    </row>
    <row r="20" spans="1:6" x14ac:dyDescent="0.35">
      <c r="A20">
        <f t="shared" si="3"/>
        <v>8</v>
      </c>
      <c r="B20" s="1">
        <f t="shared" si="9"/>
        <v>150.48530106683484</v>
      </c>
      <c r="C20" s="1">
        <f t="shared" si="6"/>
        <v>30.097060213366969</v>
      </c>
      <c r="D20" s="1">
        <f t="shared" si="2"/>
        <v>114.59474270132864</v>
      </c>
      <c r="E20" s="1">
        <f t="shared" si="7"/>
        <v>22.918948540265731</v>
      </c>
      <c r="F20" s="1">
        <f t="shared" si="10"/>
        <v>-7.1781116731012382</v>
      </c>
    </row>
    <row r="21" spans="1:6" x14ac:dyDescent="0.35">
      <c r="A21">
        <f t="shared" si="3"/>
        <v>9</v>
      </c>
      <c r="B21" s="1">
        <f t="shared" si="9"/>
        <v>143.30718939373361</v>
      </c>
      <c r="C21" s="1">
        <f t="shared" si="6"/>
        <v>28.661437878746725</v>
      </c>
      <c r="D21" s="1">
        <f t="shared" si="2"/>
        <v>112.74293232360803</v>
      </c>
      <c r="E21" s="1">
        <f t="shared" si="7"/>
        <v>22.548586464721609</v>
      </c>
      <c r="F21" s="1">
        <f t="shared" si="10"/>
        <v>-6.1128514140251156</v>
      </c>
    </row>
    <row r="22" spans="1:6" x14ac:dyDescent="0.35">
      <c r="A22">
        <f t="shared" si="3"/>
        <v>10</v>
      </c>
      <c r="B22" s="1">
        <f t="shared" si="9"/>
        <v>137.19433797970851</v>
      </c>
      <c r="C22" s="1">
        <f t="shared" si="6"/>
        <v>27.438867595941701</v>
      </c>
      <c r="D22" s="1">
        <f t="shared" si="2"/>
        <v>111.11654506284064</v>
      </c>
      <c r="E22" s="1">
        <f t="shared" si="7"/>
        <v>22.22330901256813</v>
      </c>
      <c r="F22" s="1">
        <f t="shared" si="10"/>
        <v>-5.2155585833735714</v>
      </c>
    </row>
    <row r="23" spans="1:6" x14ac:dyDescent="0.35">
      <c r="A23">
        <f t="shared" si="3"/>
        <v>11</v>
      </c>
      <c r="B23" s="1">
        <f t="shared" si="9"/>
        <v>131.97877939633494</v>
      </c>
      <c r="C23" s="1">
        <f t="shared" si="6"/>
        <v>26.395755879266989</v>
      </c>
      <c r="D23" s="1">
        <f t="shared" si="2"/>
        <v>109.69025240503277</v>
      </c>
      <c r="E23" s="1">
        <f t="shared" si="7"/>
        <v>21.938050481006556</v>
      </c>
      <c r="F23" s="1">
        <f t="shared" si="10"/>
        <v>-4.4577053982604333</v>
      </c>
    </row>
    <row r="24" spans="1:6" x14ac:dyDescent="0.35">
      <c r="A24">
        <f t="shared" si="3"/>
        <v>12</v>
      </c>
      <c r="B24" s="1">
        <f t="shared" si="9"/>
        <v>127.52107399807451</v>
      </c>
      <c r="C24" s="1">
        <f t="shared" si="6"/>
        <v>25.504214799614903</v>
      </c>
      <c r="D24" s="1">
        <f t="shared" si="2"/>
        <v>108.44111821317919</v>
      </c>
      <c r="E24" s="1">
        <f t="shared" si="7"/>
        <v>21.68822364263584</v>
      </c>
      <c r="F24" s="1">
        <f t="shared" si="10"/>
        <v>-3.815991156979063</v>
      </c>
    </row>
    <row r="25" spans="1:6" x14ac:dyDescent="0.35">
      <c r="A25">
        <f t="shared" si="3"/>
        <v>13</v>
      </c>
      <c r="B25" s="1">
        <f t="shared" si="9"/>
        <v>123.70508284109545</v>
      </c>
      <c r="C25" s="1">
        <f t="shared" si="6"/>
        <v>24.741016568219091</v>
      </c>
      <c r="D25" s="1">
        <f t="shared" si="2"/>
        <v>107.34846732566501</v>
      </c>
      <c r="E25" s="1">
        <f t="shared" si="7"/>
        <v>21.469693465133005</v>
      </c>
      <c r="F25" s="1">
        <f t="shared" si="10"/>
        <v>-3.2713231030860861</v>
      </c>
    </row>
    <row r="26" spans="1:6" x14ac:dyDescent="0.35">
      <c r="A26">
        <f t="shared" si="3"/>
        <v>14</v>
      </c>
      <c r="B26" s="1">
        <f t="shared" si="9"/>
        <v>120.43375973800936</v>
      </c>
      <c r="C26" s="1">
        <f t="shared" si="6"/>
        <v>24.086751947601872</v>
      </c>
      <c r="D26" s="1">
        <f t="shared" si="2"/>
        <v>106.3937414282112</v>
      </c>
      <c r="E26" s="1">
        <f t="shared" si="7"/>
        <v>21.278748285642241</v>
      </c>
      <c r="F26" s="1">
        <f t="shared" si="10"/>
        <v>-2.8080036619596314</v>
      </c>
    </row>
    <row r="27" spans="1:6" x14ac:dyDescent="0.35">
      <c r="A27">
        <f t="shared" si="3"/>
        <v>15</v>
      </c>
      <c r="B27" s="1">
        <f t="shared" si="9"/>
        <v>117.62575607604973</v>
      </c>
      <c r="C27" s="1">
        <f t="shared" si="6"/>
        <v>23.525151215209945</v>
      </c>
      <c r="D27" s="1">
        <f t="shared" si="2"/>
        <v>105.56034703988487</v>
      </c>
      <c r="E27" s="1">
        <f t="shared" si="7"/>
        <v>21.112069407976975</v>
      </c>
      <c r="F27" s="1">
        <f t="shared" si="10"/>
        <v>-2.4130818072329703</v>
      </c>
    </row>
    <row r="28" spans="1:6" x14ac:dyDescent="0.35">
      <c r="A28">
        <f t="shared" si="3"/>
        <v>16</v>
      </c>
      <c r="B28" s="1">
        <f t="shared" si="9"/>
        <v>115.21267426881676</v>
      </c>
      <c r="C28" s="1">
        <f t="shared" si="6"/>
        <v>23.042534853763353</v>
      </c>
      <c r="D28" s="1">
        <f t="shared" si="2"/>
        <v>104.83350006961362</v>
      </c>
      <c r="E28" s="1">
        <f t="shared" si="7"/>
        <v>20.966700013922726</v>
      </c>
      <c r="F28" s="1">
        <f t="shared" si="10"/>
        <v>-2.0758348398406277</v>
      </c>
    </row>
    <row r="29" spans="1:6" x14ac:dyDescent="0.35">
      <c r="A29">
        <f t="shared" si="3"/>
        <v>17</v>
      </c>
      <c r="B29" s="1">
        <f t="shared" si="9"/>
        <v>113.13683942897613</v>
      </c>
      <c r="C29" s="1">
        <f t="shared" si="6"/>
        <v>22.627367885795227</v>
      </c>
      <c r="D29" s="1">
        <f t="shared" si="2"/>
        <v>104.20007080385167</v>
      </c>
      <c r="E29" s="1">
        <f t="shared" si="7"/>
        <v>20.840014160770338</v>
      </c>
      <c r="F29" s="1">
        <f t="shared" si="10"/>
        <v>-1.7873537250248894</v>
      </c>
    </row>
    <row r="30" spans="1:6" x14ac:dyDescent="0.35">
      <c r="A30">
        <f t="shared" si="3"/>
        <v>18</v>
      </c>
      <c r="B30" s="1">
        <f t="shared" si="9"/>
        <v>111.34948570395125</v>
      </c>
      <c r="C30" s="1">
        <f t="shared" si="6"/>
        <v>22.269897140790249</v>
      </c>
      <c r="D30" s="1">
        <f t="shared" si="2"/>
        <v>103.64843248835066</v>
      </c>
      <c r="E30" s="1">
        <f t="shared" si="7"/>
        <v>20.729686497670134</v>
      </c>
      <c r="F30" s="1">
        <f t="shared" si="10"/>
        <v>-1.5402106431201155</v>
      </c>
    </row>
    <row r="31" spans="1:6" x14ac:dyDescent="0.35">
      <c r="A31">
        <f t="shared" si="3"/>
        <v>19</v>
      </c>
      <c r="B31" s="1">
        <f t="shared" ref="B31:B39" si="11">B30+F30</f>
        <v>109.80927506083113</v>
      </c>
      <c r="C31" s="1">
        <f t="shared" si="6"/>
        <v>21.961855012166225</v>
      </c>
      <c r="D31" s="1">
        <f t="shared" si="2"/>
        <v>103.16831595154051</v>
      </c>
      <c r="E31" s="1">
        <f t="shared" si="7"/>
        <v>20.633663190308102</v>
      </c>
      <c r="F31" s="1">
        <f t="shared" ref="F31:F39" si="12">E31-C31</f>
        <v>-1.3281918218581232</v>
      </c>
    </row>
    <row r="32" spans="1:6" x14ac:dyDescent="0.35">
      <c r="A32">
        <f t="shared" si="3"/>
        <v>20</v>
      </c>
      <c r="B32" s="1">
        <f t="shared" si="11"/>
        <v>108.481083238973</v>
      </c>
      <c r="C32" s="1">
        <f t="shared" si="6"/>
        <v>21.6962166477946</v>
      </c>
      <c r="D32" s="1">
        <f t="shared" si="2"/>
        <v>102.75067204197663</v>
      </c>
      <c r="E32" s="1">
        <f t="shared" si="7"/>
        <v>20.550134408395326</v>
      </c>
      <c r="F32" s="1">
        <f t="shared" si="12"/>
        <v>-1.1460822393992736</v>
      </c>
    </row>
    <row r="33" spans="1:6" x14ac:dyDescent="0.35">
      <c r="A33">
        <f t="shared" si="3"/>
        <v>21</v>
      </c>
      <c r="B33" s="1">
        <f t="shared" si="11"/>
        <v>107.33500099957372</v>
      </c>
      <c r="C33" s="1">
        <f t="shared" si="6"/>
        <v>21.467000199914747</v>
      </c>
      <c r="D33" s="1">
        <f t="shared" si="2"/>
        <v>102.38754305291968</v>
      </c>
      <c r="E33" s="1">
        <f t="shared" si="7"/>
        <v>20.477508610583939</v>
      </c>
      <c r="F33" s="1">
        <f t="shared" si="12"/>
        <v>-0.98949158933080739</v>
      </c>
    </row>
    <row r="34" spans="1:6" x14ac:dyDescent="0.35">
      <c r="A34">
        <f t="shared" si="3"/>
        <v>22</v>
      </c>
      <c r="B34" s="1">
        <f t="shared" si="11"/>
        <v>106.34550941024291</v>
      </c>
      <c r="C34" s="1">
        <f t="shared" si="6"/>
        <v>21.269101882048584</v>
      </c>
      <c r="D34" s="1">
        <f t="shared" si="2"/>
        <v>102.07194380050829</v>
      </c>
      <c r="E34" s="1">
        <f t="shared" si="7"/>
        <v>20.414388760101659</v>
      </c>
      <c r="F34" s="1">
        <f t="shared" si="12"/>
        <v>-0.85471312194692572</v>
      </c>
    </row>
    <row r="35" spans="1:6" x14ac:dyDescent="0.35">
      <c r="A35">
        <f t="shared" si="3"/>
        <v>23</v>
      </c>
      <c r="B35" s="1">
        <f t="shared" si="11"/>
        <v>105.49079628829598</v>
      </c>
      <c r="C35" s="1">
        <f t="shared" si="6"/>
        <v>21.098159257659198</v>
      </c>
      <c r="D35" s="1">
        <f t="shared" si="2"/>
        <v>101.79775261213268</v>
      </c>
      <c r="E35" s="1">
        <f t="shared" si="7"/>
        <v>20.359550522426538</v>
      </c>
      <c r="F35" s="1">
        <f t="shared" si="12"/>
        <v>-0.7386087352326598</v>
      </c>
    </row>
    <row r="36" spans="1:6" x14ac:dyDescent="0.35">
      <c r="A36">
        <f t="shared" si="3"/>
        <v>24</v>
      </c>
      <c r="B36" s="1">
        <f t="shared" si="11"/>
        <v>104.75218755306332</v>
      </c>
      <c r="C36" s="1">
        <f t="shared" si="6"/>
        <v>20.950437510612666</v>
      </c>
      <c r="D36" s="1">
        <f t="shared" si="2"/>
        <v>101.55961216383245</v>
      </c>
      <c r="E36" s="1">
        <f t="shared" si="7"/>
        <v>20.311922432766494</v>
      </c>
      <c r="F36" s="1">
        <f t="shared" si="12"/>
        <v>-0.63851507784617212</v>
      </c>
    </row>
    <row r="37" spans="1:6" x14ac:dyDescent="0.35">
      <c r="A37">
        <f t="shared" si="3"/>
        <v>25</v>
      </c>
      <c r="B37" s="1">
        <f t="shared" si="11"/>
        <v>104.11367247521716</v>
      </c>
      <c r="C37" s="1">
        <f t="shared" si="6"/>
        <v>20.822734495043434</v>
      </c>
      <c r="D37" s="1">
        <f t="shared" si="2"/>
        <v>101.3528398701084</v>
      </c>
      <c r="E37" s="1">
        <f t="shared" si="7"/>
        <v>20.270567974021681</v>
      </c>
      <c r="F37" s="1">
        <f t="shared" si="12"/>
        <v>-0.55216652102175345</v>
      </c>
    </row>
    <row r="38" spans="1:6" x14ac:dyDescent="0.35">
      <c r="A38">
        <f t="shared" si="3"/>
        <v>26</v>
      </c>
      <c r="B38" s="1">
        <f t="shared" si="11"/>
        <v>103.56150595419541</v>
      </c>
      <c r="C38" s="1">
        <f t="shared" si="6"/>
        <v>20.712301190839085</v>
      </c>
      <c r="D38" s="1">
        <f t="shared" si="2"/>
        <v>101.17334736439038</v>
      </c>
      <c r="E38" s="1">
        <f t="shared" si="7"/>
        <v>20.234669472878078</v>
      </c>
      <c r="F38" s="1">
        <f t="shared" si="12"/>
        <v>-0.47763171796100679</v>
      </c>
    </row>
    <row r="39" spans="1:6" x14ac:dyDescent="0.35">
      <c r="A39">
        <f t="shared" si="3"/>
        <v>27</v>
      </c>
      <c r="B39" s="1">
        <f t="shared" si="11"/>
        <v>103.08387423623441</v>
      </c>
      <c r="C39" s="1">
        <f t="shared" si="6"/>
        <v>20.616774847246884</v>
      </c>
      <c r="D39" s="1">
        <f t="shared" si="2"/>
        <v>101.01756850097374</v>
      </c>
      <c r="E39" s="1">
        <f t="shared" si="7"/>
        <v>20.203513700194748</v>
      </c>
      <c r="F39" s="1">
        <f t="shared" si="12"/>
        <v>-0.41326114705213612</v>
      </c>
    </row>
    <row r="40" spans="1:6" x14ac:dyDescent="0.35">
      <c r="A40">
        <f t="shared" ref="A40:A64" si="13">+A39+1</f>
        <v>28</v>
      </c>
      <c r="B40" s="1">
        <f t="shared" ref="B40:B64" si="14">B39+F39</f>
        <v>102.67061308918227</v>
      </c>
      <c r="C40" s="1">
        <f t="shared" si="6"/>
        <v>20.534122617836456</v>
      </c>
      <c r="D40" s="1">
        <f t="shared" ref="D40:D64" si="15">$F$4*(B40)^$N$2*$E$4^(1-$N$2)</f>
        <v>100.88239524760424</v>
      </c>
      <c r="E40" s="1">
        <f t="shared" si="7"/>
        <v>20.17647904952085</v>
      </c>
      <c r="F40" s="1">
        <f t="shared" ref="F40:F64" si="16">E40-C40</f>
        <v>-0.35764356831560562</v>
      </c>
    </row>
    <row r="41" spans="1:6" x14ac:dyDescent="0.35">
      <c r="A41">
        <f t="shared" si="13"/>
        <v>29</v>
      </c>
      <c r="B41" s="1">
        <f t="shared" si="14"/>
        <v>102.31296952086666</v>
      </c>
      <c r="C41" s="1">
        <f t="shared" si="6"/>
        <v>20.462593904173332</v>
      </c>
      <c r="D41" s="1">
        <f t="shared" si="15"/>
        <v>100.76512081141949</v>
      </c>
      <c r="E41" s="1">
        <f t="shared" si="7"/>
        <v>20.153024162283899</v>
      </c>
      <c r="F41" s="1">
        <f t="shared" si="16"/>
        <v>-0.3095697418894332</v>
      </c>
    </row>
    <row r="42" spans="1:6" x14ac:dyDescent="0.35">
      <c r="A42">
        <f t="shared" si="13"/>
        <v>30</v>
      </c>
      <c r="B42" s="1">
        <f t="shared" si="14"/>
        <v>102.00339977897723</v>
      </c>
      <c r="C42" s="1">
        <f t="shared" si="6"/>
        <v>20.400679955795447</v>
      </c>
      <c r="D42" s="1">
        <f t="shared" si="15"/>
        <v>100.66338934055501</v>
      </c>
      <c r="E42" s="1">
        <f t="shared" si="7"/>
        <v>20.132677868111003</v>
      </c>
      <c r="F42" s="1">
        <f t="shared" si="16"/>
        <v>-0.26800208768444378</v>
      </c>
    </row>
    <row r="43" spans="1:6" x14ac:dyDescent="0.35">
      <c r="A43">
        <f t="shared" si="13"/>
        <v>31</v>
      </c>
      <c r="B43" s="1">
        <f t="shared" si="14"/>
        <v>101.73539769129277</v>
      </c>
      <c r="C43" s="1">
        <f t="shared" si="6"/>
        <v>20.347079538258555</v>
      </c>
      <c r="D43" s="1">
        <f t="shared" si="15"/>
        <v>100.57515156191441</v>
      </c>
      <c r="E43" s="1">
        <f t="shared" si="7"/>
        <v>20.115030312382885</v>
      </c>
      <c r="F43" s="1">
        <f t="shared" si="16"/>
        <v>-0.23204922587567012</v>
      </c>
    </row>
    <row r="44" spans="1:6" x14ac:dyDescent="0.35">
      <c r="A44">
        <f t="shared" si="13"/>
        <v>32</v>
      </c>
      <c r="B44" s="1">
        <f t="shared" si="14"/>
        <v>101.5033484654171</v>
      </c>
      <c r="C44" s="1">
        <f t="shared" si="6"/>
        <v>20.300669693083421</v>
      </c>
      <c r="D44" s="1">
        <f t="shared" si="15"/>
        <v>100.49862574638485</v>
      </c>
      <c r="E44" s="1">
        <f t="shared" si="7"/>
        <v>20.099725149276971</v>
      </c>
      <c r="F44" s="1">
        <f t="shared" si="16"/>
        <v>-0.20094454380645033</v>
      </c>
    </row>
    <row r="45" spans="1:6" x14ac:dyDescent="0.35">
      <c r="A45">
        <f t="shared" si="13"/>
        <v>33</v>
      </c>
      <c r="B45" s="1">
        <f t="shared" si="14"/>
        <v>101.30240392161065</v>
      </c>
      <c r="C45" s="1">
        <f t="shared" si="6"/>
        <v>20.26048078432213</v>
      </c>
      <c r="D45" s="1">
        <f t="shared" si="15"/>
        <v>100.43226343149004</v>
      </c>
      <c r="E45" s="1">
        <f t="shared" si="7"/>
        <v>20.08645268629801</v>
      </c>
      <c r="F45" s="1">
        <f t="shared" si="16"/>
        <v>-0.17402809802412023</v>
      </c>
    </row>
    <row r="46" spans="1:6" x14ac:dyDescent="0.35">
      <c r="A46">
        <f t="shared" si="13"/>
        <v>34</v>
      </c>
      <c r="B46" s="1">
        <f t="shared" si="14"/>
        <v>101.12837582358652</v>
      </c>
      <c r="C46" s="1">
        <f t="shared" si="6"/>
        <v>20.225675164717305</v>
      </c>
      <c r="D46" s="1">
        <f t="shared" si="15"/>
        <v>100.37471937456301</v>
      </c>
      <c r="E46" s="1">
        <f t="shared" si="7"/>
        <v>20.074943874912606</v>
      </c>
      <c r="F46" s="1">
        <f t="shared" si="16"/>
        <v>-0.15073128980469974</v>
      </c>
    </row>
    <row r="47" spans="1:6" x14ac:dyDescent="0.35">
      <c r="A47">
        <f t="shared" si="13"/>
        <v>35</v>
      </c>
      <c r="B47" s="1">
        <f t="shared" si="14"/>
        <v>100.97764453378183</v>
      </c>
      <c r="C47" s="1">
        <f t="shared" si="6"/>
        <v>20.195528906756365</v>
      </c>
      <c r="D47" s="1">
        <f t="shared" si="15"/>
        <v>100.32482525437577</v>
      </c>
      <c r="E47" s="1">
        <f t="shared" si="7"/>
        <v>20.064965050875156</v>
      </c>
      <c r="F47" s="1">
        <f t="shared" si="16"/>
        <v>-0.13056385588120989</v>
      </c>
    </row>
    <row r="48" spans="1:6" x14ac:dyDescent="0.35">
      <c r="A48">
        <f t="shared" si="13"/>
        <v>36</v>
      </c>
      <c r="B48" s="1">
        <f t="shared" si="14"/>
        <v>100.84708067790062</v>
      </c>
      <c r="C48" s="1">
        <f t="shared" si="6"/>
        <v>20.169416135580125</v>
      </c>
      <c r="D48" s="1">
        <f t="shared" si="15"/>
        <v>100.2815666839071</v>
      </c>
      <c r="E48" s="1">
        <f t="shared" si="7"/>
        <v>20.056313336781422</v>
      </c>
      <c r="F48" s="1">
        <f t="shared" si="16"/>
        <v>-0.11310279879870322</v>
      </c>
    </row>
    <row r="49" spans="1:6" x14ac:dyDescent="0.35">
      <c r="A49">
        <f t="shared" si="13"/>
        <v>37</v>
      </c>
      <c r="B49" s="1">
        <f t="shared" si="14"/>
        <v>100.73397787910191</v>
      </c>
      <c r="C49" s="1">
        <f t="shared" si="6"/>
        <v>20.146795575820384</v>
      </c>
      <c r="D49" s="1">
        <f t="shared" si="15"/>
        <v>100.24406314026751</v>
      </c>
      <c r="E49" s="1">
        <f t="shared" si="7"/>
        <v>20.048812628053504</v>
      </c>
      <c r="F49" s="1">
        <f t="shared" si="16"/>
        <v>-9.7982947766880102E-2</v>
      </c>
    </row>
    <row r="50" spans="1:6" x14ac:dyDescent="0.35">
      <c r="A50">
        <f t="shared" si="13"/>
        <v>38</v>
      </c>
      <c r="B50" s="1">
        <f t="shared" si="14"/>
        <v>100.63599493133503</v>
      </c>
      <c r="C50" s="1">
        <f t="shared" si="6"/>
        <v>20.127198986267008</v>
      </c>
      <c r="D50" s="1">
        <f t="shared" si="15"/>
        <v>100.21155045889037</v>
      </c>
      <c r="E50" s="1">
        <f t="shared" si="7"/>
        <v>20.042310091778077</v>
      </c>
      <c r="F50" s="1">
        <f t="shared" si="16"/>
        <v>-8.4888894488930333E-2</v>
      </c>
    </row>
    <row r="51" spans="1:6" x14ac:dyDescent="0.35">
      <c r="A51">
        <f t="shared" si="13"/>
        <v>39</v>
      </c>
      <c r="B51" s="1">
        <f t="shared" si="14"/>
        <v>100.55110603684611</v>
      </c>
      <c r="C51" s="1">
        <f t="shared" si="6"/>
        <v>20.110221207369221</v>
      </c>
      <c r="D51" s="1">
        <f t="shared" si="15"/>
        <v>100.18336557742263</v>
      </c>
      <c r="E51" s="1">
        <f t="shared" si="7"/>
        <v>20.036673115484529</v>
      </c>
      <c r="F51" s="1">
        <f t="shared" si="16"/>
        <v>-7.3548091884692468E-2</v>
      </c>
    </row>
    <row r="52" spans="1:6" x14ac:dyDescent="0.35">
      <c r="A52">
        <f t="shared" si="13"/>
        <v>40</v>
      </c>
      <c r="B52" s="1">
        <f t="shared" si="14"/>
        <v>100.47755794496142</v>
      </c>
      <c r="C52" s="1">
        <f t="shared" si="6"/>
        <v>20.095511588992284</v>
      </c>
      <c r="D52" s="1">
        <f t="shared" si="15"/>
        <v>100.15893325005355</v>
      </c>
      <c r="E52" s="1">
        <f t="shared" si="7"/>
        <v>20.031786650010712</v>
      </c>
      <c r="F52" s="1">
        <f t="shared" si="16"/>
        <v>-6.3724938981572166E-2</v>
      </c>
    </row>
    <row r="53" spans="1:6" x14ac:dyDescent="0.35">
      <c r="A53">
        <f t="shared" si="13"/>
        <v>41</v>
      </c>
      <c r="B53" s="1">
        <f t="shared" si="14"/>
        <v>100.41383300597985</v>
      </c>
      <c r="C53" s="1">
        <f t="shared" si="6"/>
        <v>20.082766601195971</v>
      </c>
      <c r="D53" s="1">
        <f t="shared" si="15"/>
        <v>100.13775448520907</v>
      </c>
      <c r="E53" s="1">
        <f t="shared" si="7"/>
        <v>20.027550897041817</v>
      </c>
      <c r="F53" s="1">
        <f t="shared" si="16"/>
        <v>-5.521570415415411E-2</v>
      </c>
    </row>
    <row r="54" spans="1:6" x14ac:dyDescent="0.35">
      <c r="A54">
        <f t="shared" si="13"/>
        <v>42</v>
      </c>
      <c r="B54" s="1">
        <f t="shared" si="14"/>
        <v>100.3586173018257</v>
      </c>
      <c r="C54" s="1">
        <f t="shared" si="6"/>
        <v>20.071723460365142</v>
      </c>
      <c r="D54" s="1">
        <f t="shared" si="15"/>
        <v>100.11939648865827</v>
      </c>
      <c r="E54" s="1">
        <f t="shared" si="7"/>
        <v>20.023879297731654</v>
      </c>
      <c r="F54" s="1">
        <f t="shared" si="16"/>
        <v>-4.7844162633488452E-2</v>
      </c>
    </row>
    <row r="55" spans="1:6" x14ac:dyDescent="0.35">
      <c r="A55">
        <f t="shared" si="13"/>
        <v>43</v>
      </c>
      <c r="B55" s="1">
        <f t="shared" si="14"/>
        <v>100.31077313919221</v>
      </c>
      <c r="C55" s="1">
        <f t="shared" si="6"/>
        <v>20.062154627838442</v>
      </c>
      <c r="D55" s="1">
        <f t="shared" si="15"/>
        <v>100.10348392023994</v>
      </c>
      <c r="E55" s="1">
        <f t="shared" si="7"/>
        <v>20.020696784047988</v>
      </c>
      <c r="F55" s="1">
        <f t="shared" si="16"/>
        <v>-4.1457843790453808E-2</v>
      </c>
    </row>
    <row r="56" spans="1:6" x14ac:dyDescent="0.35">
      <c r="A56">
        <f t="shared" si="13"/>
        <v>44</v>
      </c>
      <c r="B56" s="1">
        <f t="shared" si="14"/>
        <v>100.26931529540175</v>
      </c>
      <c r="C56" s="1">
        <f t="shared" si="6"/>
        <v>20.053863059080353</v>
      </c>
      <c r="D56" s="1">
        <f t="shared" si="15"/>
        <v>100.08969129579778</v>
      </c>
      <c r="E56" s="1">
        <f t="shared" si="7"/>
        <v>20.017938259159557</v>
      </c>
      <c r="F56" s="1">
        <f t="shared" si="16"/>
        <v>-3.5924799920795891E-2</v>
      </c>
    </row>
    <row r="57" spans="1:6" x14ac:dyDescent="0.35">
      <c r="A57">
        <f t="shared" si="13"/>
        <v>45</v>
      </c>
      <c r="B57" s="1">
        <f t="shared" si="14"/>
        <v>100.23339049548096</v>
      </c>
      <c r="C57" s="1">
        <f t="shared" si="6"/>
        <v>20.046678099096194</v>
      </c>
      <c r="D57" s="1">
        <f t="shared" si="15"/>
        <v>100.07773638671033</v>
      </c>
      <c r="E57" s="1">
        <f t="shared" si="7"/>
        <v>20.015547277342066</v>
      </c>
      <c r="F57" s="1">
        <f t="shared" si="16"/>
        <v>-3.1130821754128846E-2</v>
      </c>
    </row>
    <row r="58" spans="1:6" x14ac:dyDescent="0.35">
      <c r="A58">
        <f t="shared" si="13"/>
        <v>46</v>
      </c>
      <c r="B58" s="1">
        <f t="shared" si="14"/>
        <v>100.20225967372683</v>
      </c>
      <c r="C58" s="1">
        <f t="shared" si="6"/>
        <v>20.040451934745366</v>
      </c>
      <c r="D58" s="1">
        <f t="shared" si="15"/>
        <v>100.06737448783177</v>
      </c>
      <c r="E58" s="1">
        <f t="shared" si="7"/>
        <v>20.013474897566354</v>
      </c>
      <c r="F58" s="1">
        <f t="shared" si="16"/>
        <v>-2.6977037179012342E-2</v>
      </c>
    </row>
    <row r="59" spans="1:6" x14ac:dyDescent="0.35">
      <c r="A59">
        <f t="shared" si="13"/>
        <v>47</v>
      </c>
      <c r="B59" s="1">
        <f t="shared" si="14"/>
        <v>100.17528263654782</v>
      </c>
      <c r="C59" s="1">
        <f t="shared" si="6"/>
        <v>20.035056527309564</v>
      </c>
      <c r="D59" s="1">
        <f t="shared" si="15"/>
        <v>100.05839344093954</v>
      </c>
      <c r="E59" s="1">
        <f t="shared" si="7"/>
        <v>20.01167868818791</v>
      </c>
      <c r="F59" s="1">
        <f t="shared" si="16"/>
        <v>-2.3377839121653921E-2</v>
      </c>
    </row>
    <row r="60" spans="1:6" x14ac:dyDescent="0.35">
      <c r="A60">
        <f t="shared" si="13"/>
        <v>48</v>
      </c>
      <c r="B60" s="1">
        <f t="shared" si="14"/>
        <v>100.15190479742617</v>
      </c>
      <c r="C60" s="1">
        <f t="shared" si="6"/>
        <v>20.030380959485235</v>
      </c>
      <c r="D60" s="1">
        <f t="shared" si="15"/>
        <v>100.05060931512681</v>
      </c>
      <c r="E60" s="1">
        <f t="shared" si="7"/>
        <v>20.010121863025361</v>
      </c>
      <c r="F60" s="1">
        <f t="shared" si="16"/>
        <v>-2.0259096459874115E-2</v>
      </c>
    </row>
    <row r="61" spans="1:6" x14ac:dyDescent="0.35">
      <c r="A61">
        <f t="shared" si="13"/>
        <v>49</v>
      </c>
      <c r="B61" s="1">
        <f t="shared" si="14"/>
        <v>100.13164570096629</v>
      </c>
      <c r="C61" s="1">
        <f t="shared" si="6"/>
        <v>20.026329140193258</v>
      </c>
      <c r="D61" s="1">
        <f t="shared" si="15"/>
        <v>100.04386265818138</v>
      </c>
      <c r="E61" s="1">
        <f t="shared" si="7"/>
        <v>20.008772531636279</v>
      </c>
      <c r="F61" s="1">
        <f t="shared" si="16"/>
        <v>-1.7556608556979825E-2</v>
      </c>
    </row>
    <row r="62" spans="1:6" x14ac:dyDescent="0.35">
      <c r="A62">
        <f t="shared" si="13"/>
        <v>50</v>
      </c>
      <c r="B62" s="1">
        <f t="shared" si="14"/>
        <v>100.1140890924093</v>
      </c>
      <c r="C62" s="1">
        <f t="shared" si="6"/>
        <v>20.022817818481862</v>
      </c>
      <c r="D62" s="1">
        <f t="shared" si="15"/>
        <v>100.03801524405078</v>
      </c>
      <c r="E62" s="1">
        <f t="shared" si="7"/>
        <v>20.007603048810157</v>
      </c>
      <c r="F62" s="1">
        <f t="shared" si="16"/>
        <v>-1.5214769671704431E-2</v>
      </c>
    </row>
    <row r="63" spans="1:6" x14ac:dyDescent="0.35">
      <c r="A63">
        <f t="shared" si="13"/>
        <v>51</v>
      </c>
      <c r="B63" s="1">
        <f t="shared" si="14"/>
        <v>100.0988743227376</v>
      </c>
      <c r="C63" s="1">
        <f t="shared" si="6"/>
        <v>20.019774864547522</v>
      </c>
      <c r="D63" s="1">
        <f t="shared" si="15"/>
        <v>100.03294725117351</v>
      </c>
      <c r="E63" s="1">
        <f t="shared" si="7"/>
        <v>20.006589450234703</v>
      </c>
      <c r="F63" s="1">
        <f t="shared" si="16"/>
        <v>-1.3185414312818722E-2</v>
      </c>
    </row>
    <row r="64" spans="1:6" x14ac:dyDescent="0.35">
      <c r="A64">
        <f t="shared" si="13"/>
        <v>52</v>
      </c>
      <c r="B64" s="1">
        <f t="shared" si="14"/>
        <v>100.08568890842479</v>
      </c>
      <c r="C64" s="1">
        <f t="shared" si="6"/>
        <v>20.017137781684958</v>
      </c>
      <c r="D64" s="1">
        <f t="shared" si="15"/>
        <v>100.02855481492435</v>
      </c>
      <c r="E64" s="1">
        <f t="shared" si="7"/>
        <v>20.005710962984871</v>
      </c>
      <c r="F64" s="1">
        <f t="shared" si="16"/>
        <v>-1.1426818700087438E-2</v>
      </c>
    </row>
    <row r="65" spans="1:6" x14ac:dyDescent="0.35">
      <c r="A65">
        <f t="shared" ref="A65:A91" si="17">+A64+1</f>
        <v>53</v>
      </c>
      <c r="B65" s="1">
        <f t="shared" ref="B65:B91" si="18">B64+F64</f>
        <v>100.0742620897247</v>
      </c>
      <c r="C65" s="1">
        <f t="shared" si="6"/>
        <v>20.01485241794494</v>
      </c>
      <c r="D65" s="1">
        <f t="shared" ref="D65:D91" si="19">$F$4*(B65)^$N$2*$E$4^(1-$N$2)</f>
        <v>100.02474790481511</v>
      </c>
      <c r="E65" s="1">
        <f t="shared" si="7"/>
        <v>20.004949580963025</v>
      </c>
      <c r="F65" s="1">
        <f t="shared" ref="F65:F91" si="20">E65-C65</f>
        <v>-9.9028369819151862E-3</v>
      </c>
    </row>
    <row r="66" spans="1:6" x14ac:dyDescent="0.35">
      <c r="A66">
        <f t="shared" si="17"/>
        <v>54</v>
      </c>
      <c r="B66" s="1">
        <f t="shared" si="18"/>
        <v>100.06435925274278</v>
      </c>
      <c r="C66" s="1">
        <f t="shared" si="6"/>
        <v>20.012871850548557</v>
      </c>
      <c r="D66" s="1">
        <f t="shared" si="19"/>
        <v>100.02144848354429</v>
      </c>
      <c r="E66" s="1">
        <f t="shared" si="7"/>
        <v>20.004289696708859</v>
      </c>
      <c r="F66" s="1">
        <f t="shared" si="20"/>
        <v>-8.5821538396970709E-3</v>
      </c>
    </row>
    <row r="67" spans="1:6" x14ac:dyDescent="0.35">
      <c r="A67">
        <f t="shared" si="17"/>
        <v>55</v>
      </c>
      <c r="B67" s="1">
        <f t="shared" si="18"/>
        <v>100.05577709890308</v>
      </c>
      <c r="C67" s="1">
        <f t="shared" si="6"/>
        <v>20.011155419780618</v>
      </c>
      <c r="D67" s="1">
        <f t="shared" si="19"/>
        <v>100.01858891061102</v>
      </c>
      <c r="E67" s="1">
        <f t="shared" si="7"/>
        <v>20.003717782122205</v>
      </c>
      <c r="F67" s="1">
        <f t="shared" si="20"/>
        <v>-7.4376376584126547E-3</v>
      </c>
    </row>
    <row r="68" spans="1:6" x14ac:dyDescent="0.35">
      <c r="A68">
        <f t="shared" si="17"/>
        <v>56</v>
      </c>
      <c r="B68" s="1">
        <f t="shared" si="18"/>
        <v>100.04833946124467</v>
      </c>
      <c r="C68" s="1">
        <f t="shared" si="6"/>
        <v>20.009667892248935</v>
      </c>
      <c r="D68" s="1">
        <f t="shared" si="19"/>
        <v>100.01611055810808</v>
      </c>
      <c r="E68" s="1">
        <f t="shared" si="7"/>
        <v>20.003222111621618</v>
      </c>
      <c r="F68" s="1">
        <f t="shared" si="20"/>
        <v>-6.4457806273168217E-3</v>
      </c>
    </row>
    <row r="69" spans="1:6" x14ac:dyDescent="0.35">
      <c r="A69">
        <f t="shared" si="17"/>
        <v>57</v>
      </c>
      <c r="B69" s="1">
        <f t="shared" si="18"/>
        <v>100.04189368061735</v>
      </c>
      <c r="C69" s="1">
        <f t="shared" si="6"/>
        <v>20.008378736123472</v>
      </c>
      <c r="D69" s="1">
        <f t="shared" si="19"/>
        <v>100.01396261057016</v>
      </c>
      <c r="E69" s="1">
        <f t="shared" si="7"/>
        <v>20.002792522114035</v>
      </c>
      <c r="F69" s="1">
        <f t="shared" si="20"/>
        <v>-5.5862140094369295E-3</v>
      </c>
    </row>
    <row r="70" spans="1:6" x14ac:dyDescent="0.35">
      <c r="A70">
        <f t="shared" si="17"/>
        <v>58</v>
      </c>
      <c r="B70" s="1">
        <f t="shared" si="18"/>
        <v>100.03630746660791</v>
      </c>
      <c r="C70" s="1">
        <f t="shared" si="6"/>
        <v>20.007261493321582</v>
      </c>
      <c r="D70" s="1">
        <f t="shared" si="19"/>
        <v>100.01210102446238</v>
      </c>
      <c r="E70" s="1">
        <f t="shared" si="7"/>
        <v>20.002420204892477</v>
      </c>
      <c r="F70" s="1">
        <f t="shared" si="20"/>
        <v>-4.8412884291053615E-3</v>
      </c>
    </row>
    <row r="71" spans="1:6" x14ac:dyDescent="0.35">
      <c r="A71">
        <f t="shared" si="17"/>
        <v>59</v>
      </c>
      <c r="B71" s="1">
        <f t="shared" si="18"/>
        <v>100.0314661781788</v>
      </c>
      <c r="C71" s="1">
        <f t="shared" si="6"/>
        <v>20.006293235635763</v>
      </c>
      <c r="D71" s="1">
        <f t="shared" si="19"/>
        <v>100.01048762611821</v>
      </c>
      <c r="E71" s="1">
        <f t="shared" si="7"/>
        <v>20.002097525223643</v>
      </c>
      <c r="F71" s="1">
        <f t="shared" si="20"/>
        <v>-4.1957104121195243E-3</v>
      </c>
    </row>
    <row r="72" spans="1:6" x14ac:dyDescent="0.35">
      <c r="A72">
        <f t="shared" si="17"/>
        <v>60</v>
      </c>
      <c r="B72" s="1">
        <f t="shared" si="18"/>
        <v>100.02727046776668</v>
      </c>
      <c r="C72" s="1">
        <f t="shared" si="6"/>
        <v>20.00545409355334</v>
      </c>
      <c r="D72" s="1">
        <f t="shared" si="19"/>
        <v>100.0090893297381</v>
      </c>
      <c r="E72" s="1">
        <f t="shared" si="7"/>
        <v>20.001817865947622</v>
      </c>
      <c r="F72" s="1">
        <f t="shared" si="20"/>
        <v>-3.6362276057175791E-3</v>
      </c>
    </row>
    <row r="73" spans="1:6" x14ac:dyDescent="0.35">
      <c r="A73">
        <f t="shared" si="17"/>
        <v>61</v>
      </c>
      <c r="B73" s="1">
        <f t="shared" si="18"/>
        <v>100.02363424016096</v>
      </c>
      <c r="C73" s="1">
        <f t="shared" si="6"/>
        <v>20.004726848032192</v>
      </c>
      <c r="D73" s="1">
        <f t="shared" si="19"/>
        <v>100.00787745949373</v>
      </c>
      <c r="E73" s="1">
        <f t="shared" si="7"/>
        <v>20.001575491898748</v>
      </c>
      <c r="F73" s="1">
        <f t="shared" si="20"/>
        <v>-3.1513561334435281E-3</v>
      </c>
    </row>
    <row r="74" spans="1:6" x14ac:dyDescent="0.35">
      <c r="A74">
        <f t="shared" si="17"/>
        <v>62</v>
      </c>
      <c r="B74" s="1">
        <f t="shared" si="18"/>
        <v>100.02048288402752</v>
      </c>
      <c r="C74" s="1">
        <f t="shared" si="6"/>
        <v>20.004096576805505</v>
      </c>
      <c r="D74" s="1">
        <f t="shared" si="19"/>
        <v>100.00682716189725</v>
      </c>
      <c r="E74" s="1">
        <f t="shared" si="7"/>
        <v>20.001365432379451</v>
      </c>
      <c r="F74" s="1">
        <f t="shared" si="20"/>
        <v>-2.7311444260540441E-3</v>
      </c>
    </row>
    <row r="75" spans="1:6" x14ac:dyDescent="0.35">
      <c r="A75">
        <f t="shared" si="17"/>
        <v>63</v>
      </c>
      <c r="B75" s="1">
        <f t="shared" si="18"/>
        <v>100.01775173960147</v>
      </c>
      <c r="C75" s="1">
        <f t="shared" si="6"/>
        <v>20.003550347920296</v>
      </c>
      <c r="D75" s="1">
        <f t="shared" si="19"/>
        <v>100.00591689643036</v>
      </c>
      <c r="E75" s="1">
        <f t="shared" si="7"/>
        <v>20.001183379286076</v>
      </c>
      <c r="F75" s="1">
        <f t="shared" si="20"/>
        <v>-2.3669686342202567E-3</v>
      </c>
    </row>
    <row r="76" spans="1:6" x14ac:dyDescent="0.35">
      <c r="A76">
        <f t="shared" si="17"/>
        <v>64</v>
      </c>
      <c r="B76" s="1">
        <f t="shared" si="18"/>
        <v>100.01538477096724</v>
      </c>
      <c r="C76" s="1">
        <f t="shared" si="6"/>
        <v>20.00307695419345</v>
      </c>
      <c r="D76" s="1">
        <f t="shared" si="19"/>
        <v>100.00512799402142</v>
      </c>
      <c r="E76" s="1">
        <f t="shared" si="7"/>
        <v>20.001025598804286</v>
      </c>
      <c r="F76" s="1">
        <f t="shared" si="20"/>
        <v>-2.0513553891632341E-3</v>
      </c>
    </row>
    <row r="77" spans="1:6" x14ac:dyDescent="0.35">
      <c r="A77">
        <f t="shared" si="17"/>
        <v>65</v>
      </c>
      <c r="B77" s="1">
        <f t="shared" si="18"/>
        <v>100.01333341557807</v>
      </c>
      <c r="C77" s="1">
        <f t="shared" si="6"/>
        <v>20.002666683115617</v>
      </c>
      <c r="D77" s="1">
        <f t="shared" si="19"/>
        <v>100.00444427434074</v>
      </c>
      <c r="E77" s="1">
        <f t="shared" si="7"/>
        <v>20.000888854868151</v>
      </c>
      <c r="F77" s="1">
        <f t="shared" si="20"/>
        <v>-1.7778282474658624E-3</v>
      </c>
    </row>
    <row r="78" spans="1:6" x14ac:dyDescent="0.35">
      <c r="A78">
        <f t="shared" si="17"/>
        <v>66</v>
      </c>
      <c r="B78" s="1">
        <f t="shared" si="18"/>
        <v>100.01155558733061</v>
      </c>
      <c r="C78" s="1">
        <f t="shared" ref="C78:C112" si="21">B78*$D$4</f>
        <v>20.002311117466121</v>
      </c>
      <c r="D78" s="1">
        <f t="shared" si="19"/>
        <v>100.00385171408467</v>
      </c>
      <c r="E78" s="1">
        <f t="shared" ref="E78:E112" si="22">D78*$C$4</f>
        <v>20.000770342816935</v>
      </c>
      <c r="F78" s="1">
        <f t="shared" si="20"/>
        <v>-1.5407746491860053E-3</v>
      </c>
    </row>
    <row r="79" spans="1:6" x14ac:dyDescent="0.35">
      <c r="A79">
        <f t="shared" si="17"/>
        <v>67</v>
      </c>
      <c r="B79" s="1">
        <f t="shared" si="18"/>
        <v>100.01001481268142</v>
      </c>
      <c r="C79" s="1">
        <f t="shared" si="21"/>
        <v>20.002002962536285</v>
      </c>
      <c r="D79" s="1">
        <f t="shared" si="19"/>
        <v>100.00333815945957</v>
      </c>
      <c r="E79" s="1">
        <f t="shared" si="22"/>
        <v>20.000667631891915</v>
      </c>
      <c r="F79" s="1">
        <f t="shared" si="20"/>
        <v>-1.3353306443697477E-3</v>
      </c>
    </row>
    <row r="80" spans="1:6" x14ac:dyDescent="0.35">
      <c r="A80">
        <f t="shared" si="17"/>
        <v>68</v>
      </c>
      <c r="B80" s="1">
        <f t="shared" si="18"/>
        <v>100.00867948203705</v>
      </c>
      <c r="C80" s="1">
        <f t="shared" si="21"/>
        <v>20.001735896407411</v>
      </c>
      <c r="D80" s="1">
        <f t="shared" si="19"/>
        <v>100.00289307697935</v>
      </c>
      <c r="E80" s="1">
        <f t="shared" si="22"/>
        <v>20.00057861539587</v>
      </c>
      <c r="F80" s="1">
        <f t="shared" si="20"/>
        <v>-1.1572810115403342E-3</v>
      </c>
    </row>
    <row r="81" spans="1:6" x14ac:dyDescent="0.35">
      <c r="A81">
        <f t="shared" si="17"/>
        <v>69</v>
      </c>
      <c r="B81" s="1">
        <f t="shared" si="18"/>
        <v>100.00752220102551</v>
      </c>
      <c r="C81" s="1">
        <f t="shared" si="21"/>
        <v>20.001504440205103</v>
      </c>
      <c r="D81" s="1">
        <f t="shared" si="19"/>
        <v>100.00250733747397</v>
      </c>
      <c r="E81" s="1">
        <f t="shared" si="22"/>
        <v>20.000501467494797</v>
      </c>
      <c r="F81" s="1">
        <f t="shared" si="20"/>
        <v>-1.0029727103066932E-3</v>
      </c>
    </row>
    <row r="82" spans="1:6" x14ac:dyDescent="0.35">
      <c r="A82">
        <f t="shared" si="17"/>
        <v>70</v>
      </c>
      <c r="B82" s="1">
        <f t="shared" si="18"/>
        <v>100.0065192283152</v>
      </c>
      <c r="C82" s="1">
        <f t="shared" si="21"/>
        <v>20.001303845663042</v>
      </c>
      <c r="D82" s="1">
        <f t="shared" si="19"/>
        <v>100.00217302888426</v>
      </c>
      <c r="E82" s="1">
        <f t="shared" si="22"/>
        <v>20.000434605776853</v>
      </c>
      <c r="F82" s="1">
        <f t="shared" si="20"/>
        <v>-8.6923988618892167E-4</v>
      </c>
    </row>
    <row r="83" spans="1:6" x14ac:dyDescent="0.35">
      <c r="A83">
        <f t="shared" si="17"/>
        <v>71</v>
      </c>
      <c r="B83" s="1">
        <f t="shared" si="18"/>
        <v>100.00564998842901</v>
      </c>
      <c r="C83" s="1">
        <f t="shared" si="21"/>
        <v>20.001129997685805</v>
      </c>
      <c r="D83" s="1">
        <f t="shared" si="19"/>
        <v>100.00188329400819</v>
      </c>
      <c r="E83" s="1">
        <f t="shared" si="22"/>
        <v>20.000376658801642</v>
      </c>
      <c r="F83" s="1">
        <f t="shared" si="20"/>
        <v>-7.5333888416295736E-4</v>
      </c>
    </row>
    <row r="84" spans="1:6" x14ac:dyDescent="0.35">
      <c r="A84">
        <f t="shared" si="17"/>
        <v>72</v>
      </c>
      <c r="B84" s="1">
        <f t="shared" si="18"/>
        <v>100.00489664954485</v>
      </c>
      <c r="C84" s="1">
        <f t="shared" si="21"/>
        <v>20.000979329908972</v>
      </c>
      <c r="D84" s="1">
        <f t="shared" si="19"/>
        <v>100.00163218987443</v>
      </c>
      <c r="E84" s="1">
        <f t="shared" si="22"/>
        <v>20.000326437974888</v>
      </c>
      <c r="F84" s="1">
        <f t="shared" si="20"/>
        <v>-6.5289193408446522E-4</v>
      </c>
    </row>
    <row r="85" spans="1:6" x14ac:dyDescent="0.35">
      <c r="A85">
        <f t="shared" si="17"/>
        <v>73</v>
      </c>
      <c r="B85" s="1">
        <f t="shared" si="18"/>
        <v>100.00424375761077</v>
      </c>
      <c r="C85" s="1">
        <f t="shared" si="21"/>
        <v>20.000848751522156</v>
      </c>
      <c r="D85" s="1">
        <f t="shared" si="19"/>
        <v>100.00141456586027</v>
      </c>
      <c r="E85" s="1">
        <f t="shared" si="22"/>
        <v>20.000282913172057</v>
      </c>
      <c r="F85" s="1">
        <f t="shared" si="20"/>
        <v>-5.6583835009860195E-4</v>
      </c>
    </row>
    <row r="86" spans="1:6" x14ac:dyDescent="0.35">
      <c r="A86">
        <f t="shared" si="17"/>
        <v>74</v>
      </c>
      <c r="B86" s="1">
        <f t="shared" si="18"/>
        <v>100.00367791926067</v>
      </c>
      <c r="C86" s="1">
        <f t="shared" si="21"/>
        <v>20.000735583852133</v>
      </c>
      <c r="D86" s="1">
        <f t="shared" si="19"/>
        <v>100.00122595805715</v>
      </c>
      <c r="E86" s="1">
        <f t="shared" si="22"/>
        <v>20.00024519161143</v>
      </c>
      <c r="F86" s="1">
        <f t="shared" si="20"/>
        <v>-4.9039224070313026E-4</v>
      </c>
    </row>
    <row r="87" spans="1:6" x14ac:dyDescent="0.35">
      <c r="A87">
        <f t="shared" si="17"/>
        <v>75</v>
      </c>
      <c r="B87" s="1">
        <f t="shared" si="18"/>
        <v>100.00318752701996</v>
      </c>
      <c r="C87" s="1">
        <f t="shared" si="21"/>
        <v>20.000637505403994</v>
      </c>
      <c r="D87" s="1">
        <f t="shared" si="19"/>
        <v>100.00106249771765</v>
      </c>
      <c r="E87" s="1">
        <f t="shared" si="22"/>
        <v>20.000212499543533</v>
      </c>
      <c r="F87" s="1">
        <f t="shared" si="20"/>
        <v>-4.2500586046045896E-4</v>
      </c>
    </row>
    <row r="88" spans="1:6" x14ac:dyDescent="0.35">
      <c r="A88">
        <f t="shared" si="17"/>
        <v>76</v>
      </c>
      <c r="B88" s="1">
        <f t="shared" si="18"/>
        <v>100.0027625211595</v>
      </c>
      <c r="C88" s="1">
        <f t="shared" si="21"/>
        <v>20.000552504231901</v>
      </c>
      <c r="D88" s="1">
        <f t="shared" si="19"/>
        <v>100.00092083190721</v>
      </c>
      <c r="E88" s="1">
        <f t="shared" si="22"/>
        <v>20.000184166381445</v>
      </c>
      <c r="F88" s="1">
        <f t="shared" si="20"/>
        <v>-3.6833785045686795E-4</v>
      </c>
    </row>
    <row r="89" spans="1:6" x14ac:dyDescent="0.35">
      <c r="A89">
        <f t="shared" si="17"/>
        <v>77</v>
      </c>
      <c r="B89" s="1">
        <f t="shared" si="18"/>
        <v>100.00239418330904</v>
      </c>
      <c r="C89" s="1">
        <f t="shared" si="21"/>
        <v>20.000478836661809</v>
      </c>
      <c r="D89" s="1">
        <f t="shared" si="19"/>
        <v>100.00079805473413</v>
      </c>
      <c r="E89" s="1">
        <f t="shared" si="22"/>
        <v>20.000159610946827</v>
      </c>
      <c r="F89" s="1">
        <f t="shared" si="20"/>
        <v>-3.1922571498199659E-4</v>
      </c>
    </row>
    <row r="90" spans="1:6" x14ac:dyDescent="0.35">
      <c r="A90">
        <f t="shared" si="17"/>
        <v>78</v>
      </c>
      <c r="B90" s="1">
        <f t="shared" si="18"/>
        <v>100.00207495759406</v>
      </c>
      <c r="C90" s="1">
        <f t="shared" si="21"/>
        <v>20.000414991518813</v>
      </c>
      <c r="D90" s="1">
        <f t="shared" si="19"/>
        <v>100.00069164774763</v>
      </c>
      <c r="E90" s="1">
        <f t="shared" si="22"/>
        <v>20.000138329549529</v>
      </c>
      <c r="F90" s="1">
        <f t="shared" si="20"/>
        <v>-2.7666196928421982E-4</v>
      </c>
    </row>
    <row r="91" spans="1:6" x14ac:dyDescent="0.35">
      <c r="A91">
        <f t="shared" si="17"/>
        <v>79</v>
      </c>
      <c r="B91" s="1">
        <f t="shared" si="18"/>
        <v>100.00179829562478</v>
      </c>
      <c r="C91" s="1">
        <f t="shared" si="21"/>
        <v>20.000359659124957</v>
      </c>
      <c r="D91" s="1">
        <f t="shared" si="19"/>
        <v>100.00059942828183</v>
      </c>
      <c r="E91" s="1">
        <f t="shared" si="22"/>
        <v>20.000119885656368</v>
      </c>
      <c r="F91" s="1">
        <f t="shared" si="20"/>
        <v>-2.3977346858927717E-4</v>
      </c>
    </row>
    <row r="92" spans="1:6" x14ac:dyDescent="0.35">
      <c r="A92">
        <f t="shared" ref="A92:A112" si="23">+A91+1</f>
        <v>80</v>
      </c>
      <c r="B92" s="1">
        <f t="shared" ref="B92:B112" si="24">B91+F91</f>
        <v>100.00155852215619</v>
      </c>
      <c r="C92" s="1">
        <f t="shared" si="21"/>
        <v>20.00031170443124</v>
      </c>
      <c r="D92" s="1">
        <f t="shared" ref="D92:D112" si="25">$F$4*(B92)^$N$2*$E$4^(1-$N$2)</f>
        <v>100.00051950468661</v>
      </c>
      <c r="E92" s="1">
        <f t="shared" si="22"/>
        <v>20.000103900937322</v>
      </c>
      <c r="F92" s="1">
        <f t="shared" ref="F92:F112" si="26">E92-C92</f>
        <v>-2.0780349391813502E-4</v>
      </c>
    </row>
    <row r="93" spans="1:6" x14ac:dyDescent="0.35">
      <c r="A93">
        <f t="shared" si="23"/>
        <v>81</v>
      </c>
      <c r="B93" s="1">
        <f t="shared" si="24"/>
        <v>100.00135071866227</v>
      </c>
      <c r="C93" s="1">
        <f t="shared" si="21"/>
        <v>20.000270143732454</v>
      </c>
      <c r="D93" s="1">
        <f t="shared" si="25"/>
        <v>100.00045023752702</v>
      </c>
      <c r="E93" s="1">
        <f t="shared" si="22"/>
        <v>20.000090047505406</v>
      </c>
      <c r="F93" s="1">
        <f t="shared" si="26"/>
        <v>-1.8009622704795447E-4</v>
      </c>
    </row>
    <row r="94" spans="1:6" x14ac:dyDescent="0.35">
      <c r="A94">
        <f t="shared" si="23"/>
        <v>82</v>
      </c>
      <c r="B94" s="1">
        <f t="shared" si="24"/>
        <v>100.00117062243521</v>
      </c>
      <c r="C94" s="1">
        <f t="shared" si="21"/>
        <v>20.000234124487044</v>
      </c>
      <c r="D94" s="1">
        <f t="shared" si="25"/>
        <v>100.00039020595585</v>
      </c>
      <c r="E94" s="1">
        <f t="shared" si="22"/>
        <v>20.000078041191173</v>
      </c>
      <c r="F94" s="1">
        <f t="shared" si="26"/>
        <v>-1.5608329587024627E-4</v>
      </c>
    </row>
    <row r="95" spans="1:6" x14ac:dyDescent="0.35">
      <c r="A95">
        <f t="shared" si="23"/>
        <v>83</v>
      </c>
      <c r="B95" s="1">
        <f t="shared" si="24"/>
        <v>100.00101453913933</v>
      </c>
      <c r="C95" s="1">
        <f t="shared" si="21"/>
        <v>20.00020290782787</v>
      </c>
      <c r="D95" s="1">
        <f t="shared" si="25"/>
        <v>100.00033817856955</v>
      </c>
      <c r="E95" s="1">
        <f t="shared" si="22"/>
        <v>20.000067635713911</v>
      </c>
      <c r="F95" s="1">
        <f t="shared" si="26"/>
        <v>-1.3527211395825134E-4</v>
      </c>
    </row>
    <row r="96" spans="1:6" x14ac:dyDescent="0.35">
      <c r="A96">
        <f t="shared" si="23"/>
        <v>84</v>
      </c>
      <c r="B96" s="1">
        <f t="shared" si="24"/>
        <v>100.00087926702537</v>
      </c>
      <c r="C96" s="1">
        <f t="shared" si="21"/>
        <v>20.000175853405075</v>
      </c>
      <c r="D96" s="1">
        <f t="shared" si="25"/>
        <v>100.0002930881495</v>
      </c>
      <c r="E96" s="1">
        <f t="shared" si="22"/>
        <v>20.000058617629904</v>
      </c>
      <c r="F96" s="1">
        <f t="shared" si="26"/>
        <v>-1.1723577517130934E-4</v>
      </c>
    </row>
    <row r="97" spans="1:6" x14ac:dyDescent="0.35">
      <c r="A97">
        <f t="shared" si="23"/>
        <v>85</v>
      </c>
      <c r="B97" s="1">
        <f t="shared" si="24"/>
        <v>100.00076203125019</v>
      </c>
      <c r="C97" s="1">
        <f t="shared" si="21"/>
        <v>20.000152406250038</v>
      </c>
      <c r="D97" s="1">
        <f t="shared" si="25"/>
        <v>100.00025400977158</v>
      </c>
      <c r="E97" s="1">
        <f t="shared" si="22"/>
        <v>20.000050801954316</v>
      </c>
      <c r="F97" s="1">
        <f t="shared" si="26"/>
        <v>-1.0160429572181329E-4</v>
      </c>
    </row>
    <row r="98" spans="1:6" x14ac:dyDescent="0.35">
      <c r="A98">
        <f t="shared" si="23"/>
        <v>86</v>
      </c>
      <c r="B98" s="1">
        <f t="shared" si="24"/>
        <v>100.00066042695447</v>
      </c>
      <c r="C98" s="1">
        <f t="shared" si="21"/>
        <v>20.000132085390895</v>
      </c>
      <c r="D98" s="1">
        <f t="shared" si="25"/>
        <v>100.00022014183359</v>
      </c>
      <c r="E98" s="1">
        <f t="shared" si="22"/>
        <v>20.00004402836672</v>
      </c>
      <c r="F98" s="1">
        <f t="shared" si="26"/>
        <v>-8.8057024175469678E-5</v>
      </c>
    </row>
    <row r="99" spans="1:6" x14ac:dyDescent="0.35">
      <c r="A99">
        <f t="shared" si="23"/>
        <v>87</v>
      </c>
      <c r="B99" s="1">
        <f t="shared" si="24"/>
        <v>100.0005723699303</v>
      </c>
      <c r="C99" s="1">
        <f t="shared" si="21"/>
        <v>20.000114473986059</v>
      </c>
      <c r="D99" s="1">
        <f t="shared" si="25"/>
        <v>100.00019078961284</v>
      </c>
      <c r="E99" s="1">
        <f t="shared" si="22"/>
        <v>20.000038157922571</v>
      </c>
      <c r="F99" s="1">
        <f t="shared" si="26"/>
        <v>-7.6316063488235386E-5</v>
      </c>
    </row>
    <row r="100" spans="1:6" x14ac:dyDescent="0.35">
      <c r="A100">
        <f t="shared" si="23"/>
        <v>88</v>
      </c>
      <c r="B100" s="1">
        <f t="shared" si="24"/>
        <v>100.00049605386681</v>
      </c>
      <c r="C100" s="1">
        <f t="shared" si="21"/>
        <v>20.000099210773364</v>
      </c>
      <c r="D100" s="1">
        <f t="shared" si="25"/>
        <v>100.0001653510156</v>
      </c>
      <c r="E100" s="1">
        <f t="shared" si="22"/>
        <v>20.00003307020312</v>
      </c>
      <c r="F100" s="1">
        <f t="shared" si="26"/>
        <v>-6.6140570243788943E-5</v>
      </c>
    </row>
    <row r="101" spans="1:6" x14ac:dyDescent="0.35">
      <c r="A101">
        <f t="shared" si="23"/>
        <v>89</v>
      </c>
      <c r="B101" s="1">
        <f t="shared" si="24"/>
        <v>100.00042991329657</v>
      </c>
      <c r="C101" s="1">
        <f t="shared" si="21"/>
        <v>20.000085982659314</v>
      </c>
      <c r="D101" s="1">
        <f t="shared" si="25"/>
        <v>100.00014330422688</v>
      </c>
      <c r="E101" s="1">
        <f t="shared" si="22"/>
        <v>20.000028660845377</v>
      </c>
      <c r="F101" s="1">
        <f t="shared" si="26"/>
        <v>-5.7321813937249999E-5</v>
      </c>
    </row>
    <row r="102" spans="1:6" x14ac:dyDescent="0.35">
      <c r="A102">
        <f t="shared" si="23"/>
        <v>90</v>
      </c>
      <c r="B102" s="1">
        <f t="shared" si="24"/>
        <v>100.00037259148263</v>
      </c>
      <c r="C102" s="1">
        <f t="shared" si="21"/>
        <v>20.000074518296529</v>
      </c>
      <c r="D102" s="1">
        <f t="shared" si="25"/>
        <v>100.00012419700668</v>
      </c>
      <c r="E102" s="1">
        <f t="shared" si="22"/>
        <v>20.000024839401338</v>
      </c>
      <c r="F102" s="1">
        <f t="shared" si="26"/>
        <v>-4.9678895191362926E-5</v>
      </c>
    </row>
    <row r="103" spans="1:6" x14ac:dyDescent="0.35">
      <c r="A103">
        <f t="shared" si="23"/>
        <v>91</v>
      </c>
      <c r="B103" s="1">
        <f t="shared" si="24"/>
        <v>100.00032291258744</v>
      </c>
      <c r="C103" s="1">
        <f t="shared" si="21"/>
        <v>20.000064582517489</v>
      </c>
      <c r="D103" s="1">
        <f t="shared" si="25"/>
        <v>100.00010763741336</v>
      </c>
      <c r="E103" s="1">
        <f t="shared" si="22"/>
        <v>20.000021527482673</v>
      </c>
      <c r="F103" s="1">
        <f t="shared" si="26"/>
        <v>-4.3055034815608906E-5</v>
      </c>
    </row>
    <row r="104" spans="1:6" x14ac:dyDescent="0.35">
      <c r="A104">
        <f t="shared" si="23"/>
        <v>92</v>
      </c>
      <c r="B104" s="1">
        <f t="shared" si="24"/>
        <v>100.00027985755261</v>
      </c>
      <c r="C104" s="1">
        <f t="shared" si="21"/>
        <v>20.000055971510523</v>
      </c>
      <c r="D104" s="1">
        <f t="shared" si="25"/>
        <v>100.00009328576394</v>
      </c>
      <c r="E104" s="1">
        <f t="shared" si="22"/>
        <v>20.00001865715279</v>
      </c>
      <c r="F104" s="1">
        <f t="shared" si="26"/>
        <v>-3.7314357733464476E-5</v>
      </c>
    </row>
    <row r="105" spans="1:6" x14ac:dyDescent="0.35">
      <c r="A105">
        <f t="shared" si="23"/>
        <v>93</v>
      </c>
      <c r="B105" s="1">
        <f t="shared" si="24"/>
        <v>100.00024254319487</v>
      </c>
      <c r="C105" s="1">
        <f t="shared" si="21"/>
        <v>20.000048508638976</v>
      </c>
      <c r="D105" s="1">
        <f t="shared" si="25"/>
        <v>100.00008084766633</v>
      </c>
      <c r="E105" s="1">
        <f t="shared" si="22"/>
        <v>20.000016169533268</v>
      </c>
      <c r="F105" s="1">
        <f t="shared" si="26"/>
        <v>-3.2339105707990257E-5</v>
      </c>
    </row>
    <row r="106" spans="1:6" x14ac:dyDescent="0.35">
      <c r="A106">
        <f t="shared" si="23"/>
        <v>94</v>
      </c>
      <c r="B106" s="1">
        <f t="shared" si="24"/>
        <v>100.00021020408917</v>
      </c>
      <c r="C106" s="1">
        <f t="shared" si="21"/>
        <v>20.000042040817835</v>
      </c>
      <c r="D106" s="1">
        <f t="shared" si="25"/>
        <v>100.00007006798069</v>
      </c>
      <c r="E106" s="1">
        <f t="shared" si="22"/>
        <v>20.00001401359614</v>
      </c>
      <c r="F106" s="1">
        <f t="shared" si="26"/>
        <v>-2.802722169548133E-5</v>
      </c>
    </row>
    <row r="107" spans="1:6" x14ac:dyDescent="0.35">
      <c r="A107">
        <f t="shared" si="23"/>
        <v>95</v>
      </c>
      <c r="B107" s="1">
        <f t="shared" si="24"/>
        <v>100.00018217686747</v>
      </c>
      <c r="C107" s="1">
        <f t="shared" si="21"/>
        <v>20.000036435373495</v>
      </c>
      <c r="D107" s="1">
        <f t="shared" si="25"/>
        <v>100.00006072558567</v>
      </c>
      <c r="E107" s="1">
        <f t="shared" si="22"/>
        <v>20.000012145117136</v>
      </c>
      <c r="F107" s="1">
        <f t="shared" si="26"/>
        <v>-2.4290256359194018E-5</v>
      </c>
    </row>
    <row r="108" spans="1:6" x14ac:dyDescent="0.35">
      <c r="A108">
        <f t="shared" si="23"/>
        <v>96</v>
      </c>
      <c r="B108" s="1">
        <f t="shared" si="24"/>
        <v>100.00015788661111</v>
      </c>
      <c r="C108" s="1">
        <f t="shared" si="21"/>
        <v>20.000031577322222</v>
      </c>
      <c r="D108" s="1">
        <f t="shared" si="25"/>
        <v>100.00005262884274</v>
      </c>
      <c r="E108" s="1">
        <f t="shared" si="22"/>
        <v>20.000010525768548</v>
      </c>
      <c r="F108" s="1">
        <f t="shared" si="26"/>
        <v>-2.105155367360112E-5</v>
      </c>
    </row>
    <row r="109" spans="1:6" x14ac:dyDescent="0.35">
      <c r="A109">
        <f t="shared" si="23"/>
        <v>97</v>
      </c>
      <c r="B109" s="1">
        <f t="shared" si="24"/>
        <v>100.00013683505743</v>
      </c>
      <c r="C109" s="1">
        <f t="shared" si="21"/>
        <v>20.000027367011487</v>
      </c>
      <c r="D109" s="1">
        <f t="shared" si="25"/>
        <v>100.00004561166507</v>
      </c>
      <c r="E109" s="1">
        <f t="shared" si="22"/>
        <v>20.000009122333015</v>
      </c>
      <c r="F109" s="1">
        <f t="shared" si="26"/>
        <v>-1.8244678472001397E-5</v>
      </c>
    </row>
    <row r="110" spans="1:6" x14ac:dyDescent="0.35">
      <c r="A110">
        <f t="shared" si="23"/>
        <v>98</v>
      </c>
      <c r="B110" s="1">
        <f t="shared" si="24"/>
        <v>100.00011859037896</v>
      </c>
      <c r="C110" s="1">
        <f t="shared" si="21"/>
        <v>20.000023718075795</v>
      </c>
      <c r="D110" s="1">
        <f t="shared" si="25"/>
        <v>100.00003953011075</v>
      </c>
      <c r="E110" s="1">
        <f t="shared" si="22"/>
        <v>20.000007906022152</v>
      </c>
      <c r="F110" s="1">
        <f t="shared" si="26"/>
        <v>-1.5812053643315949E-5</v>
      </c>
    </row>
    <row r="111" spans="1:6" x14ac:dyDescent="0.35">
      <c r="A111">
        <f t="shared" si="23"/>
        <v>99</v>
      </c>
      <c r="B111" s="1">
        <f t="shared" si="24"/>
        <v>100.00010277832531</v>
      </c>
      <c r="C111" s="1">
        <f t="shared" si="21"/>
        <v>20.000020555665063</v>
      </c>
      <c r="D111" s="1">
        <f t="shared" si="25"/>
        <v>100.00003425943009</v>
      </c>
      <c r="E111" s="1">
        <f t="shared" si="22"/>
        <v>20.00000685188602</v>
      </c>
      <c r="F111" s="1">
        <f t="shared" si="26"/>
        <v>-1.3703779043083841E-5</v>
      </c>
    </row>
    <row r="112" spans="1:6" x14ac:dyDescent="0.35">
      <c r="A112">
        <f t="shared" si="23"/>
        <v>100</v>
      </c>
      <c r="B112" s="1">
        <f t="shared" si="24"/>
        <v>100.00008907454627</v>
      </c>
      <c r="C112" s="1">
        <f t="shared" si="21"/>
        <v>20.000017814909256</v>
      </c>
      <c r="D112" s="1">
        <f t="shared" si="25"/>
        <v>100.00002969150665</v>
      </c>
      <c r="E112" s="1">
        <f t="shared" si="22"/>
        <v>20.000005938301332</v>
      </c>
      <c r="F112" s="1">
        <f t="shared" si="26"/>
        <v>-1.1876607924676819E-5</v>
      </c>
    </row>
    <row r="113" spans="2:6" x14ac:dyDescent="0.35">
      <c r="B113" s="2"/>
      <c r="C113" s="2"/>
      <c r="D113" s="2"/>
      <c r="E113" s="2"/>
      <c r="F113" s="2"/>
    </row>
    <row r="114" spans="2:6" x14ac:dyDescent="0.35">
      <c r="B114" s="2"/>
      <c r="C114" s="2"/>
      <c r="D114" s="2"/>
      <c r="E114" s="2"/>
      <c r="F114" s="2"/>
    </row>
    <row r="115" spans="2:6" x14ac:dyDescent="0.35">
      <c r="B115" s="2"/>
      <c r="C115" s="2"/>
      <c r="D115" s="2"/>
      <c r="E115" s="2"/>
      <c r="F115" s="2"/>
    </row>
    <row r="116" spans="2:6" x14ac:dyDescent="0.35">
      <c r="B116" s="2"/>
      <c r="C116" s="2"/>
      <c r="D116" s="2"/>
      <c r="E116" s="2"/>
      <c r="F116" s="2"/>
    </row>
    <row r="117" spans="2:6" x14ac:dyDescent="0.35">
      <c r="B117" s="2"/>
      <c r="C117" s="2"/>
      <c r="D117" s="2"/>
      <c r="E117" s="2"/>
      <c r="F11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5EFE-CF84-4D6E-94E9-D55F3CDB49FB}">
  <sheetPr>
    <pageSetUpPr fitToPage="1"/>
  </sheetPr>
  <dimension ref="A1"/>
  <sheetViews>
    <sheetView showGridLines="0" tabSelected="1" zoomScale="70" zoomScaleNormal="70" workbookViewId="0">
      <selection activeCell="U36" sqref="U36"/>
    </sheetView>
  </sheetViews>
  <sheetFormatPr defaultRowHeight="14.5" x14ac:dyDescent="0.35"/>
  <sheetData/>
  <pageMargins left="0.25" right="0.25" top="0.75" bottom="0.75" header="0.3" footer="0.3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Panel</vt:lpstr>
      <vt:lpstr>Panel!Print_Area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Goes</dc:creator>
  <cp:lastModifiedBy>Carlos</cp:lastModifiedBy>
  <cp:lastPrinted>2023-07-24T04:05:30Z</cp:lastPrinted>
  <dcterms:created xsi:type="dcterms:W3CDTF">2023-07-24T03:14:56Z</dcterms:created>
  <dcterms:modified xsi:type="dcterms:W3CDTF">2023-08-15T22:00:20Z</dcterms:modified>
</cp:coreProperties>
</file>