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39" documentId="8_{F1685191-F615-487B-B062-655C104CF085}" xr6:coauthVersionLast="43" xr6:coauthVersionMax="43" xr10:uidLastSave="{0A246048-2C61-470B-96E6-2FB5778EF26D}"/>
  <bookViews>
    <workbookView xWindow="-110" yWindow="-110" windowWidth="19420" windowHeight="10420" activeTab="1" xr2:uid="{00000000-000D-0000-FFFF-FFFF00000000}"/>
  </bookViews>
  <sheets>
    <sheet name="Chart2" sheetId="6" r:id="rId1"/>
    <sheet name="Chart1" sheetId="4" r:id="rId2"/>
    <sheet name="Estados" sheetId="2" r:id="rId3"/>
    <sheet name="Capitais" sheetId="3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3" l="1"/>
  <c r="F26" i="3"/>
  <c r="F25" i="3"/>
  <c r="F24" i="3"/>
  <c r="F23" i="3"/>
  <c r="F22" i="3"/>
  <c r="F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8" i="2" l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8" i="2" l="1"/>
  <c r="C9" i="2"/>
  <c r="C4" i="2"/>
  <c r="C2" i="2"/>
  <c r="C20" i="2"/>
  <c r="C12" i="2"/>
  <c r="C19" i="2"/>
  <c r="C10" i="2"/>
  <c r="C27" i="2"/>
  <c r="C14" i="2"/>
  <c r="C17" i="2"/>
  <c r="C7" i="2"/>
  <c r="C6" i="2"/>
  <c r="C15" i="2"/>
  <c r="C13" i="2"/>
  <c r="C22" i="2"/>
  <c r="C21" i="2"/>
  <c r="C26" i="2"/>
  <c r="C18" i="2"/>
  <c r="C24" i="2"/>
  <c r="C25" i="2"/>
  <c r="C16" i="2"/>
  <c r="C28" i="2"/>
  <c r="C23" i="2"/>
  <c r="C5" i="2"/>
  <c r="C11" i="2"/>
  <c r="C3" i="2"/>
</calcChain>
</file>

<file path=xl/sharedStrings.xml><?xml version="1.0" encoding="utf-8"?>
<sst xmlns="http://schemas.openxmlformats.org/spreadsheetml/2006/main" count="63" uniqueCount="62">
  <si>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</si>
  <si>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</si>
  <si>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</si>
  <si>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</si>
  <si>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</si>
  <si>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</si>
  <si>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</si>
  <si>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</si>
  <si>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</si>
  <si>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</si>
  <si>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</si>
  <si>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</si>
  <si>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</si>
  <si>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</si>
  <si>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</si>
  <si>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</si>
  <si>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</si>
  <si>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</si>
  <si>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</si>
  <si>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</si>
  <si>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</si>
  <si>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</si>
  <si>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</si>
  <si>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</si>
  <si>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</si>
  <si>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</si>
  <si>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SP</t>
  </si>
  <si>
    <t>ESTADO</t>
  </si>
  <si>
    <t>GASTO</t>
  </si>
  <si>
    <t>Mediana</t>
  </si>
  <si>
    <t>Gasto c Pessoal</t>
  </si>
  <si>
    <t>RCL</t>
  </si>
  <si>
    <t>Déficit da Previdência</t>
  </si>
  <si>
    <t>Déficit como % da RCL</t>
  </si>
  <si>
    <t>Déficit</t>
  </si>
  <si>
    <t>% da RCL</t>
  </si>
  <si>
    <t>Teresina</t>
  </si>
  <si>
    <t>São Paulo</t>
  </si>
  <si>
    <t>Porto Alegre</t>
  </si>
  <si>
    <t>João Pessoa</t>
  </si>
  <si>
    <t>Natal</t>
  </si>
  <si>
    <t>Cuiabá</t>
  </si>
  <si>
    <t>Goiânia</t>
  </si>
  <si>
    <t>São Luís</t>
  </si>
  <si>
    <t>Campo Grande</t>
  </si>
  <si>
    <t>Florianópolis</t>
  </si>
  <si>
    <t>Recife</t>
  </si>
  <si>
    <t>Fortaleza</t>
  </si>
  <si>
    <t>Belo Horizonte</t>
  </si>
  <si>
    <t>Belém</t>
  </si>
  <si>
    <t>Macapá</t>
  </si>
  <si>
    <t>Salvador</t>
  </si>
  <si>
    <t>Curitiba</t>
  </si>
  <si>
    <t>Manaus</t>
  </si>
  <si>
    <t>Rio de Janeiro</t>
  </si>
  <si>
    <t>Maceió</t>
  </si>
  <si>
    <t>Vitória</t>
  </si>
  <si>
    <t>Porto Velho</t>
  </si>
  <si>
    <t>Rio Branco</t>
  </si>
  <si>
    <t>Aracajú</t>
  </si>
  <si>
    <t>Boa Vista</t>
  </si>
  <si>
    <t>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</si>
</sst>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2" applyFont="1"/>
    <xf numFmtId="165" fontId="0" fillId="0" borderId="0" xfId="3" applyNumberFormat="1" applyFont="1"/>
  </cellXfs>
  <cellStyles count="4">
    <cellStyle name="Currency" xfId="2" builtinId="4"/>
    <cellStyle name="Normal" xfId="0" builtinId="0"/>
    <cellStyle name="Normal 2" xfId="1" xr:uid="{00000000-0005-0000-0000-000001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6605800976990576"/>
          <c:w val="0.85076457087650614"/>
          <c:h val="0.436519636543214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Capitais!$A$2:$A$27</c:f>
              <c:strCache>
                <c:ptCount val="26"/>
                <c:pt idx="0">
                  <c:v>Teresina</c:v>
                </c:pt>
                <c:pt idx="1">
                  <c:v>São Paulo</c:v>
                </c:pt>
                <c:pt idx="2">
                  <c:v>Porto Alegre</c:v>
                </c:pt>
                <c:pt idx="3">
                  <c:v>João Pessoa</c:v>
                </c:pt>
                <c:pt idx="4">
                  <c:v>Natal</c:v>
                </c:pt>
                <c:pt idx="5">
                  <c:v>Cuiabá</c:v>
                </c:pt>
                <c:pt idx="6">
                  <c:v>Goiânia</c:v>
                </c:pt>
                <c:pt idx="7">
                  <c:v>São Luís</c:v>
                </c:pt>
                <c:pt idx="8">
                  <c:v>Campo Grande</c:v>
                </c:pt>
                <c:pt idx="9">
                  <c:v>Florianópolis</c:v>
                </c:pt>
                <c:pt idx="10">
                  <c:v>Recife</c:v>
                </c:pt>
                <c:pt idx="11">
                  <c:v>Fortaleza</c:v>
                </c:pt>
                <c:pt idx="12">
                  <c:v>Belo Horizonte</c:v>
                </c:pt>
                <c:pt idx="13">
                  <c:v>Belém</c:v>
                </c:pt>
                <c:pt idx="14">
                  <c:v>Macapá</c:v>
                </c:pt>
                <c:pt idx="15">
                  <c:v>Salvador</c:v>
                </c:pt>
                <c:pt idx="16">
                  <c:v>Curitiba</c:v>
                </c:pt>
                <c:pt idx="17">
                  <c:v>Manaus</c:v>
                </c:pt>
                <c:pt idx="18">
                  <c:v>Rio de Janeiro</c:v>
                </c:pt>
                <c:pt idx="19">
                  <c:v>Maceió</c:v>
                </c:pt>
                <c:pt idx="20">
                  <c:v>Vitória</c:v>
                </c:pt>
                <c:pt idx="21">
                  <c:v>Porto Velho</c:v>
                </c:pt>
                <c:pt idx="22">
                  <c:v>Rio Branco</c:v>
                </c:pt>
                <c:pt idx="23">
                  <c:v>Aracajú</c:v>
                </c:pt>
                <c:pt idx="24">
                  <c:v>Boa Vista</c:v>
                </c:pt>
                <c:pt idx="25">
                  <c:v>Palmas</c:v>
                </c:pt>
              </c:strCache>
            </c:strRef>
          </c:cat>
          <c:val>
            <c:numRef>
              <c:f>Capitais!$D$2:$D$27</c:f>
              <c:numCache>
                <c:formatCode>General</c:formatCode>
                <c:ptCount val="26"/>
                <c:pt idx="0">
                  <c:v>-0.28755669750105001</c:v>
                </c:pt>
                <c:pt idx="1">
                  <c:v>-0.11266770794325011</c:v>
                </c:pt>
                <c:pt idx="2">
                  <c:v>-9.1310352492087521E-2</c:v>
                </c:pt>
                <c:pt idx="3">
                  <c:v>-8.2583789894653231E-2</c:v>
                </c:pt>
                <c:pt idx="4">
                  <c:v>-6.4099507395216929E-2</c:v>
                </c:pt>
                <c:pt idx="5">
                  <c:v>-5.2933056775699365E-2</c:v>
                </c:pt>
                <c:pt idx="6">
                  <c:v>-5.0062821646825642E-2</c:v>
                </c:pt>
                <c:pt idx="7">
                  <c:v>-4.4802547116428768E-2</c:v>
                </c:pt>
                <c:pt idx="8">
                  <c:v>-4.4249985342985923E-2</c:v>
                </c:pt>
                <c:pt idx="9">
                  <c:v>-4.1213240452586244E-2</c:v>
                </c:pt>
                <c:pt idx="10">
                  <c:v>-3.1470352157902247E-2</c:v>
                </c:pt>
                <c:pt idx="11">
                  <c:v>-2.5410961040792379E-2</c:v>
                </c:pt>
                <c:pt idx="12">
                  <c:v>-2.0767320557798726E-2</c:v>
                </c:pt>
                <c:pt idx="13">
                  <c:v>-1.8961609645690981E-2</c:v>
                </c:pt>
                <c:pt idx="14">
                  <c:v>-1.6694765082962602E-2</c:v>
                </c:pt>
                <c:pt idx="15">
                  <c:v>-1.6388704007267167E-2</c:v>
                </c:pt>
                <c:pt idx="16">
                  <c:v>-4.1005120331892792E-3</c:v>
                </c:pt>
                <c:pt idx="17">
                  <c:v>-1.3306992684050535E-3</c:v>
                </c:pt>
                <c:pt idx="18">
                  <c:v>-8.8466137057995639E-4</c:v>
                </c:pt>
                <c:pt idx="19">
                  <c:v>8.6657263059243851E-3</c:v>
                </c:pt>
                <c:pt idx="20">
                  <c:v>2.2727588634775125E-2</c:v>
                </c:pt>
                <c:pt idx="21">
                  <c:v>6.7535922752260183E-2</c:v>
                </c:pt>
                <c:pt idx="22">
                  <c:v>6.9881787335511147E-2</c:v>
                </c:pt>
                <c:pt idx="23">
                  <c:v>7.3561114360232077E-2</c:v>
                </c:pt>
                <c:pt idx="24">
                  <c:v>7.5652750008227951E-2</c:v>
                </c:pt>
                <c:pt idx="25">
                  <c:v>0.10382316951755133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4-4CD9-9918-EEE15323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6978688"/>
        <c:axId val="128070016"/>
      </c:bar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Capitais!$E$2:$E$27</c:f>
              <c:numCache>
                <c:formatCode>General</c:formatCode>
                <c:ptCount val="26"/>
                <c:pt idx="0">
                  <c:v>-0.28755669750105001</c:v>
                </c:pt>
                <c:pt idx="1">
                  <c:v>-0.11266770794325011</c:v>
                </c:pt>
                <c:pt idx="2">
                  <c:v>-9.1310352492087521E-2</c:v>
                </c:pt>
                <c:pt idx="3">
                  <c:v>-8.2583789894653231E-2</c:v>
                </c:pt>
                <c:pt idx="4">
                  <c:v>-6.4099507395216929E-2</c:v>
                </c:pt>
                <c:pt idx="5">
                  <c:v>-5.2933056775699365E-2</c:v>
                </c:pt>
                <c:pt idx="6">
                  <c:v>-5.0062821646825642E-2</c:v>
                </c:pt>
                <c:pt idx="7">
                  <c:v>-4.4802547116428768E-2</c:v>
                </c:pt>
                <c:pt idx="8">
                  <c:v>-4.4249985342985923E-2</c:v>
                </c:pt>
                <c:pt idx="9">
                  <c:v>-4.1213240452586244E-2</c:v>
                </c:pt>
                <c:pt idx="10">
                  <c:v>-3.1470352157902247E-2</c:v>
                </c:pt>
                <c:pt idx="11">
                  <c:v>-2.5410961040792379E-2</c:v>
                </c:pt>
                <c:pt idx="12">
                  <c:v>-2.0767320557798726E-2</c:v>
                </c:pt>
                <c:pt idx="13">
                  <c:v>-1.8961609645690981E-2</c:v>
                </c:pt>
                <c:pt idx="14">
                  <c:v>-1.6694765082962602E-2</c:v>
                </c:pt>
                <c:pt idx="15">
                  <c:v>-1.6388704007267167E-2</c:v>
                </c:pt>
                <c:pt idx="16">
                  <c:v>-4.1005120331892792E-3</c:v>
                </c:pt>
                <c:pt idx="17">
                  <c:v>-1.3306992684050535E-3</c:v>
                </c:pt>
                <c:pt idx="18">
                  <c:v>-8.8466137057995639E-4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CD9-9918-EEE1532345E2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Capitais!$F$2:$F$27</c:f>
              <c:numCache>
                <c:formatCode>General</c:formatCode>
                <c:ptCount val="26"/>
                <c:pt idx="19">
                  <c:v>8.6657263059243851E-3</c:v>
                </c:pt>
                <c:pt idx="20">
                  <c:v>2.2727588634775125E-2</c:v>
                </c:pt>
                <c:pt idx="21">
                  <c:v>6.7535922752260183E-2</c:v>
                </c:pt>
                <c:pt idx="22">
                  <c:v>6.9881787335511147E-2</c:v>
                </c:pt>
                <c:pt idx="23">
                  <c:v>7.3561114360232077E-2</c:v>
                </c:pt>
                <c:pt idx="24">
                  <c:v>7.5652750008227951E-2</c:v>
                </c:pt>
                <c:pt idx="25">
                  <c:v>0.10382316951755133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4-4CD9-9918-EEE15323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8688"/>
        <c:axId val="128070016"/>
      </c:line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400" b="0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  <c:max val="0.15000000000000002"/>
          <c:min val="-0.35000000000000003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126978688"/>
        <c:crosses val="autoZero"/>
        <c:crossBetween val="between"/>
        <c:majorUnit val="0.1"/>
      </c:valAx>
      <c:spPr>
        <a:noFill/>
        <a:ln w="635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16182402946042E-2"/>
          <c:y val="0.15393472262173563"/>
          <c:w val="0.85076457087650614"/>
          <c:h val="0.6284716830559083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Estados!$A$2:$A$28</c:f>
              <c:strCache>
                <c:ptCount val="27"/>
                <c:pt idx="0">
                  <c:v>RS</c:v>
                </c:pt>
                <c:pt idx="1">
                  <c:v>MG</c:v>
                </c:pt>
                <c:pt idx="2">
                  <c:v>RJ</c:v>
                </c:pt>
                <c:pt idx="3">
                  <c:v>ES</c:v>
                </c:pt>
                <c:pt idx="4">
                  <c:v>AL</c:v>
                </c:pt>
                <c:pt idx="5">
                  <c:v>SC</c:v>
                </c:pt>
                <c:pt idx="6">
                  <c:v>MS</c:v>
                </c:pt>
                <c:pt idx="7">
                  <c:v>RN</c:v>
                </c:pt>
                <c:pt idx="8">
                  <c:v>PB</c:v>
                </c:pt>
                <c:pt idx="9">
                  <c:v>SP</c:v>
                </c:pt>
                <c:pt idx="10">
                  <c:v>SE</c:v>
                </c:pt>
                <c:pt idx="11">
                  <c:v>GO</c:v>
                </c:pt>
                <c:pt idx="12">
                  <c:v>PR</c:v>
                </c:pt>
                <c:pt idx="13">
                  <c:v>PE</c:v>
                </c:pt>
                <c:pt idx="14">
                  <c:v>AM</c:v>
                </c:pt>
                <c:pt idx="15">
                  <c:v>BA</c:v>
                </c:pt>
                <c:pt idx="16">
                  <c:v>CE</c:v>
                </c:pt>
                <c:pt idx="17">
                  <c:v>AC</c:v>
                </c:pt>
                <c:pt idx="18">
                  <c:v>MT</c:v>
                </c:pt>
                <c:pt idx="19">
                  <c:v>MA</c:v>
                </c:pt>
                <c:pt idx="20">
                  <c:v>PA</c:v>
                </c:pt>
                <c:pt idx="21">
                  <c:v>PI</c:v>
                </c:pt>
                <c:pt idx="22">
                  <c:v>TO</c:v>
                </c:pt>
                <c:pt idx="23">
                  <c:v>DF</c:v>
                </c:pt>
                <c:pt idx="24">
                  <c:v>AP</c:v>
                </c:pt>
                <c:pt idx="25">
                  <c:v>RR</c:v>
                </c:pt>
                <c:pt idx="26">
                  <c:v>RO</c:v>
                </c:pt>
              </c:strCache>
            </c:strRef>
          </c:cat>
          <c:val>
            <c:numRef>
              <c:f>Estados!$G$2:$G$28</c:f>
              <c:numCache>
                <c:formatCode>0.0%</c:formatCode>
                <c:ptCount val="27"/>
                <c:pt idx="0">
                  <c:v>-0.24555936486987506</c:v>
                </c:pt>
                <c:pt idx="1">
                  <c:v>-0.24155890876096464</c:v>
                </c:pt>
                <c:pt idx="2">
                  <c:v>-0.22009469158514899</c:v>
                </c:pt>
                <c:pt idx="3">
                  <c:v>-0.15019509832383565</c:v>
                </c:pt>
                <c:pt idx="4">
                  <c:v>-0.14590512705012501</c:v>
                </c:pt>
                <c:pt idx="5">
                  <c:v>-0.14235449527564376</c:v>
                </c:pt>
                <c:pt idx="6">
                  <c:v>-0.13733220476261654</c:v>
                </c:pt>
                <c:pt idx="7">
                  <c:v>-0.13086854818318125</c:v>
                </c:pt>
                <c:pt idx="8">
                  <c:v>-0.12632000442589136</c:v>
                </c:pt>
                <c:pt idx="9">
                  <c:v>-0.12480979408314015</c:v>
                </c:pt>
                <c:pt idx="10">
                  <c:v>-0.10919638542937588</c:v>
                </c:pt>
                <c:pt idx="11">
                  <c:v>-0.10397502153541703</c:v>
                </c:pt>
                <c:pt idx="12">
                  <c:v>-9.8602123966718927E-2</c:v>
                </c:pt>
                <c:pt idx="13">
                  <c:v>-9.48078660770314E-2</c:v>
                </c:pt>
                <c:pt idx="14">
                  <c:v>-9.0783541368484655E-2</c:v>
                </c:pt>
                <c:pt idx="15">
                  <c:v>-8.7353577818323799E-2</c:v>
                </c:pt>
                <c:pt idx="16">
                  <c:v>-7.9894610200654692E-2</c:v>
                </c:pt>
                <c:pt idx="17">
                  <c:v>-7.8726475864977496E-2</c:v>
                </c:pt>
                <c:pt idx="18">
                  <c:v>-7.7052021365162052E-2</c:v>
                </c:pt>
                <c:pt idx="19">
                  <c:v>-7.6268521965326033E-2</c:v>
                </c:pt>
                <c:pt idx="20">
                  <c:v>-6.6158524698739493E-2</c:v>
                </c:pt>
                <c:pt idx="21">
                  <c:v>-4.3989466264306123E-2</c:v>
                </c:pt>
                <c:pt idx="22">
                  <c:v>-2.291131863221272E-2</c:v>
                </c:pt>
                <c:pt idx="23">
                  <c:v>-2.1757141978315141E-2</c:v>
                </c:pt>
                <c:pt idx="24">
                  <c:v>-3.0865821299778913E-3</c:v>
                </c:pt>
                <c:pt idx="25">
                  <c:v>-1.5792799439650976E-3</c:v>
                </c:pt>
                <c:pt idx="26">
                  <c:v>-1.035624477049926E-3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94F-4694-8F45-70659335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26978688"/>
        <c:axId val="128070016"/>
      </c:barChart>
      <c:lineChart>
        <c:grouping val="standard"/>
        <c:varyColors val="0"/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Estados!$G$2:$G$28</c:f>
              <c:numCache>
                <c:formatCode>0.0%</c:formatCode>
                <c:ptCount val="27"/>
                <c:pt idx="0">
                  <c:v>-0.24555936486987506</c:v>
                </c:pt>
                <c:pt idx="1">
                  <c:v>-0.24155890876096464</c:v>
                </c:pt>
                <c:pt idx="2">
                  <c:v>-0.22009469158514899</c:v>
                </c:pt>
                <c:pt idx="3">
                  <c:v>-0.15019509832383565</c:v>
                </c:pt>
                <c:pt idx="4">
                  <c:v>-0.14590512705012501</c:v>
                </c:pt>
                <c:pt idx="5">
                  <c:v>-0.14235449527564376</c:v>
                </c:pt>
                <c:pt idx="6">
                  <c:v>-0.13733220476261654</c:v>
                </c:pt>
                <c:pt idx="7">
                  <c:v>-0.13086854818318125</c:v>
                </c:pt>
                <c:pt idx="8">
                  <c:v>-0.12632000442589136</c:v>
                </c:pt>
                <c:pt idx="9">
                  <c:v>-0.12480979408314015</c:v>
                </c:pt>
                <c:pt idx="10">
                  <c:v>-0.10919638542937588</c:v>
                </c:pt>
                <c:pt idx="11">
                  <c:v>-0.10397502153541703</c:v>
                </c:pt>
                <c:pt idx="12">
                  <c:v>-9.8602123966718927E-2</c:v>
                </c:pt>
                <c:pt idx="13">
                  <c:v>-9.48078660770314E-2</c:v>
                </c:pt>
                <c:pt idx="14">
                  <c:v>-9.0783541368484655E-2</c:v>
                </c:pt>
                <c:pt idx="15">
                  <c:v>-8.7353577818323799E-2</c:v>
                </c:pt>
                <c:pt idx="16">
                  <c:v>-7.9894610200654692E-2</c:v>
                </c:pt>
                <c:pt idx="17">
                  <c:v>-7.8726475864977496E-2</c:v>
                </c:pt>
                <c:pt idx="18">
                  <c:v>-7.7052021365162052E-2</c:v>
                </c:pt>
                <c:pt idx="19">
                  <c:v>-7.6268521965326033E-2</c:v>
                </c:pt>
                <c:pt idx="20">
                  <c:v>-6.6158524698739493E-2</c:v>
                </c:pt>
                <c:pt idx="21">
                  <c:v>-4.3989466264306123E-2</c:v>
                </c:pt>
                <c:pt idx="22">
                  <c:v>-2.291131863221272E-2</c:v>
                </c:pt>
                <c:pt idx="23">
                  <c:v>-2.1757141978315141E-2</c:v>
                </c:pt>
                <c:pt idx="24">
                  <c:v>-3.0865821299778913E-3</c:v>
                </c:pt>
                <c:pt idx="25">
                  <c:v>-1.5792799439650976E-3</c:v>
                </c:pt>
                <c:pt idx="26">
                  <c:v>-1.035624477049926E-3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394F-4694-8F45-70659335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78688"/>
        <c:axId val="128070016"/>
      </c:lineChart>
      <c:catAx>
        <c:axId val="126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25400">
            <a:solidFill>
              <a:sysClr val="window" lastClr="FFFFFF">
                <a:lumMod val="50000"/>
              </a:sysClr>
            </a:solidFill>
          </a:ln>
        </c:spPr>
        <c:txPr>
          <a:bodyPr rot="-5400000" vert="horz"/>
          <a:lstStyle/>
          <a:p>
            <a:pPr>
              <a:defRPr sz="1600" b="1" i="0" baseline="0">
                <a:latin typeface="Roboto Mono" pitchFamily="2" charset="0"/>
                <a:ea typeface="Roboto Mono" pitchFamily="2" charset="0"/>
                <a:cs typeface="helvetica" panose="020B0604020202020204" pitchFamily="34" charset="0"/>
              </a:defRPr>
            </a:pPr>
            <a:endParaRPr lang="en-US"/>
          </a:p>
        </c:txPr>
        <c:crossAx val="128070016"/>
        <c:crosses val="autoZero"/>
        <c:auto val="1"/>
        <c:lblAlgn val="ctr"/>
        <c:lblOffset val="100"/>
        <c:noMultiLvlLbl val="0"/>
      </c:catAx>
      <c:valAx>
        <c:axId val="128070016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800" b="0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126978688"/>
        <c:crosses val="autoZero"/>
        <c:crossBetween val="between"/>
      </c:valAx>
      <c:spPr>
        <a:noFill/>
        <a:ln w="63500">
          <a:noFill/>
        </a:ln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EB958F-208F-474B-B4F6-521E33446B9C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8DD350-76FE-4451-98DA-0B61CD4FD714}">
  <sheetPr/>
  <sheetViews>
    <sheetView tabSelected="1"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611C3-FAFE-4DF2-AD7A-72FA5C3FC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0.00124</cdr:x>
      <cdr:y>0.91096</cdr:y>
    </cdr:from>
    <cdr:to>
      <cdr:x>0.80112</cdr:x>
      <cdr:y>0.97603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394E877D-6A3F-4AD9-83CB-B12C84FCBEE3}"/>
            </a:ext>
          </a:extLst>
        </cdr:cNvPr>
        <cdr:cNvSpPr txBox="1"/>
      </cdr:nvSpPr>
      <cdr:spPr>
        <a:xfrm xmlns:a="http://schemas.openxmlformats.org/drawingml/2006/main">
          <a:off x="10763" y="5725763"/>
          <a:ext cx="6921538" cy="40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Tesouro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Nacional.</a:t>
          </a:r>
          <a:endParaRPr lang="pt-BR" sz="1400" i="1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7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8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2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3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0.14384</cdr:y>
    </cdr:to>
    <cdr:sp macro="" textlink="">
      <cdr:nvSpPr>
        <cdr:cNvPr id="14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5" y="0"/>
          <a:ext cx="8630289" cy="904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14. Capitais</a:t>
          </a:r>
          <a:r>
            <a:rPr lang="pt-BR" sz="2400" b="1" cap="none" baseline="0">
              <a:latin typeface="Tiempos Text" panose="02020503060303060403" pitchFamily="18" charset="0"/>
            </a:rPr>
            <a:t>: Resultado dos Regimes Próprios de Aposentadorias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5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0.01244</cdr:x>
      <cdr:y>0.065</cdr:y>
    </cdr:from>
    <cdr:to>
      <cdr:x>0.98661</cdr:x>
      <cdr:y>0.17979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107628" y="408553"/>
          <a:ext cx="8429726" cy="721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                                    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</a:t>
          </a:r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porcentagem da Receita Corrente Líquida)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85E53-C20C-45CE-B245-B71617B8DF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0.00124</cdr:x>
      <cdr:y>0.91096</cdr:y>
    </cdr:from>
    <cdr:to>
      <cdr:x>0.80112</cdr:x>
      <cdr:y>0.97603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394E877D-6A3F-4AD9-83CB-B12C84FCBEE3}"/>
            </a:ext>
          </a:extLst>
        </cdr:cNvPr>
        <cdr:cNvSpPr txBox="1"/>
      </cdr:nvSpPr>
      <cdr:spPr>
        <a:xfrm xmlns:a="http://schemas.openxmlformats.org/drawingml/2006/main">
          <a:off x="10763" y="5725763"/>
          <a:ext cx="6921538" cy="408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Tesouro</a:t>
          </a:r>
          <a:r>
            <a:rPr lang="pt-BR" sz="14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Nacional.</a:t>
          </a:r>
          <a:endParaRPr lang="pt-BR" sz="1400" i="1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34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3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3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7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8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9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0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1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2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3" name="CaixaDeTexto 4">
          <a:extLst xmlns:a="http://schemas.openxmlformats.org/drawingml/2006/main">
            <a:ext uri="{FF2B5EF4-FFF2-40B4-BE49-F238E27FC236}">
              <a16:creationId xmlns:a16="http://schemas.microsoft.com/office/drawing/2014/main" id="{64D9C688-155B-4223-99CA-C72239288622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0.14384</cdr:y>
    </cdr:to>
    <cdr:sp macro="" textlink="">
      <cdr:nvSpPr>
        <cdr:cNvPr id="14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11595" y="0"/>
          <a:ext cx="8630289" cy="904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13. UFs</a:t>
          </a:r>
          <a:r>
            <a:rPr lang="pt-BR" sz="2400" b="1" cap="none" baseline="0">
              <a:latin typeface="Tiempos Text" panose="02020503060303060403" pitchFamily="18" charset="0"/>
            </a:rPr>
            <a:t>: Resultado dos Regimes Próprios de Aposentadorias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15" name="CaixaDeTexto 4">
          <a:extLst xmlns:a="http://schemas.openxmlformats.org/drawingml/2006/main">
            <a:ext uri="{FF2B5EF4-FFF2-40B4-BE49-F238E27FC236}">
              <a16:creationId xmlns:a16="http://schemas.microsoft.com/office/drawing/2014/main" id="{74FAB0D1-B091-4388-A9A4-C0C425D4666C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0.01244</cdr:x>
      <cdr:y>0.065</cdr:y>
    </cdr:from>
    <cdr:to>
      <cdr:x>0.98661</cdr:x>
      <cdr:y>0.17979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107628" y="408553"/>
          <a:ext cx="8429726" cy="7215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                                     (Em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 porcentagem da Receita Corrente Líquida)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zoomScale="45" zoomScaleNormal="45" workbookViewId="0">
      <selection activeCell="G13" sqref="G2:G13"/>
    </sheetView>
  </sheetViews>
  <sheetFormatPr defaultRowHeight="14.5" x14ac:dyDescent="0.35"/>
  <cols>
    <col min="4" max="4" width="23.26953125" customWidth="1"/>
    <col min="5" max="5" width="19.453125" customWidth="1"/>
    <col min="6" max="6" width="31.36328125" customWidth="1"/>
    <col min="7" max="7" width="20.54296875" customWidth="1"/>
  </cols>
  <sheetData>
    <row r="1" spans="1:9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9" x14ac:dyDescent="0.35">
      <c r="A2" t="s">
        <v>22</v>
      </c>
      <c r="B2" s="3">
        <v>0.69140000000000001</v>
      </c>
      <c r="C2" s="2">
        <f t="shared" ref="C2:C28" si="0">MEDIAN($B$2:$B$28)</f>
        <v>0.60560000000000003</v>
      </c>
      <c r="D2" s="1">
        <v>30124237387.240002</v>
      </c>
      <c r="E2" s="4">
        <v>43569912333.294769</v>
      </c>
      <c r="F2" s="5">
        <v>-10699000000</v>
      </c>
      <c r="G2" s="6">
        <f>F2/E2</f>
        <v>-0.24555936486987506</v>
      </c>
      <c r="I2">
        <v>-1000000</v>
      </c>
    </row>
    <row r="3" spans="1:9" x14ac:dyDescent="0.35">
      <c r="A3" t="s">
        <v>10</v>
      </c>
      <c r="B3" s="3">
        <v>0.79179999999999995</v>
      </c>
      <c r="C3" s="2">
        <f t="shared" si="0"/>
        <v>0.60560000000000003</v>
      </c>
      <c r="D3" s="1">
        <v>50223606582.050003</v>
      </c>
      <c r="E3" s="4">
        <v>63429662265.786819</v>
      </c>
      <c r="F3" s="5">
        <v>-15322000000</v>
      </c>
      <c r="G3" s="6">
        <f t="shared" ref="G3:G28" si="1">F3/E3</f>
        <v>-0.24155890876096464</v>
      </c>
    </row>
    <row r="4" spans="1:9" x14ac:dyDescent="0.35">
      <c r="A4" t="s">
        <v>18</v>
      </c>
      <c r="B4" s="3">
        <v>0.70799999999999996</v>
      </c>
      <c r="C4" s="2">
        <f t="shared" si="0"/>
        <v>0.60560000000000003</v>
      </c>
      <c r="D4" s="1">
        <v>42021022558.019997</v>
      </c>
      <c r="E4" s="4">
        <v>59351726776.864403</v>
      </c>
      <c r="F4" s="5">
        <v>-13063000000</v>
      </c>
      <c r="G4" s="6">
        <f t="shared" si="1"/>
        <v>-0.22009469158514899</v>
      </c>
    </row>
    <row r="5" spans="1:9" x14ac:dyDescent="0.35">
      <c r="A5" t="s">
        <v>7</v>
      </c>
      <c r="B5" s="3">
        <v>0.54630000000000001</v>
      </c>
      <c r="C5" s="2">
        <f t="shared" si="0"/>
        <v>0.60560000000000003</v>
      </c>
      <c r="D5" s="1">
        <v>7252714716.7700005</v>
      </c>
      <c r="E5" s="4">
        <v>13276065745.506132</v>
      </c>
      <c r="F5" s="5">
        <v>-1994000000</v>
      </c>
      <c r="G5" s="6">
        <f t="shared" si="1"/>
        <v>-0.15019509832383565</v>
      </c>
    </row>
    <row r="6" spans="1:9" x14ac:dyDescent="0.35">
      <c r="A6" t="s">
        <v>1</v>
      </c>
      <c r="B6" s="3">
        <v>0.60560000000000003</v>
      </c>
      <c r="C6" s="2">
        <f t="shared" si="0"/>
        <v>0.60560000000000003</v>
      </c>
      <c r="D6" s="1">
        <v>5333575424.8900003</v>
      </c>
      <c r="E6" s="4">
        <v>8807092841.6281376</v>
      </c>
      <c r="F6" s="5">
        <v>-1285000000</v>
      </c>
      <c r="G6" s="6">
        <f t="shared" si="1"/>
        <v>-0.14590512705012501</v>
      </c>
    </row>
    <row r="7" spans="1:9" x14ac:dyDescent="0.35">
      <c r="A7" t="s">
        <v>23</v>
      </c>
      <c r="B7" s="3">
        <v>0.60570000000000002</v>
      </c>
      <c r="C7" s="2">
        <f t="shared" si="0"/>
        <v>0.60560000000000003</v>
      </c>
      <c r="D7" s="1">
        <v>15594101863.110001</v>
      </c>
      <c r="E7" s="4">
        <v>25745586698.216938</v>
      </c>
      <c r="F7" s="5">
        <v>-3665000000</v>
      </c>
      <c r="G7" s="6">
        <f t="shared" si="1"/>
        <v>-0.14235449527564376</v>
      </c>
    </row>
    <row r="8" spans="1:9" x14ac:dyDescent="0.35">
      <c r="A8" t="s">
        <v>11</v>
      </c>
      <c r="B8" s="3">
        <v>0.76770000000000005</v>
      </c>
      <c r="C8" s="2">
        <f t="shared" si="0"/>
        <v>0.60560000000000003</v>
      </c>
      <c r="D8" s="1">
        <v>9268376650.6200008</v>
      </c>
      <c r="E8" s="4">
        <v>12072914746.150841</v>
      </c>
      <c r="F8" s="5">
        <v>-1658000000</v>
      </c>
      <c r="G8" s="6">
        <f t="shared" si="1"/>
        <v>-0.13733220476261654</v>
      </c>
    </row>
    <row r="9" spans="1:9" x14ac:dyDescent="0.35">
      <c r="A9" t="s">
        <v>19</v>
      </c>
      <c r="B9" s="3">
        <v>0.72070000000000001</v>
      </c>
      <c r="C9" s="2">
        <f t="shared" si="0"/>
        <v>0.60560000000000003</v>
      </c>
      <c r="D9" s="1">
        <v>8271593251.6099997</v>
      </c>
      <c r="E9" s="4">
        <v>11477165605.120022</v>
      </c>
      <c r="F9" s="5">
        <v>-1502000000</v>
      </c>
      <c r="G9" s="6">
        <f t="shared" si="1"/>
        <v>-0.13086854818318125</v>
      </c>
    </row>
    <row r="10" spans="1:9" x14ac:dyDescent="0.35">
      <c r="A10" t="s">
        <v>14</v>
      </c>
      <c r="B10" s="3">
        <v>0.63170000000000004</v>
      </c>
      <c r="C10" s="2">
        <f t="shared" si="0"/>
        <v>0.60560000000000003</v>
      </c>
      <c r="D10" s="1">
        <v>6516031278.9799995</v>
      </c>
      <c r="E10" s="4">
        <v>10315072469.495012</v>
      </c>
      <c r="F10" s="5">
        <v>-1303000000</v>
      </c>
      <c r="G10" s="6">
        <f t="shared" si="1"/>
        <v>-0.12632000442589136</v>
      </c>
    </row>
    <row r="11" spans="1:9" x14ac:dyDescent="0.35">
      <c r="A11" t="s">
        <v>26</v>
      </c>
      <c r="B11" s="3">
        <v>0.54449999999999998</v>
      </c>
      <c r="C11" s="2">
        <f t="shared" si="0"/>
        <v>0.60560000000000003</v>
      </c>
      <c r="D11" s="1">
        <v>93098703393.899994</v>
      </c>
      <c r="E11" s="4">
        <v>170980171522.31406</v>
      </c>
      <c r="F11" s="5">
        <v>-21340000000</v>
      </c>
      <c r="G11" s="6">
        <f t="shared" si="1"/>
        <v>-0.12480979408314015</v>
      </c>
    </row>
    <row r="12" spans="1:9" x14ac:dyDescent="0.35">
      <c r="A12" t="s">
        <v>24</v>
      </c>
      <c r="B12" s="3">
        <v>0.63739999999999997</v>
      </c>
      <c r="C12" s="2">
        <f t="shared" si="0"/>
        <v>0.60560000000000003</v>
      </c>
      <c r="D12" s="1">
        <v>5521981314.9399996</v>
      </c>
      <c r="E12" s="4">
        <v>8663290421.9328518</v>
      </c>
      <c r="F12" s="5">
        <v>-946000000</v>
      </c>
      <c r="G12" s="6">
        <f t="shared" si="1"/>
        <v>-0.10919638542937588</v>
      </c>
    </row>
    <row r="13" spans="1:9" x14ac:dyDescent="0.35">
      <c r="A13" t="s">
        <v>8</v>
      </c>
      <c r="B13" s="3">
        <v>0.5837</v>
      </c>
      <c r="C13" s="2">
        <f t="shared" si="0"/>
        <v>0.60560000000000003</v>
      </c>
      <c r="D13" s="1">
        <v>14668985660.950001</v>
      </c>
      <c r="E13" s="4">
        <v>25131035910.48484</v>
      </c>
      <c r="F13" s="5">
        <v>-2613000000</v>
      </c>
      <c r="G13" s="6">
        <f t="shared" si="1"/>
        <v>-0.10397502153541703</v>
      </c>
    </row>
    <row r="14" spans="1:9" x14ac:dyDescent="0.35">
      <c r="A14" t="s">
        <v>17</v>
      </c>
      <c r="B14" s="3">
        <v>0.61070000000000002</v>
      </c>
      <c r="C14" s="2">
        <f t="shared" si="0"/>
        <v>0.60560000000000003</v>
      </c>
      <c r="D14" s="1">
        <v>27561424548.189999</v>
      </c>
      <c r="E14" s="4">
        <v>45130873666.595703</v>
      </c>
      <c r="F14" s="5">
        <v>-4450000000</v>
      </c>
      <c r="G14" s="6">
        <f t="shared" si="1"/>
        <v>-9.8602123966718927E-2</v>
      </c>
    </row>
    <row r="15" spans="1:9" x14ac:dyDescent="0.35">
      <c r="A15" t="s">
        <v>15</v>
      </c>
      <c r="B15" s="3">
        <v>0.58479999999999999</v>
      </c>
      <c r="C15" s="2">
        <f t="shared" si="0"/>
        <v>0.60560000000000003</v>
      </c>
      <c r="D15" s="1">
        <v>15809262058.299999</v>
      </c>
      <c r="E15" s="4">
        <v>27033621850.718193</v>
      </c>
      <c r="F15" s="5">
        <v>-2563000000</v>
      </c>
      <c r="G15" s="6">
        <f t="shared" si="1"/>
        <v>-9.48078660770314E-2</v>
      </c>
    </row>
    <row r="16" spans="1:9" x14ac:dyDescent="0.35">
      <c r="A16" t="s">
        <v>2</v>
      </c>
      <c r="B16" s="3">
        <v>0.55610000000000004</v>
      </c>
      <c r="C16" s="2">
        <f t="shared" si="0"/>
        <v>0.60560000000000003</v>
      </c>
      <c r="D16" s="1">
        <v>7068895862.9099998</v>
      </c>
      <c r="E16" s="4">
        <v>12711555229.113468</v>
      </c>
      <c r="F16" s="5">
        <v>-1154000000</v>
      </c>
      <c r="G16" s="6">
        <f t="shared" si="1"/>
        <v>-9.0783541368484655E-2</v>
      </c>
    </row>
    <row r="17" spans="1:8" x14ac:dyDescent="0.35">
      <c r="A17" t="s">
        <v>4</v>
      </c>
      <c r="B17" s="3">
        <v>0.60950000000000004</v>
      </c>
      <c r="C17" s="2">
        <f t="shared" si="0"/>
        <v>0.60560000000000003</v>
      </c>
      <c r="D17" s="1">
        <v>22495106085.830002</v>
      </c>
      <c r="E17" s="4">
        <v>36907475120.311729</v>
      </c>
      <c r="F17" s="5">
        <v>-3224000000</v>
      </c>
      <c r="G17" s="6">
        <f t="shared" si="1"/>
        <v>-8.7353577818323799E-2</v>
      </c>
    </row>
    <row r="18" spans="1:8" x14ac:dyDescent="0.35">
      <c r="A18" t="s">
        <v>5</v>
      </c>
      <c r="B18" s="3">
        <v>0.55940000000000001</v>
      </c>
      <c r="C18" s="2">
        <f t="shared" si="0"/>
        <v>0.60560000000000003</v>
      </c>
      <c r="D18" s="1">
        <v>11034716832.41</v>
      </c>
      <c r="E18" s="4">
        <v>19725986471.952091</v>
      </c>
      <c r="F18" s="5">
        <v>-1576000000</v>
      </c>
      <c r="G18" s="6">
        <f t="shared" si="1"/>
        <v>-7.9894610200654692E-2</v>
      </c>
    </row>
    <row r="19" spans="1:8" x14ac:dyDescent="0.35">
      <c r="A19" t="s">
        <v>0</v>
      </c>
      <c r="B19" s="3">
        <v>0.63529999999999998</v>
      </c>
      <c r="C19" s="2">
        <f t="shared" si="0"/>
        <v>0.60560000000000003</v>
      </c>
      <c r="D19" s="1">
        <v>3300512275.5100002</v>
      </c>
      <c r="E19" s="4">
        <v>5195202700.3148127</v>
      </c>
      <c r="F19" s="5">
        <v>-409000000</v>
      </c>
      <c r="G19" s="6">
        <f t="shared" si="1"/>
        <v>-7.8726475864977496E-2</v>
      </c>
    </row>
    <row r="20" spans="1:8" x14ac:dyDescent="0.35">
      <c r="A20" t="s">
        <v>12</v>
      </c>
      <c r="B20" s="3">
        <v>0.6492</v>
      </c>
      <c r="C20" s="2">
        <f t="shared" si="0"/>
        <v>0.60560000000000003</v>
      </c>
      <c r="D20" s="1">
        <v>11761965279.34</v>
      </c>
      <c r="E20" s="4">
        <v>18117629820.30191</v>
      </c>
      <c r="F20" s="5">
        <v>-1396000000</v>
      </c>
      <c r="G20" s="6">
        <f t="shared" si="1"/>
        <v>-7.7052021365162052E-2</v>
      </c>
    </row>
    <row r="21" spans="1:8" x14ac:dyDescent="0.35">
      <c r="A21" t="s">
        <v>9</v>
      </c>
      <c r="B21" s="3">
        <v>0.57320000000000004</v>
      </c>
      <c r="C21" s="2">
        <f t="shared" si="0"/>
        <v>0.60560000000000003</v>
      </c>
      <c r="D21" s="1">
        <v>8545181986.04</v>
      </c>
      <c r="E21" s="4">
        <v>14907854127.773899</v>
      </c>
      <c r="F21" s="5">
        <v>-1137000000</v>
      </c>
      <c r="G21" s="6">
        <f t="shared" si="1"/>
        <v>-7.6268521965326033E-2</v>
      </c>
    </row>
    <row r="22" spans="1:8" x14ac:dyDescent="0.35">
      <c r="A22" t="s">
        <v>13</v>
      </c>
      <c r="B22" s="3">
        <v>0.57879999999999998</v>
      </c>
      <c r="C22" s="2">
        <f t="shared" si="0"/>
        <v>0.60560000000000003</v>
      </c>
      <c r="D22" s="1">
        <v>12458125445.709999</v>
      </c>
      <c r="E22" s="4">
        <v>21524059166.741535</v>
      </c>
      <c r="F22" s="5">
        <v>-1424000000</v>
      </c>
      <c r="G22" s="6">
        <f t="shared" si="1"/>
        <v>-6.6158524698739493E-2</v>
      </c>
    </row>
    <row r="23" spans="1:8" x14ac:dyDescent="0.35">
      <c r="A23" t="s">
        <v>16</v>
      </c>
      <c r="B23" s="3">
        <v>0.54830000000000001</v>
      </c>
      <c r="C23" s="2">
        <f t="shared" si="0"/>
        <v>0.60560000000000003</v>
      </c>
      <c r="D23" s="1">
        <v>5696206871.3100004</v>
      </c>
      <c r="E23" s="4">
        <v>10388850759.27412</v>
      </c>
      <c r="F23" s="5">
        <v>-457000000</v>
      </c>
      <c r="G23" s="6">
        <f t="shared" si="1"/>
        <v>-4.3989466264306123E-2</v>
      </c>
    </row>
    <row r="24" spans="1:8" x14ac:dyDescent="0.35">
      <c r="A24" t="s">
        <v>25</v>
      </c>
      <c r="B24" s="3">
        <v>0.55759999999999998</v>
      </c>
      <c r="C24" s="2">
        <f t="shared" si="0"/>
        <v>0.60560000000000003</v>
      </c>
      <c r="D24" s="1">
        <v>5208185609.7200003</v>
      </c>
      <c r="E24" s="4">
        <v>9340361566.9296989</v>
      </c>
      <c r="F24" s="5">
        <v>-214000000</v>
      </c>
      <c r="G24" s="6">
        <f t="shared" si="1"/>
        <v>-2.291131863221272E-2</v>
      </c>
    </row>
    <row r="25" spans="1:8" x14ac:dyDescent="0.35">
      <c r="A25" t="s">
        <v>6</v>
      </c>
      <c r="B25" s="3">
        <v>0.55720000000000003</v>
      </c>
      <c r="C25" s="2">
        <f t="shared" si="0"/>
        <v>0.60560000000000003</v>
      </c>
      <c r="D25" s="1">
        <v>14444029473.780001</v>
      </c>
      <c r="E25" s="4">
        <v>25922522386.539841</v>
      </c>
      <c r="F25" s="5">
        <v>-564000000</v>
      </c>
      <c r="G25" s="6">
        <f t="shared" si="1"/>
        <v>-2.1757141978315141E-2</v>
      </c>
    </row>
    <row r="26" spans="1:8" x14ac:dyDescent="0.35">
      <c r="A26" t="s">
        <v>3</v>
      </c>
      <c r="B26" s="3">
        <v>0.56579999999999997</v>
      </c>
      <c r="C26" s="2">
        <f t="shared" si="0"/>
        <v>0.60560000000000003</v>
      </c>
      <c r="D26" s="1">
        <v>2566333784.8899999</v>
      </c>
      <c r="E26" s="4">
        <v>4535761373.0823612</v>
      </c>
      <c r="F26" s="5">
        <v>-14000000</v>
      </c>
      <c r="G26" s="6">
        <f t="shared" si="1"/>
        <v>-3.0865821299778913E-3</v>
      </c>
    </row>
    <row r="27" spans="1:8" x14ac:dyDescent="0.35">
      <c r="A27" t="s">
        <v>21</v>
      </c>
      <c r="B27" s="3">
        <v>0.62039999999999995</v>
      </c>
      <c r="C27" s="2">
        <f t="shared" si="0"/>
        <v>0.60560000000000003</v>
      </c>
      <c r="D27" s="1">
        <v>1964186281.1300001</v>
      </c>
      <c r="E27" s="4">
        <v>3165999808.3978081</v>
      </c>
      <c r="F27" s="5">
        <v>-5000000</v>
      </c>
      <c r="G27" s="6">
        <f t="shared" si="1"/>
        <v>-1.5792799439650976E-3</v>
      </c>
      <c r="H27" s="6">
        <v>-1.5792799439650976E-3</v>
      </c>
    </row>
    <row r="28" spans="1:8" x14ac:dyDescent="0.35">
      <c r="A28" t="s">
        <v>20</v>
      </c>
      <c r="B28" s="3">
        <v>0.55189999999999995</v>
      </c>
      <c r="C28" s="2">
        <f t="shared" si="0"/>
        <v>0.60560000000000003</v>
      </c>
      <c r="D28" s="1">
        <v>4263321404.4699998</v>
      </c>
      <c r="E28" s="4">
        <v>7724807763.1273785</v>
      </c>
      <c r="F28" s="5">
        <v>-8000000</v>
      </c>
      <c r="G28" s="6">
        <f t="shared" si="1"/>
        <v>-1.035624477049926E-3</v>
      </c>
      <c r="H28" s="2">
        <v>-1.0356244770499299E-3</v>
      </c>
    </row>
  </sheetData>
  <sortState xmlns:xlrd2="http://schemas.microsoft.com/office/spreadsheetml/2017/richdata2" ref="A2:G28">
    <sortCondition ref="G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topLeftCell="A9" workbookViewId="0">
      <selection activeCell="F21" sqref="F21:F27"/>
    </sheetView>
  </sheetViews>
  <sheetFormatPr defaultRowHeight="14.5" x14ac:dyDescent="0.35"/>
  <sheetData>
    <row r="1" spans="1:5" x14ac:dyDescent="0.35">
      <c r="B1" t="s">
        <v>34</v>
      </c>
      <c r="C1" t="s">
        <v>31</v>
      </c>
      <c r="D1" t="s">
        <v>35</v>
      </c>
    </row>
    <row r="2" spans="1:5" x14ac:dyDescent="0.35">
      <c r="A2" t="s">
        <v>36</v>
      </c>
      <c r="B2">
        <v>-728142565.14999998</v>
      </c>
      <c r="C2">
        <v>2532170425.79</v>
      </c>
      <c r="D2">
        <f>B2/C2</f>
        <v>-0.28755669750105001</v>
      </c>
      <c r="E2">
        <f>D2</f>
        <v>-0.28755669750105001</v>
      </c>
    </row>
    <row r="3" spans="1:5" x14ac:dyDescent="0.35">
      <c r="A3" t="s">
        <v>37</v>
      </c>
      <c r="B3">
        <v>-5501609908.8900003</v>
      </c>
      <c r="C3">
        <v>48830405884.010002</v>
      </c>
      <c r="D3">
        <f t="shared" ref="D3:D27" si="0">B3/C3</f>
        <v>-0.11266770794325011</v>
      </c>
      <c r="E3">
        <f t="shared" ref="E3:E20" si="1">D3</f>
        <v>-0.11266770794325011</v>
      </c>
    </row>
    <row r="4" spans="1:5" x14ac:dyDescent="0.35">
      <c r="A4" t="s">
        <v>38</v>
      </c>
      <c r="B4">
        <v>-518563789.29000002</v>
      </c>
      <c r="C4">
        <v>5679134677.9099998</v>
      </c>
      <c r="D4">
        <f t="shared" si="0"/>
        <v>-9.1310352492087521E-2</v>
      </c>
      <c r="E4">
        <f t="shared" si="1"/>
        <v>-9.1310352492087521E-2</v>
      </c>
    </row>
    <row r="5" spans="1:5" x14ac:dyDescent="0.35">
      <c r="A5" t="s">
        <v>39</v>
      </c>
      <c r="B5">
        <v>-158238231.99000001</v>
      </c>
      <c r="C5">
        <v>1916093124.23</v>
      </c>
      <c r="D5">
        <f t="shared" si="0"/>
        <v>-8.2583789894653231E-2</v>
      </c>
      <c r="E5">
        <f t="shared" si="1"/>
        <v>-8.2583789894653231E-2</v>
      </c>
    </row>
    <row r="6" spans="1:5" x14ac:dyDescent="0.35">
      <c r="A6" t="s">
        <v>40</v>
      </c>
      <c r="B6">
        <v>-130294960.09</v>
      </c>
      <c r="C6">
        <v>2032698305.8800001</v>
      </c>
      <c r="D6">
        <f t="shared" si="0"/>
        <v>-6.4099507395216929E-2</v>
      </c>
      <c r="E6">
        <f t="shared" si="1"/>
        <v>-6.4099507395216929E-2</v>
      </c>
    </row>
    <row r="7" spans="1:5" x14ac:dyDescent="0.35">
      <c r="A7" t="s">
        <v>41</v>
      </c>
      <c r="B7">
        <v>-103658707.10000001</v>
      </c>
      <c r="C7">
        <v>1958298148.9100001</v>
      </c>
      <c r="D7">
        <f t="shared" si="0"/>
        <v>-5.2933056775699365E-2</v>
      </c>
      <c r="E7">
        <f t="shared" si="1"/>
        <v>-5.2933056775699365E-2</v>
      </c>
    </row>
    <row r="8" spans="1:5" x14ac:dyDescent="0.35">
      <c r="A8" t="s">
        <v>42</v>
      </c>
      <c r="B8">
        <v>-206202384.91999999</v>
      </c>
      <c r="C8">
        <v>4118872611.1900001</v>
      </c>
      <c r="D8">
        <f t="shared" si="0"/>
        <v>-5.0062821646825642E-2</v>
      </c>
      <c r="E8">
        <f t="shared" si="1"/>
        <v>-5.0062821646825642E-2</v>
      </c>
    </row>
    <row r="9" spans="1:5" x14ac:dyDescent="0.35">
      <c r="A9" t="s">
        <v>43</v>
      </c>
      <c r="B9">
        <v>-118330249.36000001</v>
      </c>
      <c r="C9">
        <v>2641150045.6100001</v>
      </c>
      <c r="D9">
        <f t="shared" si="0"/>
        <v>-4.4802547116428768E-2</v>
      </c>
      <c r="E9">
        <f t="shared" si="1"/>
        <v>-4.4802547116428768E-2</v>
      </c>
    </row>
    <row r="10" spans="1:5" x14ac:dyDescent="0.35">
      <c r="A10" t="s">
        <v>44</v>
      </c>
      <c r="B10">
        <v>-140226746.53</v>
      </c>
      <c r="C10">
        <v>3168967072.9400001</v>
      </c>
      <c r="D10">
        <f t="shared" si="0"/>
        <v>-4.4249985342985923E-2</v>
      </c>
      <c r="E10">
        <f t="shared" si="1"/>
        <v>-4.4249985342985923E-2</v>
      </c>
    </row>
    <row r="11" spans="1:5" x14ac:dyDescent="0.35">
      <c r="A11" t="s">
        <v>45</v>
      </c>
      <c r="B11">
        <v>-61113430.670000002</v>
      </c>
      <c r="C11">
        <v>1482859149.1199999</v>
      </c>
      <c r="D11">
        <f t="shared" si="0"/>
        <v>-4.1213240452586244E-2</v>
      </c>
      <c r="E11">
        <f t="shared" si="1"/>
        <v>-4.1213240452586244E-2</v>
      </c>
    </row>
    <row r="12" spans="1:5" x14ac:dyDescent="0.35">
      <c r="A12" t="s">
        <v>46</v>
      </c>
      <c r="B12">
        <v>-134138017.71000001</v>
      </c>
      <c r="C12">
        <v>4262361508.9200001</v>
      </c>
      <c r="D12">
        <f t="shared" si="0"/>
        <v>-3.1470352157902247E-2</v>
      </c>
      <c r="E12">
        <f t="shared" si="1"/>
        <v>-3.1470352157902247E-2</v>
      </c>
    </row>
    <row r="13" spans="1:5" x14ac:dyDescent="0.35">
      <c r="A13" t="s">
        <v>47</v>
      </c>
      <c r="B13">
        <v>-154556071.84</v>
      </c>
      <c r="C13">
        <v>6082259997.6400003</v>
      </c>
      <c r="D13">
        <f t="shared" si="0"/>
        <v>-2.5410961040792379E-2</v>
      </c>
      <c r="E13">
        <f t="shared" si="1"/>
        <v>-2.5410961040792379E-2</v>
      </c>
    </row>
    <row r="14" spans="1:5" x14ac:dyDescent="0.35">
      <c r="A14" t="s">
        <v>48</v>
      </c>
      <c r="B14">
        <v>-188056000</v>
      </c>
      <c r="C14">
        <v>9055381000</v>
      </c>
      <c r="D14">
        <f t="shared" si="0"/>
        <v>-2.0767320557798726E-2</v>
      </c>
      <c r="E14">
        <f t="shared" si="1"/>
        <v>-2.0767320557798726E-2</v>
      </c>
    </row>
    <row r="15" spans="1:5" x14ac:dyDescent="0.35">
      <c r="A15" t="s">
        <v>49</v>
      </c>
      <c r="B15">
        <v>-49446953.989999995</v>
      </c>
      <c r="C15">
        <v>2607740319.1999998</v>
      </c>
      <c r="D15">
        <f t="shared" si="0"/>
        <v>-1.8961609645690981E-2</v>
      </c>
      <c r="E15">
        <f t="shared" si="1"/>
        <v>-1.8961609645690981E-2</v>
      </c>
    </row>
    <row r="16" spans="1:5" x14ac:dyDescent="0.35">
      <c r="A16" t="s">
        <v>50</v>
      </c>
      <c r="B16">
        <v>-12678466260</v>
      </c>
      <c r="C16">
        <v>759427652740</v>
      </c>
      <c r="D16">
        <f t="shared" si="0"/>
        <v>-1.6694765082962602E-2</v>
      </c>
      <c r="E16">
        <f t="shared" si="1"/>
        <v>-1.6694765082962602E-2</v>
      </c>
    </row>
    <row r="17" spans="1:6" x14ac:dyDescent="0.35">
      <c r="A17" t="s">
        <v>51</v>
      </c>
      <c r="B17">
        <v>-92961348.969999999</v>
      </c>
      <c r="C17">
        <v>5672281891.7700005</v>
      </c>
      <c r="D17">
        <f t="shared" si="0"/>
        <v>-1.6388704007267167E-2</v>
      </c>
      <c r="E17">
        <f t="shared" si="1"/>
        <v>-1.6388704007267167E-2</v>
      </c>
    </row>
    <row r="18" spans="1:6" x14ac:dyDescent="0.35">
      <c r="A18" t="s">
        <v>52</v>
      </c>
      <c r="B18">
        <v>-29323028.949999999</v>
      </c>
      <c r="C18">
        <v>7151065211.5299997</v>
      </c>
      <c r="D18">
        <f t="shared" si="0"/>
        <v>-4.1005120331892792E-3</v>
      </c>
      <c r="E18">
        <f t="shared" si="1"/>
        <v>-4.1005120331892792E-3</v>
      </c>
    </row>
    <row r="19" spans="1:6" x14ac:dyDescent="0.35">
      <c r="A19" t="s">
        <v>53</v>
      </c>
      <c r="B19">
        <v>-5907681.5099999998</v>
      </c>
      <c r="C19">
        <v>4439531643.4499998</v>
      </c>
      <c r="D19">
        <f t="shared" si="0"/>
        <v>-1.3306992684050535E-3</v>
      </c>
      <c r="E19">
        <f t="shared" si="1"/>
        <v>-1.3306992684050535E-3</v>
      </c>
    </row>
    <row r="20" spans="1:6" x14ac:dyDescent="0.35">
      <c r="A20" t="s">
        <v>54</v>
      </c>
      <c r="B20">
        <v>-18749224.329999998</v>
      </c>
      <c r="C20">
        <v>21193673594.799999</v>
      </c>
      <c r="D20">
        <f t="shared" si="0"/>
        <v>-8.8466137057995639E-4</v>
      </c>
      <c r="E20">
        <f t="shared" si="1"/>
        <v>-8.8466137057995639E-4</v>
      </c>
    </row>
    <row r="21" spans="1:6" x14ac:dyDescent="0.35">
      <c r="A21" t="s">
        <v>55</v>
      </c>
      <c r="B21">
        <v>17644913.810000002</v>
      </c>
      <c r="C21">
        <v>2036172524.6199999</v>
      </c>
      <c r="D21">
        <f t="shared" si="0"/>
        <v>8.6657263059243851E-3</v>
      </c>
      <c r="F21">
        <f>D21</f>
        <v>8.6657263059243851E-3</v>
      </c>
    </row>
    <row r="22" spans="1:6" x14ac:dyDescent="0.35">
      <c r="A22" t="s">
        <v>56</v>
      </c>
      <c r="B22">
        <v>34563571.159999996</v>
      </c>
      <c r="C22">
        <v>1520775992.3599999</v>
      </c>
      <c r="D22">
        <f t="shared" si="0"/>
        <v>2.2727588634775125E-2</v>
      </c>
      <c r="F22">
        <f t="shared" ref="F22:F27" si="2">D22</f>
        <v>2.2727588634775125E-2</v>
      </c>
    </row>
    <row r="23" spans="1:6" x14ac:dyDescent="0.35">
      <c r="A23" t="s">
        <v>57</v>
      </c>
      <c r="B23">
        <v>77059424.719999999</v>
      </c>
      <c r="C23">
        <v>1141013872.02</v>
      </c>
      <c r="D23">
        <f t="shared" si="0"/>
        <v>6.7535922752260183E-2</v>
      </c>
      <c r="F23">
        <f t="shared" si="2"/>
        <v>6.7535922752260183E-2</v>
      </c>
    </row>
    <row r="24" spans="1:6" x14ac:dyDescent="0.35">
      <c r="A24" t="s">
        <v>58</v>
      </c>
      <c r="B24">
        <v>57291321.659999996</v>
      </c>
      <c r="C24">
        <v>819831945.40999997</v>
      </c>
      <c r="D24">
        <f t="shared" si="0"/>
        <v>6.9881787335511147E-2</v>
      </c>
      <c r="F24">
        <f t="shared" si="2"/>
        <v>6.9881787335511147E-2</v>
      </c>
    </row>
    <row r="25" spans="1:6" x14ac:dyDescent="0.35">
      <c r="A25" t="s">
        <v>59</v>
      </c>
      <c r="B25">
        <v>119563887.42</v>
      </c>
      <c r="C25">
        <v>1625368082.8499999</v>
      </c>
      <c r="D25">
        <f t="shared" si="0"/>
        <v>7.3561114360232077E-2</v>
      </c>
      <c r="F25">
        <f t="shared" si="2"/>
        <v>7.3561114360232077E-2</v>
      </c>
    </row>
    <row r="26" spans="1:6" x14ac:dyDescent="0.35">
      <c r="A26" t="s">
        <v>60</v>
      </c>
      <c r="B26">
        <v>79011360.730000004</v>
      </c>
      <c r="C26">
        <v>1044395091.01</v>
      </c>
      <c r="D26">
        <f t="shared" si="0"/>
        <v>7.5652750008227951E-2</v>
      </c>
      <c r="F26">
        <f t="shared" si="2"/>
        <v>7.5652750008227951E-2</v>
      </c>
    </row>
    <row r="27" spans="1:6" x14ac:dyDescent="0.35">
      <c r="A27" t="s">
        <v>61</v>
      </c>
      <c r="B27">
        <v>107597542.95</v>
      </c>
      <c r="C27">
        <v>1036353864.46</v>
      </c>
      <c r="D27">
        <f t="shared" si="0"/>
        <v>0.10382316951755133</v>
      </c>
      <c r="F27">
        <f t="shared" si="2"/>
        <v>0.10382316951755133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9E08-E873-4120-84A9-75855F9D04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Estados</vt:lpstr>
      <vt:lpstr>Capitais</vt:lpstr>
      <vt:lpstr>Sheet1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Goes</cp:lastModifiedBy>
  <dcterms:created xsi:type="dcterms:W3CDTF">2018-11-13T22:15:23Z</dcterms:created>
  <dcterms:modified xsi:type="dcterms:W3CDTF">2019-08-12T04:57:40Z</dcterms:modified>
</cp:coreProperties>
</file>