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\OneDrive - UC San Diego\NPP Previdencia\graficos\"/>
    </mc:Choice>
  </mc:AlternateContent>
  <xr:revisionPtr revIDLastSave="48" documentId="11_942AAC6444147CD1E51DA9883D638195318D95E2" xr6:coauthVersionLast="43" xr6:coauthVersionMax="43" xr10:uidLastSave="{FC1DF56F-28F9-49A7-BC4A-5799B97F7C9C}"/>
  <bookViews>
    <workbookView xWindow="-110" yWindow="-110" windowWidth="19420" windowHeight="10420" xr2:uid="{00000000-000D-0000-FFFF-FFFF00000000}"/>
  </bookViews>
  <sheets>
    <sheet name="Gráfico1" sheetId="11" r:id="rId1"/>
    <sheet name="index" sheetId="10" r:id="rId2"/>
    <sheet name="2008" sheetId="2" r:id="rId3"/>
    <sheet name="2004" sheetId="3" r:id="rId4"/>
    <sheet name="2013" sheetId="1" r:id="rId5"/>
    <sheet name="Plan4" sheetId="4" r:id="rId6"/>
    <sheet name="Plan6" sheetId="9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0" l="1"/>
  <c r="B5" i="10" s="1"/>
  <c r="B3" i="10"/>
  <c r="B2" i="10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C31" i="9"/>
  <c r="E11" i="2"/>
  <c r="BU15" i="2"/>
  <c r="E7" i="2"/>
  <c r="BT13" i="3"/>
  <c r="BL7" i="2"/>
  <c r="R7" i="3"/>
  <c r="R4" i="3"/>
  <c r="F7" i="3" s="1"/>
  <c r="BP5" i="3"/>
  <c r="BP5" i="2"/>
  <c r="R4" i="2"/>
  <c r="BP8" i="2"/>
  <c r="A9" i="3"/>
  <c r="A12" i="3" s="1"/>
  <c r="R8" i="2"/>
  <c r="E28" i="2"/>
  <c r="Q8" i="1"/>
  <c r="R5" i="1"/>
  <c r="BP6" i="1"/>
  <c r="CE10" i="1" s="1"/>
  <c r="H7" i="3" l="1"/>
  <c r="A17" i="3" s="1"/>
</calcChain>
</file>

<file path=xl/sharedStrings.xml><?xml version="1.0" encoding="utf-8"?>
<sst xmlns="http://schemas.openxmlformats.org/spreadsheetml/2006/main" count="42" uniqueCount="37">
  <si>
    <t>Para 2050</t>
  </si>
  <si>
    <t>Até 14</t>
  </si>
  <si>
    <t>15 a 64</t>
  </si>
  <si>
    <t>acima de 65</t>
  </si>
  <si>
    <t>Acima de 65</t>
  </si>
  <si>
    <t>% recebe beneficio</t>
  </si>
  <si>
    <t>PIA</t>
  </si>
  <si>
    <t>Idosos</t>
  </si>
  <si>
    <t>Dep total</t>
  </si>
  <si>
    <t>POPULAÇÃO TOTAL - GRUPOS ETÁRIOS</t>
  </si>
  <si>
    <t>GRUPO ETÁRIO</t>
  </si>
  <si>
    <t>Total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</si>
  <si>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</si>
  <si>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</si>
  <si>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</si>
  <si>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</si>
  <si>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</si>
  <si>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</si>
  <si>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</si>
  <si>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</si>
  <si>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</si>
  <si>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</si>
  <si>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</si>
  <si>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</si>
  <si>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</si>
  <si>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</si>
  <si>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</si>
  <si>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</si>
  <si>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+</t>
  </si>
  <si>
    <t>dep idosos</t>
  </si>
  <si>
    <t>dep crianças</t>
  </si>
  <si>
    <t>15 a 64 anos (PIA)</t>
  </si>
  <si>
    <t>até 14 anos</t>
  </si>
  <si>
    <t>65 anos ou mais</t>
  </si>
  <si>
    <t>pia/total</t>
  </si>
  <si>
    <t>Projeção para 2050 feita em 2004</t>
  </si>
  <si>
    <t>Projeção para 2050 feita em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</si>
</sst>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(* #,##0.00_);_(* \(#,##0.00\);_(* &quot;-&quot;??_);_(@_)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4" fillId="0" borderId="1" xfId="2" applyFont="1" applyBorder="1" applyAlignment="1">
      <alignment horizontal="center"/>
    </xf>
    <xf numFmtId="164" fontId="0" fillId="0" borderId="0" xfId="1" applyFont="1"/>
    <xf numFmtId="3" fontId="0" fillId="0" borderId="0" xfId="0" applyNumberFormat="1"/>
    <xf numFmtId="164" fontId="0" fillId="0" borderId="0" xfId="0" applyNumberFormat="1"/>
    <xf numFmtId="3" fontId="5" fillId="2" borderId="0" xfId="3" applyNumberFormat="1" applyFont="1" applyFill="1"/>
    <xf numFmtId="3" fontId="5" fillId="2" borderId="0" xfId="3" applyNumberFormat="1" applyFont="1" applyFill="1"/>
    <xf numFmtId="3" fontId="5" fillId="2" borderId="0" xfId="3" applyNumberFormat="1" applyFont="1" applyFill="1"/>
    <xf numFmtId="3" fontId="5" fillId="2" borderId="0" xfId="3" applyNumberFormat="1" applyFont="1" applyFill="1"/>
    <xf numFmtId="9" fontId="0" fillId="0" borderId="0" xfId="8" applyFont="1"/>
    <xf numFmtId="166" fontId="0" fillId="0" borderId="0" xfId="0" applyNumberFormat="1"/>
    <xf numFmtId="1" fontId="0" fillId="0" borderId="0" xfId="0" applyNumberFormat="1"/>
    <xf numFmtId="9" fontId="0" fillId="0" borderId="0" xfId="8" applyNumberFormat="1" applyFont="1"/>
  </cellXfs>
  <cellStyles count="9">
    <cellStyle name="Currency" xfId="1" builtinId="4"/>
    <cellStyle name="Normal" xfId="0" builtinId="0"/>
    <cellStyle name="Normal 16 2" xfId="3" xr:uid="{00000000-0005-0000-0000-000002000000}"/>
    <cellStyle name="Normal 2" xfId="4" xr:uid="{00000000-0005-0000-0000-000003000000}"/>
    <cellStyle name="Normal 3" xfId="2" xr:uid="{00000000-0005-0000-0000-000004000000}"/>
    <cellStyle name="Normal 6" xfId="5" xr:uid="{00000000-0005-0000-0000-000005000000}"/>
    <cellStyle name="Percent" xfId="8" builtinId="5"/>
    <cellStyle name="Percent 2" xfId="6" xr:uid="{00000000-0005-0000-0000-000006000000}"/>
    <cellStyle name="Separador de milhares 2" xfId="7" xr:uid="{00000000-0005-0000-0000-000008000000}"/>
  </cellStyles>
  <dxfs count="0"/>
  <tableStyles count="0" defaultTableStyle="TableStyleMedium9" defaultPivotStyle="PivotStyleLight16"/>
  <colors>
    <mruColors>
      <color rgb="FFF9D88F"/>
      <color rgb="FFE640E2"/>
      <color rgb="FF408FE6"/>
      <color rgb="FF4064E6"/>
      <color rgb="FF43E3AA"/>
      <color rgb="FFE93C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302150845681898E-2"/>
          <c:y val="0.16762846866018905"/>
          <c:w val="0.91907410252258315"/>
          <c:h val="0.63412539870023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index!$A$2</c:f>
              <c:strCache>
                <c:ptCount val="1"/>
                <c:pt idx="0">
                  <c:v>até 14 anos</c:v>
                </c:pt>
              </c:strCache>
            </c:strRef>
          </c:tx>
          <c:spPr>
            <a:solidFill>
              <a:schemeClr val="tx1"/>
            </a:solidFill>
            <a:ln w="50800">
              <a:noFill/>
            </a:ln>
          </c:spPr>
          <c:invertIfNegative val="0"/>
          <c:dPt>
            <c:idx val="16"/>
            <c:invertIfNegative val="0"/>
            <c:bubble3D val="0"/>
            <c:spPr>
              <a:solidFill>
                <a:schemeClr val="tx1"/>
              </a:solidFill>
              <a:ln w="50800">
                <a:noFill/>
              </a:ln>
            </c:spPr>
            <c:extLst>
              <c:ext xmlns:c16="http://schemas.microsoft.com/office/drawing/2014/chart" uri="{C3380CC4-5D6E-409C-BE32-E72D297353CC}">
                <c16:uniqueId val="{00000002-FE3F-4B5B-BA18-F6BF9AF6E290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>
                    <a:solidFill>
                      <a:sysClr val="windowText" lastClr="000000"/>
                    </a:solidFill>
                    <a:latin typeface="Roboto Mono" pitchFamily="2" charset="0"/>
                    <a:ea typeface="Roboto Mono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index!$B$1:$C$1</c:f>
              <c:strCache>
                <c:ptCount val="2"/>
                <c:pt idx="0">
                  <c:v>Projeção para 2050 feita em 2004</c:v>
                </c:pt>
                <c:pt idx="1">
                  <c:v>Projeção para 2050 feita em 2018</c:v>
                </c:pt>
              </c:strCache>
            </c:strRef>
          </c:cat>
          <c:val>
            <c:numRef>
              <c:f>index!$B$2:$C$2</c:f>
              <c:numCache>
                <c:formatCode>0</c:formatCode>
                <c:ptCount val="2"/>
                <c:pt idx="0">
                  <c:v>46.324364999999993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F-4B5B-BA18-F6BF9AF6E290}"/>
            </c:ext>
          </c:extLst>
        </c:ser>
        <c:ser>
          <c:idx val="1"/>
          <c:order val="1"/>
          <c:tx>
            <c:strRef>
              <c:f>index!$A$3</c:f>
              <c:strCache>
                <c:ptCount val="1"/>
                <c:pt idx="0">
                  <c:v>15 a 64 anos (PIA)</c:v>
                </c:pt>
              </c:strCache>
            </c:strRef>
          </c:tx>
          <c:spPr>
            <a:solidFill>
              <a:srgbClr val="E93C46"/>
            </a:solidFill>
            <a:ln w="25400">
              <a:noFill/>
            </a:ln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>
                    <a:latin typeface="Roboto Mono" pitchFamily="2" charset="0"/>
                    <a:ea typeface="Roboto Mono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index!$B$1:$C$1</c:f>
              <c:strCache>
                <c:ptCount val="2"/>
                <c:pt idx="0">
                  <c:v>Projeção para 2050 feita em 2004</c:v>
                </c:pt>
                <c:pt idx="1">
                  <c:v>Projeção para 2050 feita em 2018</c:v>
                </c:pt>
              </c:strCache>
            </c:strRef>
          </c:cat>
          <c:val>
            <c:numRef>
              <c:f>index!$B$3:$C$3</c:f>
              <c:numCache>
                <c:formatCode>0</c:formatCode>
                <c:ptCount val="2"/>
                <c:pt idx="0">
                  <c:v>164.54694599999996</c:v>
                </c:pt>
                <c:pt idx="1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3F-4B5B-BA18-F6BF9AF6E290}"/>
            </c:ext>
          </c:extLst>
        </c:ser>
        <c:ser>
          <c:idx val="2"/>
          <c:order val="2"/>
          <c:tx>
            <c:strRef>
              <c:f>index!$A$4</c:f>
              <c:strCache>
                <c:ptCount val="1"/>
                <c:pt idx="0">
                  <c:v>65 anos ou mais</c:v>
                </c:pt>
              </c:strCache>
            </c:strRef>
          </c:tx>
          <c:spPr>
            <a:solidFill>
              <a:srgbClr val="F9D88F"/>
            </a:solidFill>
            <a:ln w="25400">
              <a:noFill/>
            </a:ln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>
                    <a:latin typeface="Roboto Mono" pitchFamily="2" charset="0"/>
                    <a:ea typeface="Roboto Mono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index!$B$1:$C$1</c:f>
              <c:strCache>
                <c:ptCount val="2"/>
                <c:pt idx="0">
                  <c:v>Projeção para 2050 feita em 2004</c:v>
                </c:pt>
                <c:pt idx="1">
                  <c:v>Projeção para 2050 feita em 2018</c:v>
                </c:pt>
              </c:strCache>
            </c:strRef>
          </c:cat>
          <c:val>
            <c:numRef>
              <c:f>index!$B$4:$C$4</c:f>
              <c:numCache>
                <c:formatCode>0</c:formatCode>
                <c:ptCount val="2"/>
                <c:pt idx="0">
                  <c:v>48.898652999999996</c:v>
                </c:pt>
                <c:pt idx="1">
                  <c:v>50.9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3F-4B5B-BA18-F6BF9AF6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609728"/>
        <c:axId val="73340032"/>
      </c:barChart>
      <c:catAx>
        <c:axId val="13560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254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400" b="1" i="0" baseline="0">
                <a:latin typeface="Roboto Mono" pitchFamily="2" charset="0"/>
                <a:ea typeface="Roboto Mono" pitchFamily="2" charset="0"/>
                <a:cs typeface="Helvetica" pitchFamily="34" charset="0"/>
              </a:defRPr>
            </a:pPr>
            <a:endParaRPr lang="en-US"/>
          </a:p>
        </c:txPr>
        <c:crossAx val="73340032"/>
        <c:crosses val="autoZero"/>
        <c:auto val="1"/>
        <c:lblAlgn val="ctr"/>
        <c:lblOffset val="100"/>
        <c:noMultiLvlLbl val="0"/>
      </c:catAx>
      <c:valAx>
        <c:axId val="73340032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low"/>
        <c:spPr>
          <a:ln w="25400">
            <a:noFill/>
          </a:ln>
        </c:spPr>
        <c:txPr>
          <a:bodyPr/>
          <a:lstStyle/>
          <a:p>
            <a:pPr>
              <a:defRPr sz="1600">
                <a:latin typeface="Roboto Mono" pitchFamily="2" charset="0"/>
                <a:ea typeface="Roboto Mono" pitchFamily="2" charset="0"/>
              </a:defRPr>
            </a:pPr>
            <a:endParaRPr lang="en-US"/>
          </a:p>
        </c:txPr>
        <c:crossAx val="13560972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51153501240000832"/>
          <c:y val="0.16373947087738233"/>
          <c:w val="0.43122617938755758"/>
          <c:h val="0.10676765799729661"/>
        </c:manualLayout>
      </c:layout>
      <c:overlay val="0"/>
      <c:txPr>
        <a:bodyPr/>
        <a:lstStyle/>
        <a:p>
          <a:pPr>
            <a:defRPr sz="1400">
              <a:latin typeface="Roboto Mono" pitchFamily="2" charset="0"/>
              <a:ea typeface="Roboto Mono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50037516742294E-2"/>
          <c:y val="0.16319393424036285"/>
          <c:w val="0.92855174856068945"/>
          <c:h val="0.68927534013605452"/>
        </c:manualLayout>
      </c:layout>
      <c:areaChart>
        <c:grouping val="standard"/>
        <c:varyColors val="0"/>
        <c:ser>
          <c:idx val="0"/>
          <c:order val="0"/>
          <c:tx>
            <c:v> Até 14 anos</c:v>
          </c:tx>
          <c:spPr>
            <a:solidFill>
              <a:srgbClr val="00B050"/>
            </a:solidFill>
          </c:spPr>
          <c:cat>
            <c:numRef>
              <c:f>'2008'!$C$3:$CE$3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'2008'!$C$4:$CD$4</c:f>
              <c:numCache>
                <c:formatCode>General</c:formatCode>
                <c:ptCount val="80"/>
                <c:pt idx="0">
                  <c:v>1.743814</c:v>
                </c:pt>
                <c:pt idx="1">
                  <c:v>1.762964</c:v>
                </c:pt>
                <c:pt idx="2">
                  <c:v>1.782286</c:v>
                </c:pt>
                <c:pt idx="3">
                  <c:v>1.8013969999999999</c:v>
                </c:pt>
                <c:pt idx="4">
                  <c:v>1.820325</c:v>
                </c:pt>
                <c:pt idx="5">
                  <c:v>1.8392360000000001</c:v>
                </c:pt>
                <c:pt idx="6">
                  <c:v>1.858395</c:v>
                </c:pt>
                <c:pt idx="7">
                  <c:v>1.878177</c:v>
                </c:pt>
                <c:pt idx="8">
                  <c:v>1.8989670000000001</c:v>
                </c:pt>
                <c:pt idx="9">
                  <c:v>1.921122</c:v>
                </c:pt>
                <c:pt idx="10">
                  <c:v>1.944871</c:v>
                </c:pt>
                <c:pt idx="11">
                  <c:v>1.9703850000000001</c:v>
                </c:pt>
                <c:pt idx="12">
                  <c:v>1.997873</c:v>
                </c:pt>
                <c:pt idx="13">
                  <c:v>2.0275639999999999</c:v>
                </c:pt>
                <c:pt idx="14">
                  <c:v>2.0595759999999999</c:v>
                </c:pt>
                <c:pt idx="15">
                  <c:v>2.0933660000000001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E-45E5-968D-FF7EB3C69A26}"/>
            </c:ext>
          </c:extLst>
        </c:ser>
        <c:ser>
          <c:idx val="1"/>
          <c:order val="1"/>
          <c:tx>
            <c:v> 15 a 64 anos (PIA)</c:v>
          </c:tx>
          <c:spPr>
            <a:solidFill>
              <a:srgbClr val="7030A0"/>
            </a:solidFill>
            <a:ln w="25400">
              <a:noFill/>
            </a:ln>
          </c:spPr>
          <c:cat>
            <c:numRef>
              <c:f>'2008'!$C$3:$CE$3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'2008'!$C$5:$CD$5</c:f>
              <c:numCache>
                <c:formatCode>General</c:formatCode>
                <c:ptCount val="80"/>
                <c:pt idx="15">
                  <c:v>2.0933660000000001</c:v>
                </c:pt>
                <c:pt idx="16">
                  <c:v>2.1283940000000001</c:v>
                </c:pt>
                <c:pt idx="17">
                  <c:v>2.164447</c:v>
                </c:pt>
                <c:pt idx="18">
                  <c:v>2.2011799999999999</c:v>
                </c:pt>
                <c:pt idx="19">
                  <c:v>2.2380089999999999</c:v>
                </c:pt>
                <c:pt idx="20">
                  <c:v>2.2739029999999998</c:v>
                </c:pt>
                <c:pt idx="21">
                  <c:v>2.3079070000000002</c:v>
                </c:pt>
                <c:pt idx="22">
                  <c:v>2.3392810000000002</c:v>
                </c:pt>
                <c:pt idx="23">
                  <c:v>2.3677220000000001</c:v>
                </c:pt>
                <c:pt idx="24">
                  <c:v>2.3929809999999998</c:v>
                </c:pt>
                <c:pt idx="25">
                  <c:v>2.4148869999999998</c:v>
                </c:pt>
                <c:pt idx="26">
                  <c:v>2.4336229999999999</c:v>
                </c:pt>
                <c:pt idx="27">
                  <c:v>2.4487130000000001</c:v>
                </c:pt>
                <c:pt idx="28">
                  <c:v>2.4602900000000001</c:v>
                </c:pt>
                <c:pt idx="29">
                  <c:v>2.4699339999999999</c:v>
                </c:pt>
                <c:pt idx="30">
                  <c:v>2.479784</c:v>
                </c:pt>
                <c:pt idx="31">
                  <c:v>2.491549</c:v>
                </c:pt>
                <c:pt idx="32">
                  <c:v>2.5053830000000001</c:v>
                </c:pt>
                <c:pt idx="33">
                  <c:v>2.5216810000000001</c:v>
                </c:pt>
                <c:pt idx="34">
                  <c:v>2.5425019999999998</c:v>
                </c:pt>
                <c:pt idx="35">
                  <c:v>2.5702020000000001</c:v>
                </c:pt>
                <c:pt idx="36">
                  <c:v>2.6067719999999999</c:v>
                </c:pt>
                <c:pt idx="37">
                  <c:v>2.6514150000000001</c:v>
                </c:pt>
                <c:pt idx="38">
                  <c:v>2.704545</c:v>
                </c:pt>
                <c:pt idx="39">
                  <c:v>2.767042</c:v>
                </c:pt>
                <c:pt idx="40">
                  <c:v>2.8345349999999998</c:v>
                </c:pt>
                <c:pt idx="41">
                  <c:v>2.9052720000000001</c:v>
                </c:pt>
                <c:pt idx="42">
                  <c:v>2.9822950000000001</c:v>
                </c:pt>
                <c:pt idx="43">
                  <c:v>3.0615939999999999</c:v>
                </c:pt>
                <c:pt idx="44">
                  <c:v>3.1374749999999998</c:v>
                </c:pt>
                <c:pt idx="45">
                  <c:v>3.2046220000000001</c:v>
                </c:pt>
                <c:pt idx="46">
                  <c:v>3.2598289999999999</c:v>
                </c:pt>
                <c:pt idx="47">
                  <c:v>3.3016350000000001</c:v>
                </c:pt>
                <c:pt idx="48">
                  <c:v>3.3286639999999998</c:v>
                </c:pt>
                <c:pt idx="49">
                  <c:v>3.3303509999999998</c:v>
                </c:pt>
                <c:pt idx="50">
                  <c:v>3.2995040000000002</c:v>
                </c:pt>
                <c:pt idx="51">
                  <c:v>3.2465519999999999</c:v>
                </c:pt>
                <c:pt idx="52">
                  <c:v>3.1890100000000001</c:v>
                </c:pt>
                <c:pt idx="53">
                  <c:v>3.1442359999999998</c:v>
                </c:pt>
                <c:pt idx="54">
                  <c:v>3.1054379999999999</c:v>
                </c:pt>
                <c:pt idx="55">
                  <c:v>3.0668299999999999</c:v>
                </c:pt>
                <c:pt idx="56">
                  <c:v>3.0308920000000001</c:v>
                </c:pt>
                <c:pt idx="57">
                  <c:v>2.9884529999999998</c:v>
                </c:pt>
                <c:pt idx="58">
                  <c:v>2.964518</c:v>
                </c:pt>
                <c:pt idx="59">
                  <c:v>2.9723139999999999</c:v>
                </c:pt>
                <c:pt idx="60">
                  <c:v>3.0142340000000001</c:v>
                </c:pt>
                <c:pt idx="61">
                  <c:v>3.0462370000000001</c:v>
                </c:pt>
                <c:pt idx="62">
                  <c:v>3.0377909999999999</c:v>
                </c:pt>
                <c:pt idx="63">
                  <c:v>3.0307819999999999</c:v>
                </c:pt>
                <c:pt idx="64">
                  <c:v>3.0232890000000001</c:v>
                </c:pt>
                <c:pt idx="65">
                  <c:v>3.0554839999999999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E-45E5-968D-FF7EB3C69A26}"/>
            </c:ext>
          </c:extLst>
        </c:ser>
        <c:ser>
          <c:idx val="2"/>
          <c:order val="2"/>
          <c:tx>
            <c:v> +65 anos</c:v>
          </c:tx>
          <c:spPr>
            <a:solidFill>
              <a:srgbClr val="C00000"/>
            </a:solidFill>
            <a:ln w="25400">
              <a:noFill/>
            </a:ln>
          </c:spPr>
          <c:cat>
            <c:numRef>
              <c:f>'2008'!$C$3:$CE$3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'2008'!$C$6:$CD$6</c:f>
              <c:numCache>
                <c:formatCode>General</c:formatCode>
                <c:ptCount val="80"/>
                <c:pt idx="65">
                  <c:v>3.0554839999999999</c:v>
                </c:pt>
                <c:pt idx="66">
                  <c:v>3.0155240000000001</c:v>
                </c:pt>
                <c:pt idx="67">
                  <c:v>2.9142869999999998</c:v>
                </c:pt>
                <c:pt idx="68">
                  <c:v>2.84043</c:v>
                </c:pt>
                <c:pt idx="69">
                  <c:v>2.7440319999999998</c:v>
                </c:pt>
                <c:pt idx="70">
                  <c:v>2.5832440000000001</c:v>
                </c:pt>
                <c:pt idx="71">
                  <c:v>2.4625729999999999</c:v>
                </c:pt>
                <c:pt idx="72">
                  <c:v>2.3260800000000001</c:v>
                </c:pt>
                <c:pt idx="73">
                  <c:v>2.2026599999999998</c:v>
                </c:pt>
                <c:pt idx="74">
                  <c:v>2.0943930000000002</c:v>
                </c:pt>
                <c:pt idx="75">
                  <c:v>1.984567</c:v>
                </c:pt>
                <c:pt idx="76">
                  <c:v>1.871982</c:v>
                </c:pt>
                <c:pt idx="77">
                  <c:v>1.772211</c:v>
                </c:pt>
                <c:pt idx="78">
                  <c:v>1.682518</c:v>
                </c:pt>
                <c:pt idx="79">
                  <c:v>1.5999540000000001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E-45E5-968D-FF7EB3C69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62752"/>
        <c:axId val="92606464"/>
      </c:areaChart>
      <c:catAx>
        <c:axId val="8996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 rot="-5400000"/>
          <a:lstStyle/>
          <a:p>
            <a:pPr>
              <a:defRPr sz="1800" b="1" i="0" baseline="0"/>
            </a:pPr>
            <a:endParaRPr lang="en-US"/>
          </a:p>
        </c:txPr>
        <c:crossAx val="92606464"/>
        <c:crosses val="autoZero"/>
        <c:auto val="1"/>
        <c:lblAlgn val="ctr"/>
        <c:lblOffset val="100"/>
        <c:noMultiLvlLbl val="0"/>
      </c:catAx>
      <c:valAx>
        <c:axId val="92606464"/>
        <c:scaling>
          <c:orientation val="minMax"/>
          <c:max val="4"/>
        </c:scaling>
        <c:delete val="0"/>
        <c:axPos val="l"/>
        <c:majorGridlines>
          <c:spPr>
            <a:ln w="38100"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0">
            <a:noFill/>
          </a:ln>
        </c:spPr>
        <c:txPr>
          <a:bodyPr/>
          <a:lstStyle/>
          <a:p>
            <a:pPr>
              <a:defRPr sz="1800" b="1" i="0" baseline="0">
                <a:latin typeface="Helvetica" pitchFamily="34" charset="0"/>
                <a:cs typeface="Helvetica" pitchFamily="34" charset="0"/>
              </a:defRPr>
            </a:pPr>
            <a:endParaRPr lang="en-US"/>
          </a:p>
        </c:txPr>
        <c:crossAx val="89962752"/>
        <c:crosses val="autoZero"/>
        <c:crossBetween val="midCat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legend>
      <c:legendPos val="r"/>
      <c:layout>
        <c:manualLayout>
          <c:xMode val="edge"/>
          <c:yMode val="edge"/>
          <c:x val="3.8252871946206558E-2"/>
          <c:y val="0.16439648281374902"/>
          <c:w val="0.25075310477339074"/>
          <c:h val="0.13536054489741542"/>
        </c:manualLayout>
      </c:layout>
      <c:overlay val="1"/>
      <c:txPr>
        <a:bodyPr/>
        <a:lstStyle/>
        <a:p>
          <a:pPr>
            <a:defRPr sz="17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8740157499999996" l="0.511811024" r="0.511811024" t="0.78740157499999996" header="0.31496062000000136" footer="0.31496062000000136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50037516742294E-2"/>
          <c:y val="0.1603141156462585"/>
          <c:w val="0.92855174856068945"/>
          <c:h val="0.68248151478816943"/>
        </c:manualLayout>
      </c:layout>
      <c:areaChart>
        <c:grouping val="standard"/>
        <c:varyColors val="0"/>
        <c:ser>
          <c:idx val="0"/>
          <c:order val="0"/>
          <c:tx>
            <c:v> Até 14 anos</c:v>
          </c:tx>
          <c:spPr>
            <a:solidFill>
              <a:srgbClr val="00B050"/>
            </a:solidFill>
          </c:spPr>
          <c:cat>
            <c:numRef>
              <c:f>'2004'!$C$3:$CE$3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'2004'!$C$4:$CD$4</c:f>
              <c:numCache>
                <c:formatCode>General</c:formatCode>
                <c:ptCount val="80"/>
                <c:pt idx="0">
                  <c:v>3.01518</c:v>
                </c:pt>
                <c:pt idx="1">
                  <c:v>3.025045</c:v>
                </c:pt>
                <c:pt idx="2">
                  <c:v>3.035466</c:v>
                </c:pt>
                <c:pt idx="3">
                  <c:v>3.0457209999999999</c:v>
                </c:pt>
                <c:pt idx="4">
                  <c:v>3.0557720000000002</c:v>
                </c:pt>
                <c:pt idx="5">
                  <c:v>3.0657220000000001</c:v>
                </c:pt>
                <c:pt idx="6">
                  <c:v>3.0757319999999999</c:v>
                </c:pt>
                <c:pt idx="7">
                  <c:v>3.0859860000000001</c:v>
                </c:pt>
                <c:pt idx="8">
                  <c:v>3.096581</c:v>
                </c:pt>
                <c:pt idx="9">
                  <c:v>3.1075499999999998</c:v>
                </c:pt>
                <c:pt idx="10">
                  <c:v>3.1188419999999999</c:v>
                </c:pt>
                <c:pt idx="11">
                  <c:v>3.1303209999999999</c:v>
                </c:pt>
                <c:pt idx="12">
                  <c:v>3.1417630000000001</c:v>
                </c:pt>
                <c:pt idx="13">
                  <c:v>3.1529940000000001</c:v>
                </c:pt>
                <c:pt idx="14">
                  <c:v>3.1716899999999999</c:v>
                </c:pt>
                <c:pt idx="15">
                  <c:v>3.197279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3-4409-BDF7-E3EF8780DAB8}"/>
            </c:ext>
          </c:extLst>
        </c:ser>
        <c:ser>
          <c:idx val="1"/>
          <c:order val="1"/>
          <c:tx>
            <c:v> 15 a 64 anos (PIA)</c:v>
          </c:tx>
          <c:spPr>
            <a:solidFill>
              <a:srgbClr val="7030A0"/>
            </a:solidFill>
            <a:ln w="25400">
              <a:noFill/>
            </a:ln>
          </c:spPr>
          <c:cat>
            <c:numRef>
              <c:f>'2004'!$C$3:$CE$3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'2004'!$C$5:$CD$5</c:f>
              <c:numCache>
                <c:formatCode>General</c:formatCode>
                <c:ptCount val="80"/>
                <c:pt idx="15">
                  <c:v>3.197279</c:v>
                </c:pt>
                <c:pt idx="16">
                  <c:v>3.2213059999999998</c:v>
                </c:pt>
                <c:pt idx="17">
                  <c:v>3.2436729999999998</c:v>
                </c:pt>
                <c:pt idx="18">
                  <c:v>3.2638060000000002</c:v>
                </c:pt>
                <c:pt idx="19">
                  <c:v>3.2811180000000002</c:v>
                </c:pt>
                <c:pt idx="20">
                  <c:v>3.2954690000000002</c:v>
                </c:pt>
                <c:pt idx="21">
                  <c:v>3.30681</c:v>
                </c:pt>
                <c:pt idx="22">
                  <c:v>3.31494</c:v>
                </c:pt>
                <c:pt idx="23">
                  <c:v>3.3228300000000002</c:v>
                </c:pt>
                <c:pt idx="24">
                  <c:v>3.330676</c:v>
                </c:pt>
                <c:pt idx="25">
                  <c:v>3.3364379999999998</c:v>
                </c:pt>
                <c:pt idx="26">
                  <c:v>3.3410709999999999</c:v>
                </c:pt>
                <c:pt idx="27">
                  <c:v>3.344214</c:v>
                </c:pt>
                <c:pt idx="28">
                  <c:v>3.345869</c:v>
                </c:pt>
                <c:pt idx="29">
                  <c:v>3.3476750000000002</c:v>
                </c:pt>
                <c:pt idx="30">
                  <c:v>3.3513630000000001</c:v>
                </c:pt>
                <c:pt idx="31">
                  <c:v>3.3579680000000001</c:v>
                </c:pt>
                <c:pt idx="32">
                  <c:v>3.366768</c:v>
                </c:pt>
                <c:pt idx="33">
                  <c:v>3.3769640000000001</c:v>
                </c:pt>
                <c:pt idx="34">
                  <c:v>3.389802</c:v>
                </c:pt>
                <c:pt idx="35">
                  <c:v>3.4059159999999999</c:v>
                </c:pt>
                <c:pt idx="36">
                  <c:v>3.4250289999999999</c:v>
                </c:pt>
                <c:pt idx="37">
                  <c:v>3.4447079999999999</c:v>
                </c:pt>
                <c:pt idx="38">
                  <c:v>3.4669159999999999</c:v>
                </c:pt>
                <c:pt idx="39">
                  <c:v>3.491555</c:v>
                </c:pt>
                <c:pt idx="40">
                  <c:v>3.5103780000000002</c:v>
                </c:pt>
                <c:pt idx="41">
                  <c:v>3.5215689999999999</c:v>
                </c:pt>
                <c:pt idx="42">
                  <c:v>3.5298050000000001</c:v>
                </c:pt>
                <c:pt idx="43">
                  <c:v>3.5335390000000002</c:v>
                </c:pt>
                <c:pt idx="44">
                  <c:v>3.529058</c:v>
                </c:pt>
                <c:pt idx="45">
                  <c:v>3.5132650000000001</c:v>
                </c:pt>
                <c:pt idx="46">
                  <c:v>3.4865149999999998</c:v>
                </c:pt>
                <c:pt idx="47">
                  <c:v>3.4511690000000002</c:v>
                </c:pt>
                <c:pt idx="48">
                  <c:v>3.3980269999999999</c:v>
                </c:pt>
                <c:pt idx="49">
                  <c:v>3.3434029999999999</c:v>
                </c:pt>
                <c:pt idx="50">
                  <c:v>3.2994880000000002</c:v>
                </c:pt>
                <c:pt idx="51">
                  <c:v>3.2465570000000001</c:v>
                </c:pt>
                <c:pt idx="52">
                  <c:v>3.1889980000000002</c:v>
                </c:pt>
                <c:pt idx="53">
                  <c:v>3.1442329999999998</c:v>
                </c:pt>
                <c:pt idx="54">
                  <c:v>3.1054430000000002</c:v>
                </c:pt>
                <c:pt idx="55">
                  <c:v>3.0668289999999998</c:v>
                </c:pt>
                <c:pt idx="56">
                  <c:v>3.030904</c:v>
                </c:pt>
                <c:pt idx="57">
                  <c:v>2.9884439999999999</c:v>
                </c:pt>
                <c:pt idx="58">
                  <c:v>2.9645109999999999</c:v>
                </c:pt>
                <c:pt idx="59">
                  <c:v>2.9723220000000001</c:v>
                </c:pt>
                <c:pt idx="60">
                  <c:v>3.0142440000000001</c:v>
                </c:pt>
                <c:pt idx="61">
                  <c:v>3.04623</c:v>
                </c:pt>
                <c:pt idx="62">
                  <c:v>3.0377830000000001</c:v>
                </c:pt>
                <c:pt idx="63">
                  <c:v>3.0307849999999998</c:v>
                </c:pt>
                <c:pt idx="64">
                  <c:v>3.0232839999999999</c:v>
                </c:pt>
                <c:pt idx="65">
                  <c:v>3.055485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3-4409-BDF7-E3EF8780DAB8}"/>
            </c:ext>
          </c:extLst>
        </c:ser>
        <c:ser>
          <c:idx val="2"/>
          <c:order val="2"/>
          <c:tx>
            <c:v> +65 anos</c:v>
          </c:tx>
          <c:spPr>
            <a:solidFill>
              <a:srgbClr val="C00000"/>
            </a:solidFill>
            <a:ln w="25400">
              <a:noFill/>
            </a:ln>
          </c:spPr>
          <c:cat>
            <c:numRef>
              <c:f>'2004'!$C$3:$CE$3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'2004'!$C$6:$CD$6</c:f>
              <c:numCache>
                <c:formatCode>General</c:formatCode>
                <c:ptCount val="80"/>
                <c:pt idx="65">
                  <c:v>3.055485</c:v>
                </c:pt>
                <c:pt idx="66">
                  <c:v>3.0155310000000002</c:v>
                </c:pt>
                <c:pt idx="67">
                  <c:v>2.9142839999999999</c:v>
                </c:pt>
                <c:pt idx="68">
                  <c:v>2.8404289999999999</c:v>
                </c:pt>
                <c:pt idx="69">
                  <c:v>2.7440289999999998</c:v>
                </c:pt>
                <c:pt idx="70">
                  <c:v>2.5832480000000002</c:v>
                </c:pt>
                <c:pt idx="71">
                  <c:v>2.4625689999999998</c:v>
                </c:pt>
                <c:pt idx="72">
                  <c:v>2.326082</c:v>
                </c:pt>
                <c:pt idx="73">
                  <c:v>2.2026650000000001</c:v>
                </c:pt>
                <c:pt idx="74">
                  <c:v>2.0943909999999999</c:v>
                </c:pt>
                <c:pt idx="75">
                  <c:v>1.9845660000000001</c:v>
                </c:pt>
                <c:pt idx="76">
                  <c:v>1.8719889999999999</c:v>
                </c:pt>
                <c:pt idx="77">
                  <c:v>1.772203</c:v>
                </c:pt>
                <c:pt idx="78">
                  <c:v>1.682518</c:v>
                </c:pt>
                <c:pt idx="79">
                  <c:v>1.5999589999999999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3-4409-BDF7-E3EF8780D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29760"/>
        <c:axId val="93431296"/>
      </c:areaChart>
      <c:catAx>
        <c:axId val="9342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 rot="-5400000"/>
          <a:lstStyle/>
          <a:p>
            <a:pPr>
              <a:defRPr sz="1800" b="1" i="0" baseline="0"/>
            </a:pPr>
            <a:endParaRPr lang="en-US"/>
          </a:p>
        </c:txPr>
        <c:crossAx val="93431296"/>
        <c:crosses val="autoZero"/>
        <c:auto val="1"/>
        <c:lblAlgn val="ctr"/>
        <c:lblOffset val="100"/>
        <c:noMultiLvlLbl val="0"/>
      </c:catAx>
      <c:valAx>
        <c:axId val="93431296"/>
        <c:scaling>
          <c:orientation val="minMax"/>
          <c:max val="4"/>
        </c:scaling>
        <c:delete val="0"/>
        <c:axPos val="l"/>
        <c:majorGridlines>
          <c:spPr>
            <a:ln w="38100">
              <a:solidFill>
                <a:schemeClr val="bg1">
                  <a:lumMod val="5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0">
            <a:noFill/>
          </a:ln>
        </c:spPr>
        <c:txPr>
          <a:bodyPr/>
          <a:lstStyle/>
          <a:p>
            <a:pPr>
              <a:defRPr sz="1800" b="1" i="0" baseline="0">
                <a:latin typeface="Helvetica" pitchFamily="34" charset="0"/>
                <a:cs typeface="Helvetica" pitchFamily="34" charset="0"/>
              </a:defRPr>
            </a:pPr>
            <a:endParaRPr lang="en-US"/>
          </a:p>
        </c:txPr>
        <c:crossAx val="93429760"/>
        <c:crosses val="autoZero"/>
        <c:crossBetween val="midCat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legend>
      <c:legendPos val="r"/>
      <c:layout>
        <c:manualLayout>
          <c:xMode val="edge"/>
          <c:yMode val="edge"/>
          <c:x val="7.1327745694281186E-2"/>
          <c:y val="0.15589345190514259"/>
          <c:w val="0.19631698460775471"/>
          <c:h val="0.14050875965893952"/>
        </c:manualLayout>
      </c:layout>
      <c:overlay val="1"/>
      <c:txPr>
        <a:bodyPr/>
        <a:lstStyle/>
        <a:p>
          <a:pPr>
            <a:defRPr sz="1700" baseline="0"/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8740157499999996" l="0.511811024" r="0.511811024" t="0.78740157499999996" header="0.31496062000000147" footer="0.31496062000000147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val>
            <c:numRef>
              <c:f>'2013'!$C$5:$CO$5</c:f>
              <c:numCache>
                <c:formatCode>General</c:formatCode>
                <c:ptCount val="91"/>
                <c:pt idx="0">
                  <c:v>1953104</c:v>
                </c:pt>
                <c:pt idx="1">
                  <c:v>1974632</c:v>
                </c:pt>
                <c:pt idx="2">
                  <c:v>1997509</c:v>
                </c:pt>
                <c:pt idx="3">
                  <c:v>2021243</c:v>
                </c:pt>
                <c:pt idx="4">
                  <c:v>2045754</c:v>
                </c:pt>
                <c:pt idx="5">
                  <c:v>2070805</c:v>
                </c:pt>
                <c:pt idx="6">
                  <c:v>2096202</c:v>
                </c:pt>
                <c:pt idx="7">
                  <c:v>2121931</c:v>
                </c:pt>
                <c:pt idx="8">
                  <c:v>2147924</c:v>
                </c:pt>
                <c:pt idx="9">
                  <c:v>2174167</c:v>
                </c:pt>
                <c:pt idx="10">
                  <c:v>2200034</c:v>
                </c:pt>
                <c:pt idx="11">
                  <c:v>2225164</c:v>
                </c:pt>
                <c:pt idx="12">
                  <c:v>2249784</c:v>
                </c:pt>
                <c:pt idx="13">
                  <c:v>2273780</c:v>
                </c:pt>
                <c:pt idx="14">
                  <c:v>2297156</c:v>
                </c:pt>
                <c:pt idx="15">
                  <c:v>2297156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7-4976-A4CA-C6C6D9D22886}"/>
            </c:ext>
          </c:extLst>
        </c:ser>
        <c:ser>
          <c:idx val="1"/>
          <c:order val="1"/>
          <c:spPr>
            <a:ln w="25400">
              <a:noFill/>
            </a:ln>
          </c:spPr>
          <c:val>
            <c:numRef>
              <c:f>'2013'!$C$6:$CO$6</c:f>
              <c:numCache>
                <c:formatCode>General</c:formatCode>
                <c:ptCount val="91"/>
                <c:pt idx="15">
                  <c:v>2318961</c:v>
                </c:pt>
                <c:pt idx="16">
                  <c:v>2338843</c:v>
                </c:pt>
                <c:pt idx="17">
                  <c:v>2357467</c:v>
                </c:pt>
                <c:pt idx="18">
                  <c:v>2374879</c:v>
                </c:pt>
                <c:pt idx="19">
                  <c:v>2391105</c:v>
                </c:pt>
                <c:pt idx="20">
                  <c:v>2411920</c:v>
                </c:pt>
                <c:pt idx="21">
                  <c:v>2433949</c:v>
                </c:pt>
                <c:pt idx="22">
                  <c:v>2457432</c:v>
                </c:pt>
                <c:pt idx="23">
                  <c:v>2481178</c:v>
                </c:pt>
                <c:pt idx="24">
                  <c:v>2505358</c:v>
                </c:pt>
                <c:pt idx="25">
                  <c:v>2530210</c:v>
                </c:pt>
                <c:pt idx="26">
                  <c:v>2555770</c:v>
                </c:pt>
                <c:pt idx="27">
                  <c:v>2581827</c:v>
                </c:pt>
                <c:pt idx="28">
                  <c:v>2608134</c:v>
                </c:pt>
                <c:pt idx="29">
                  <c:v>2634359</c:v>
                </c:pt>
                <c:pt idx="30">
                  <c:v>2660936</c:v>
                </c:pt>
                <c:pt idx="31">
                  <c:v>2688293</c:v>
                </c:pt>
                <c:pt idx="32">
                  <c:v>2716451</c:v>
                </c:pt>
                <c:pt idx="33">
                  <c:v>2745563</c:v>
                </c:pt>
                <c:pt idx="34">
                  <c:v>2775603</c:v>
                </c:pt>
                <c:pt idx="35">
                  <c:v>2806239</c:v>
                </c:pt>
                <c:pt idx="36">
                  <c:v>2837595</c:v>
                </c:pt>
                <c:pt idx="37">
                  <c:v>2870340</c:v>
                </c:pt>
                <c:pt idx="38">
                  <c:v>2904568</c:v>
                </c:pt>
                <c:pt idx="39">
                  <c:v>2940278</c:v>
                </c:pt>
                <c:pt idx="40">
                  <c:v>2976611</c:v>
                </c:pt>
                <c:pt idx="41">
                  <c:v>3013496</c:v>
                </c:pt>
                <c:pt idx="42">
                  <c:v>3051138</c:v>
                </c:pt>
                <c:pt idx="43">
                  <c:v>3089216</c:v>
                </c:pt>
                <c:pt idx="44">
                  <c:v>3127042</c:v>
                </c:pt>
                <c:pt idx="45">
                  <c:v>3162571</c:v>
                </c:pt>
                <c:pt idx="46">
                  <c:v>3195509</c:v>
                </c:pt>
                <c:pt idx="47">
                  <c:v>3226941</c:v>
                </c:pt>
                <c:pt idx="48">
                  <c:v>3256716</c:v>
                </c:pt>
                <c:pt idx="49">
                  <c:v>3285945</c:v>
                </c:pt>
                <c:pt idx="50">
                  <c:v>3244304</c:v>
                </c:pt>
                <c:pt idx="51">
                  <c:v>3236475</c:v>
                </c:pt>
                <c:pt idx="52">
                  <c:v>3219827</c:v>
                </c:pt>
                <c:pt idx="53">
                  <c:v>3202390</c:v>
                </c:pt>
                <c:pt idx="54">
                  <c:v>3185840</c:v>
                </c:pt>
                <c:pt idx="55">
                  <c:v>3166610</c:v>
                </c:pt>
                <c:pt idx="56">
                  <c:v>3145256</c:v>
                </c:pt>
                <c:pt idx="57">
                  <c:v>3125900</c:v>
                </c:pt>
                <c:pt idx="58">
                  <c:v>3108577</c:v>
                </c:pt>
                <c:pt idx="59">
                  <c:v>3093307</c:v>
                </c:pt>
                <c:pt idx="60">
                  <c:v>3071495</c:v>
                </c:pt>
                <c:pt idx="61">
                  <c:v>3039635</c:v>
                </c:pt>
                <c:pt idx="62">
                  <c:v>3021487</c:v>
                </c:pt>
                <c:pt idx="63">
                  <c:v>3024199</c:v>
                </c:pt>
                <c:pt idx="64">
                  <c:v>3036030</c:v>
                </c:pt>
                <c:pt idx="65">
                  <c:v>3036030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7-4976-A4CA-C6C6D9D22886}"/>
            </c:ext>
          </c:extLst>
        </c:ser>
        <c:ser>
          <c:idx val="2"/>
          <c:order val="2"/>
          <c:spPr>
            <a:ln w="25400">
              <a:noFill/>
            </a:ln>
          </c:spPr>
          <c:val>
            <c:numRef>
              <c:f>'2013'!$C$7:$CO$7</c:f>
              <c:numCache>
                <c:formatCode>General</c:formatCode>
                <c:ptCount val="91"/>
                <c:pt idx="65">
                  <c:v>3035500</c:v>
                </c:pt>
                <c:pt idx="66">
                  <c:v>3029090</c:v>
                </c:pt>
                <c:pt idx="67">
                  <c:v>2991283</c:v>
                </c:pt>
                <c:pt idx="68">
                  <c:v>2907572</c:v>
                </c:pt>
                <c:pt idx="69">
                  <c:v>2795014</c:v>
                </c:pt>
                <c:pt idx="70">
                  <c:v>2676526</c:v>
                </c:pt>
                <c:pt idx="71">
                  <c:v>2548326</c:v>
                </c:pt>
                <c:pt idx="72">
                  <c:v>2425085</c:v>
                </c:pt>
                <c:pt idx="73">
                  <c:v>2312081</c:v>
                </c:pt>
                <c:pt idx="74">
                  <c:v>2207039</c:v>
                </c:pt>
                <c:pt idx="75">
                  <c:v>2089594</c:v>
                </c:pt>
                <c:pt idx="76">
                  <c:v>1962118</c:v>
                </c:pt>
                <c:pt idx="77">
                  <c:v>1849310</c:v>
                </c:pt>
                <c:pt idx="78">
                  <c:v>1754306</c:v>
                </c:pt>
                <c:pt idx="79">
                  <c:v>1671635</c:v>
                </c:pt>
                <c:pt idx="80">
                  <c:v>1576725</c:v>
                </c:pt>
                <c:pt idx="81">
                  <c:v>1472087</c:v>
                </c:pt>
                <c:pt idx="82">
                  <c:v>1375214</c:v>
                </c:pt>
                <c:pt idx="83">
                  <c:v>1285077</c:v>
                </c:pt>
                <c:pt idx="84">
                  <c:v>1200372</c:v>
                </c:pt>
                <c:pt idx="85">
                  <c:v>1104999</c:v>
                </c:pt>
                <c:pt idx="86">
                  <c:v>1001926</c:v>
                </c:pt>
                <c:pt idx="87">
                  <c:v>903682</c:v>
                </c:pt>
                <c:pt idx="88">
                  <c:v>808453</c:v>
                </c:pt>
                <c:pt idx="89">
                  <c:v>718759</c:v>
                </c:pt>
                <c:pt idx="90">
                  <c:v>3562951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7-4976-A4CA-C6C6D9D22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79680"/>
        <c:axId val="89881216"/>
      </c:areaChart>
      <c:catAx>
        <c:axId val="8987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89881216"/>
        <c:crosses val="autoZero"/>
        <c:auto val="1"/>
        <c:lblAlgn val="ctr"/>
        <c:lblOffset val="100"/>
        <c:noMultiLvlLbl val="0"/>
      </c:catAx>
      <c:valAx>
        <c:axId val="8988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79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36" footer="0.3149606200000013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291328015493902E-2"/>
          <c:y val="0.163157936507937"/>
          <c:w val="0.92080718417068541"/>
          <c:h val="0.75147585034013953"/>
        </c:manualLayout>
      </c:layout>
      <c:lineChart>
        <c:grouping val="standard"/>
        <c:varyColors val="0"/>
        <c:ser>
          <c:idx val="0"/>
          <c:order val="0"/>
          <c:spPr>
            <a:ln w="165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Plan4!$A$2:$A$104</c:f>
              <c:numCache>
                <c:formatCode>General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</c:numCache>
            </c:numRef>
          </c:cat>
          <c:val>
            <c:numRef>
              <c:f>Plan4!$B$2:$B$104</c:f>
              <c:numCache>
                <c:formatCode>0%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6.3679162421389175E-5</c:v>
                </c:pt>
                <c:pt idx="14">
                  <c:v>9.9059962233389405E-5</c:v>
                </c:pt>
                <c:pt idx="15">
                  <c:v>9.7486661676671443E-5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6.0887354248304309E-4</c:v>
                </c:pt>
                <c:pt idx="22">
                  <c:v>0</c:v>
                </c:pt>
                <c:pt idx="23">
                  <c:v>3.7292011665671538E-4</c:v>
                </c:pt>
                <c:pt idx="24">
                  <c:v>1.5905507454842189E-4</c:v>
                </c:pt>
                <c:pt idx="25">
                  <c:v>1.1121176805859007E-4</c:v>
                </c:pt>
                <c:pt idx="26">
                  <c:v>8.9883468846710466E-4</c:v>
                </c:pt>
                <c:pt idx="27">
                  <c:v>9.7219682696155201E-4</c:v>
                </c:pt>
                <c:pt idx="28">
                  <c:v>6.1975289147802324E-4</c:v>
                </c:pt>
                <c:pt idx="29">
                  <c:v>1.2127412661663893E-3</c:v>
                </c:pt>
                <c:pt idx="30">
                  <c:v>1.4469051131952594E-3</c:v>
                </c:pt>
                <c:pt idx="31">
                  <c:v>1.2845421250753011E-3</c:v>
                </c:pt>
                <c:pt idx="32">
                  <c:v>1.6402012756514561E-3</c:v>
                </c:pt>
                <c:pt idx="33">
                  <c:v>2.2666329751726373E-3</c:v>
                </c:pt>
                <c:pt idx="34">
                  <c:v>2.5122691858451823E-3</c:v>
                </c:pt>
                <c:pt idx="35">
                  <c:v>2.3017573505051282E-3</c:v>
                </c:pt>
                <c:pt idx="36">
                  <c:v>3.1408713819257301E-3</c:v>
                </c:pt>
                <c:pt idx="37">
                  <c:v>2.6321539614579258E-3</c:v>
                </c:pt>
                <c:pt idx="38">
                  <c:v>6.7043643647189963E-3</c:v>
                </c:pt>
                <c:pt idx="39">
                  <c:v>5.4615115743046894E-3</c:v>
                </c:pt>
                <c:pt idx="40">
                  <c:v>7.5902821759956714E-3</c:v>
                </c:pt>
                <c:pt idx="41">
                  <c:v>1.320353606486868E-2</c:v>
                </c:pt>
                <c:pt idx="42">
                  <c:v>1.2308023842552952E-2</c:v>
                </c:pt>
                <c:pt idx="43">
                  <c:v>1.3076013368754821E-2</c:v>
                </c:pt>
                <c:pt idx="44">
                  <c:v>1.8367792705637653E-2</c:v>
                </c:pt>
                <c:pt idx="45">
                  <c:v>1.6317560201251607E-2</c:v>
                </c:pt>
                <c:pt idx="46">
                  <c:v>2.2901562316675946E-2</c:v>
                </c:pt>
                <c:pt idx="47">
                  <c:v>2.4335971789206042E-2</c:v>
                </c:pt>
                <c:pt idx="48">
                  <c:v>2.9338796071584933E-2</c:v>
                </c:pt>
                <c:pt idx="49">
                  <c:v>4.0627711604410109E-2</c:v>
                </c:pt>
                <c:pt idx="50">
                  <c:v>5.5633791701066554E-2</c:v>
                </c:pt>
                <c:pt idx="51">
                  <c:v>7.6799793819842366E-2</c:v>
                </c:pt>
                <c:pt idx="52">
                  <c:v>8.4149935567261164E-2</c:v>
                </c:pt>
                <c:pt idx="53">
                  <c:v>0.10550466472016594</c:v>
                </c:pt>
                <c:pt idx="54">
                  <c:v>0.11625134568722011</c:v>
                </c:pt>
                <c:pt idx="55">
                  <c:v>0.16595205593326848</c:v>
                </c:pt>
                <c:pt idx="56">
                  <c:v>0.21304545361947594</c:v>
                </c:pt>
                <c:pt idx="57">
                  <c:v>0.25987142831789706</c:v>
                </c:pt>
                <c:pt idx="58">
                  <c:v>0.28158012021923007</c:v>
                </c:pt>
                <c:pt idx="59">
                  <c:v>0.31125965972897274</c:v>
                </c:pt>
                <c:pt idx="60">
                  <c:v>0.41194348022939936</c:v>
                </c:pt>
                <c:pt idx="61">
                  <c:v>0.48809489039251003</c:v>
                </c:pt>
                <c:pt idx="62">
                  <c:v>0.50368656512056154</c:v>
                </c:pt>
                <c:pt idx="63">
                  <c:v>0.53774375394034535</c:v>
                </c:pt>
                <c:pt idx="64">
                  <c:v>0.56916222475902833</c:v>
                </c:pt>
                <c:pt idx="65">
                  <c:v>0.63156726916347883</c:v>
                </c:pt>
                <c:pt idx="66">
                  <c:v>0.70488106420598962</c:v>
                </c:pt>
                <c:pt idx="67">
                  <c:v>0.71941080838269222</c:v>
                </c:pt>
                <c:pt idx="68">
                  <c:v>0.74476968384698516</c:v>
                </c:pt>
                <c:pt idx="69">
                  <c:v>0.73361399219150536</c:v>
                </c:pt>
                <c:pt idx="70">
                  <c:v>0.76291105385344915</c:v>
                </c:pt>
                <c:pt idx="71">
                  <c:v>0.76968462122446102</c:v>
                </c:pt>
                <c:pt idx="72">
                  <c:v>0.74981969208325305</c:v>
                </c:pt>
                <c:pt idx="73">
                  <c:v>0.76385189418329058</c:v>
                </c:pt>
                <c:pt idx="74">
                  <c:v>0.78089537199203474</c:v>
                </c:pt>
                <c:pt idx="75">
                  <c:v>0.75175749520011814</c:v>
                </c:pt>
                <c:pt idx="76">
                  <c:v>0.76018764032197539</c:v>
                </c:pt>
                <c:pt idx="77">
                  <c:v>0.7708399194068124</c:v>
                </c:pt>
                <c:pt idx="78">
                  <c:v>0.76953095543322525</c:v>
                </c:pt>
                <c:pt idx="79">
                  <c:v>0.76698624043196151</c:v>
                </c:pt>
                <c:pt idx="80">
                  <c:v>0.77874303597685179</c:v>
                </c:pt>
                <c:pt idx="81">
                  <c:v>0.7700231481481481</c:v>
                </c:pt>
                <c:pt idx="82">
                  <c:v>0.76597877332339859</c:v>
                </c:pt>
                <c:pt idx="83">
                  <c:v>0.76941536045900161</c:v>
                </c:pt>
                <c:pt idx="84">
                  <c:v>0.73774559519410043</c:v>
                </c:pt>
                <c:pt idx="85">
                  <c:v>0.75133559700826269</c:v>
                </c:pt>
                <c:pt idx="86">
                  <c:v>0.72176561421485952</c:v>
                </c:pt>
                <c:pt idx="87">
                  <c:v>0.76489820695166411</c:v>
                </c:pt>
                <c:pt idx="88">
                  <c:v>0.7172118003272433</c:v>
                </c:pt>
                <c:pt idx="89">
                  <c:v>0.76461461649549844</c:v>
                </c:pt>
                <c:pt idx="90">
                  <c:v>0.75190657933785621</c:v>
                </c:pt>
                <c:pt idx="91">
                  <c:v>0.74437182280319536</c:v>
                </c:pt>
                <c:pt idx="92">
                  <c:v>0.74967498194344129</c:v>
                </c:pt>
                <c:pt idx="93">
                  <c:v>0.75698228605820062</c:v>
                </c:pt>
                <c:pt idx="94">
                  <c:v>0.77737665463297234</c:v>
                </c:pt>
                <c:pt idx="95">
                  <c:v>0.74334847501622325</c:v>
                </c:pt>
                <c:pt idx="96">
                  <c:v>0.69982910851609226</c:v>
                </c:pt>
                <c:pt idx="97">
                  <c:v>0.6910535290937071</c:v>
                </c:pt>
                <c:pt idx="98">
                  <c:v>0.82096187525259334</c:v>
                </c:pt>
                <c:pt idx="99">
                  <c:v>0.77436890777305678</c:v>
                </c:pt>
                <c:pt idx="100">
                  <c:v>0.6943188759926695</c:v>
                </c:pt>
                <c:pt idx="101">
                  <c:v>0.75445464362850967</c:v>
                </c:pt>
                <c:pt idx="102">
                  <c:v>0.81262217257749236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A-49C2-B6BC-1A2B46402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77984"/>
        <c:axId val="113581056"/>
      </c:lineChart>
      <c:catAx>
        <c:axId val="11357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0">
            <a:solidFill>
              <a:schemeClr val="tx1">
                <a:lumMod val="95000"/>
                <a:lumOff val="5000"/>
              </a:schemeClr>
            </a:solidFill>
          </a:ln>
        </c:spPr>
        <c:txPr>
          <a:bodyPr rot="-5400000"/>
          <a:lstStyle/>
          <a:p>
            <a:pPr>
              <a:defRPr sz="5200" b="1" i="0" baseline="0"/>
            </a:pPr>
            <a:endParaRPr lang="en-US"/>
          </a:p>
        </c:txPr>
        <c:crossAx val="113581056"/>
        <c:crosses val="autoZero"/>
        <c:auto val="1"/>
        <c:lblAlgn val="ctr"/>
        <c:lblOffset val="100"/>
        <c:noMultiLvlLbl val="0"/>
      </c:catAx>
      <c:valAx>
        <c:axId val="11358105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63500"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sz="6000" b="1" i="0" baseline="0"/>
            </a:pPr>
            <a:endParaRPr lang="en-US"/>
          </a:p>
        </c:txPr>
        <c:crossAx val="113577984"/>
        <c:crosses val="autoZero"/>
        <c:crossBetween val="midCat"/>
      </c:valAx>
      <c:spPr>
        <a:ln w="63500">
          <a:solidFill>
            <a:schemeClr val="tx1">
              <a:lumMod val="95000"/>
              <a:lumOff val="5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125" footer="0.31496062000000125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tabSelected="1" zoomScale="5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8184CB-6B4C-440D-9065-AC09BF8CA8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0.00265</cdr:x>
      <cdr:y>0</cdr:y>
    </cdr:from>
    <cdr:to>
      <cdr:x>1</cdr:x>
      <cdr:y>0.14212</cdr:y>
    </cdr:to>
    <cdr:sp macro="" textlink="">
      <cdr:nvSpPr>
        <cdr:cNvPr id="11" name="CaixaDeTexto 3">
          <a:extLst xmlns:a="http://schemas.openxmlformats.org/drawingml/2006/main">
            <a:ext uri="{FF2B5EF4-FFF2-40B4-BE49-F238E27FC236}">
              <a16:creationId xmlns:a16="http://schemas.microsoft.com/office/drawing/2014/main" id="{F98A147C-6649-4329-97C2-DF8E698A7877}"/>
            </a:ext>
          </a:extLst>
        </cdr:cNvPr>
        <cdr:cNvSpPr txBox="1"/>
      </cdr:nvSpPr>
      <cdr:spPr>
        <a:xfrm xmlns:a="http://schemas.openxmlformats.org/drawingml/2006/main">
          <a:off x="22931" y="0"/>
          <a:ext cx="8630289" cy="893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400" b="1" cap="none">
              <a:latin typeface="Tiempos Text" panose="02020503060303060403" pitchFamily="18" charset="0"/>
            </a:rPr>
            <a:t>Figura 7. Brasil:</a:t>
          </a:r>
          <a:r>
            <a:rPr lang="pt-BR" sz="2400" b="1" cap="none" baseline="0">
              <a:latin typeface="Tiempos Text" panose="02020503060303060403" pitchFamily="18" charset="0"/>
            </a:rPr>
            <a:t> Projeções populacionais para 2050, feitas em distintos anos</a:t>
          </a:r>
          <a:endParaRPr lang="pt-BR" sz="2400" b="1" cap="none">
            <a:latin typeface="Tiempos Text" panose="02020503060303060403" pitchFamily="18" charset="0"/>
          </a:endParaRPr>
        </a:p>
      </cdr:txBody>
    </cdr: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9" name="CaixaDeTexto 4">
          <a:extLst xmlns:a="http://schemas.openxmlformats.org/drawingml/2006/main">
            <a:ext uri="{FF2B5EF4-FFF2-40B4-BE49-F238E27FC236}">
              <a16:creationId xmlns:a16="http://schemas.microsoft.com/office/drawing/2014/main" id="{80B22812-1630-4AED-AA4D-974808FE9763}"/>
            </a:ext>
          </a:extLst>
        </cdr:cNvPr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</cdr:x>
      <cdr:y>0.92352</cdr:y>
    </cdr:from>
    <cdr:to>
      <cdr:x>0.57338</cdr:x>
      <cdr:y>1</cdr:y>
    </cdr:to>
    <cdr:sp macro="" textlink="">
      <cdr:nvSpPr>
        <cdr:cNvPr id="6" name="CaixaDeTexto 3">
          <a:extLst xmlns:a="http://schemas.openxmlformats.org/drawingml/2006/main">
            <a:ext uri="{FF2B5EF4-FFF2-40B4-BE49-F238E27FC236}">
              <a16:creationId xmlns:a16="http://schemas.microsoft.com/office/drawing/2014/main" id="{4AA80451-4C63-49B2-8587-07AE806B25BA}"/>
            </a:ext>
          </a:extLst>
        </cdr:cNvPr>
        <cdr:cNvSpPr txBox="1"/>
      </cdr:nvSpPr>
      <cdr:spPr>
        <a:xfrm xmlns:a="http://schemas.openxmlformats.org/drawingml/2006/main">
          <a:off x="0" y="5804715"/>
          <a:ext cx="4961610" cy="480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Fonte: IBGE.</a:t>
          </a:r>
        </a:p>
      </cdr:txBody>
    </cdr:sp>
  </cdr:relSizeAnchor>
  <cdr:relSizeAnchor xmlns:cdr="http://schemas.openxmlformats.org/drawingml/2006/chartDrawing">
    <cdr:from>
      <cdr:x>0.44279</cdr:x>
      <cdr:y>0.06856</cdr:y>
    </cdr:from>
    <cdr:to>
      <cdr:x>0.97264</cdr:x>
      <cdr:y>0.11815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8B47BD37-D5F3-4743-BD18-A41A25D956F4}"/>
            </a:ext>
          </a:extLst>
        </cdr:cNvPr>
        <cdr:cNvSpPr txBox="1"/>
      </cdr:nvSpPr>
      <cdr:spPr>
        <a:xfrm xmlns:a="http://schemas.openxmlformats.org/drawingml/2006/main">
          <a:off x="3831525" y="430905"/>
          <a:ext cx="4584916" cy="3117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(Em milhões, por ano de projeção</a:t>
          </a:r>
          <a:r>
            <a:rPr lang="pt-BR" sz="1800" baseline="0">
              <a:latin typeface="Inter UI" panose="02000000000000000000" pitchFamily="50" charset="0"/>
              <a:ea typeface="Inter UI" panose="02000000000000000000" pitchFamily="50" charset="0"/>
              <a:cs typeface="Inter UI" panose="02000000000000000000" pitchFamily="50" charset="0"/>
            </a:rPr>
            <a:t>)</a:t>
          </a:r>
          <a:endParaRPr lang="pt-BR" sz="1800">
            <a:latin typeface="Inter UI" panose="02000000000000000000" pitchFamily="50" charset="0"/>
            <a:ea typeface="Inter UI" panose="02000000000000000000" pitchFamily="50" charset="0"/>
            <a:cs typeface="Inter UI" panose="02000000000000000000" pitchFamily="50" charset="0"/>
          </a:endParaRPr>
        </a:p>
      </cdr:txBody>
    </cdr:sp>
  </cdr:relSizeAnchor>
  <cdr:relSizeAnchor xmlns:cdr="http://schemas.openxmlformats.org/drawingml/2006/chartDrawing">
    <cdr:from>
      <cdr:x>0.83654</cdr:x>
      <cdr:y>0.89384</cdr:y>
    </cdr:from>
    <cdr:to>
      <cdr:x>0.99014</cdr:x>
      <cdr:y>0.99144</cdr:y>
    </cdr:to>
    <cdr:grpSp>
      <cdr:nvGrpSpPr>
        <cdr:cNvPr id="18" name="Group 5">
          <a:extLst xmlns:a="http://schemas.openxmlformats.org/drawingml/2006/main">
            <a:ext uri="{FF2B5EF4-FFF2-40B4-BE49-F238E27FC236}">
              <a16:creationId xmlns:a16="http://schemas.microsoft.com/office/drawing/2014/main" id="{EA8EF8FA-E9D8-4366-A98B-1AE98CD36637}"/>
            </a:ext>
          </a:extLst>
        </cdr:cNvPr>
        <cdr:cNvGrpSpPr/>
      </cdr:nvGrpSpPr>
      <cdr:grpSpPr>
        <a:xfrm xmlns:a="http://schemas.openxmlformats.org/drawingml/2006/main">
          <a:off x="7238765" y="5618163"/>
          <a:ext cx="1329134" cy="613458"/>
          <a:chOff x="0" y="0"/>
          <a:chExt cx="1553606" cy="717094"/>
        </a:xfrm>
        <a:solidFill xmlns:a="http://schemas.openxmlformats.org/drawingml/2006/main">
          <a:srgbClr val="E93C46"/>
        </a:solidFill>
      </cdr:grpSpPr>
      <cdr:sp macro="" textlink="">
        <cdr:nvSpPr>
          <cdr:cNvPr id="19" name="Freeform: Shape 6">
            <a:extLst xmlns:a="http://schemas.openxmlformats.org/drawingml/2006/main">
              <a:ext uri="{FF2B5EF4-FFF2-40B4-BE49-F238E27FC236}">
                <a16:creationId xmlns:a16="http://schemas.microsoft.com/office/drawing/2014/main" id="{AE26830C-A383-45F5-8742-554FB55D5AC0}"/>
              </a:ext>
            </a:extLst>
          </cdr:cNvPr>
          <cdr:cNvSpPr/>
        </cdr:nvSpPr>
        <cdr:spPr>
          <a:xfrm xmlns:a="http://schemas.openxmlformats.org/drawingml/2006/main">
            <a:off x="287815" y="438224"/>
            <a:ext cx="149385" cy="278870"/>
          </a:xfrm>
          <a:custGeom xmlns:a="http://schemas.openxmlformats.org/drawingml/2006/main">
            <a:avLst/>
            <a:gdLst>
              <a:gd name="connsiteX0" fmla="*/ 0 w 149389"/>
              <a:gd name="connsiteY0" fmla="*/ 278860 h 278859"/>
              <a:gd name="connsiteX1" fmla="*/ 149389 w 149389"/>
              <a:gd name="connsiteY1" fmla="*/ 278860 h 278859"/>
              <a:gd name="connsiteX2" fmla="*/ 0 w 149389"/>
              <a:gd name="connsiteY2" fmla="*/ 0 h 2788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49389" h="278859">
                <a:moveTo>
                  <a:pt x="0" y="278860"/>
                </a:moveTo>
                <a:lnTo>
                  <a:pt x="149389" y="278860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0" name="Freeform: Shape 7">
            <a:extLst xmlns:a="http://schemas.openxmlformats.org/drawingml/2006/main">
              <a:ext uri="{FF2B5EF4-FFF2-40B4-BE49-F238E27FC236}">
                <a16:creationId xmlns:a16="http://schemas.microsoft.com/office/drawing/2014/main" id="{65317795-3116-40F0-AD76-9F035A338551}"/>
              </a:ext>
            </a:extLst>
          </cdr:cNvPr>
          <cdr:cNvSpPr/>
        </cdr:nvSpPr>
        <cdr:spPr>
          <a:xfrm xmlns:a="http://schemas.openxmlformats.org/drawingml/2006/main">
            <a:off x="288811" y="0"/>
            <a:ext cx="517869" cy="717094"/>
          </a:xfrm>
          <a:custGeom xmlns:a="http://schemas.openxmlformats.org/drawingml/2006/main">
            <a:avLst/>
            <a:gdLst>
              <a:gd name="connsiteX0" fmla="*/ 0 w 517882"/>
              <a:gd name="connsiteY0" fmla="*/ 0 h 717068"/>
              <a:gd name="connsiteX1" fmla="*/ 325765 w 517882"/>
              <a:gd name="connsiteY1" fmla="*/ 717068 h 717068"/>
              <a:gd name="connsiteX2" fmla="*/ 367529 w 517882"/>
              <a:gd name="connsiteY2" fmla="*/ 717068 h 717068"/>
              <a:gd name="connsiteX3" fmla="*/ 517883 w 517882"/>
              <a:gd name="connsiteY3" fmla="*/ 430796 h 717068"/>
              <a:gd name="connsiteX4" fmla="*/ 325765 w 517882"/>
              <a:gd name="connsiteY4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7882" h="717068">
                <a:moveTo>
                  <a:pt x="0" y="0"/>
                </a:moveTo>
                <a:lnTo>
                  <a:pt x="325765" y="717068"/>
                </a:lnTo>
                <a:lnTo>
                  <a:pt x="367529" y="717068"/>
                </a:lnTo>
                <a:lnTo>
                  <a:pt x="517883" y="430796"/>
                </a:lnTo>
                <a:lnTo>
                  <a:pt x="325765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1" name="Freeform: Shape 8">
            <a:extLst xmlns:a="http://schemas.openxmlformats.org/drawingml/2006/main">
              <a:ext uri="{FF2B5EF4-FFF2-40B4-BE49-F238E27FC236}">
                <a16:creationId xmlns:a16="http://schemas.microsoft.com/office/drawing/2014/main" id="{5E06980C-D5B7-4992-863C-F9540286C910}"/>
              </a:ext>
            </a:extLst>
          </cdr:cNvPr>
          <cdr:cNvSpPr/>
        </cdr:nvSpPr>
        <cdr:spPr>
          <a:xfrm xmlns:a="http://schemas.openxmlformats.org/drawingml/2006/main">
            <a:off x="866434" y="0"/>
            <a:ext cx="298771" cy="717094"/>
          </a:xfrm>
          <a:custGeom xmlns:a="http://schemas.openxmlformats.org/drawingml/2006/main">
            <a:avLst/>
            <a:gdLst>
              <a:gd name="connsiteX0" fmla="*/ 0 w 298778"/>
              <a:gd name="connsiteY0" fmla="*/ 717068 h 717068"/>
              <a:gd name="connsiteX1" fmla="*/ 298779 w 298778"/>
              <a:gd name="connsiteY1" fmla="*/ 717068 h 717068"/>
              <a:gd name="connsiteX2" fmla="*/ 298779 w 298778"/>
              <a:gd name="connsiteY2" fmla="*/ 0 h 717068"/>
              <a:gd name="connsiteX3" fmla="*/ 0 w 298778"/>
              <a:gd name="connsiteY3" fmla="*/ 0 h 7170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298778" h="717068">
                <a:moveTo>
                  <a:pt x="0" y="717068"/>
                </a:moveTo>
                <a:lnTo>
                  <a:pt x="298779" y="717068"/>
                </a:lnTo>
                <a:lnTo>
                  <a:pt x="298779" y="0"/>
                </a:lnTo>
                <a:lnTo>
                  <a:pt x="0" y="0"/>
                </a:lnTo>
                <a:close/>
              </a:path>
            </a:pathLst>
          </a:custGeom>
          <a:solidFill xmlns:a="http://schemas.openxmlformats.org/drawingml/2006/main">
            <a:srgbClr val="E93C46"/>
          </a:solidFill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2" name="Freeform: Shape 9">
            <a:extLst xmlns:a="http://schemas.openxmlformats.org/drawingml/2006/main">
              <a:ext uri="{FF2B5EF4-FFF2-40B4-BE49-F238E27FC236}">
                <a16:creationId xmlns:a16="http://schemas.microsoft.com/office/drawing/2014/main" id="{B5058B98-0698-40F2-A6CA-5651AC3B2EDB}"/>
              </a:ext>
            </a:extLst>
          </cdr:cNvPr>
          <cdr:cNvSpPr/>
        </cdr:nvSpPr>
        <cdr:spPr>
          <a:xfrm xmlns:a="http://schemas.openxmlformats.org/drawingml/2006/main">
            <a:off x="0" y="0"/>
            <a:ext cx="219098" cy="219112"/>
          </a:xfrm>
          <a:custGeom xmlns:a="http://schemas.openxmlformats.org/drawingml/2006/main">
            <a:avLst/>
            <a:gdLst>
              <a:gd name="connsiteX0" fmla="*/ 0 w 219104"/>
              <a:gd name="connsiteY0" fmla="*/ 109552 h 219104"/>
              <a:gd name="connsiteX1" fmla="*/ 109552 w 219104"/>
              <a:gd name="connsiteY1" fmla="*/ 219104 h 219104"/>
              <a:gd name="connsiteX2" fmla="*/ 219104 w 219104"/>
              <a:gd name="connsiteY2" fmla="*/ 109552 h 219104"/>
              <a:gd name="connsiteX3" fmla="*/ 109552 w 219104"/>
              <a:gd name="connsiteY3" fmla="*/ 0 h 219104"/>
              <a:gd name="connsiteX4" fmla="*/ 0 w 219104"/>
              <a:gd name="connsiteY4" fmla="*/ 109552 h 21910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19104" h="219104">
                <a:moveTo>
                  <a:pt x="0" y="109552"/>
                </a:moveTo>
                <a:cubicBezTo>
                  <a:pt x="0" y="170055"/>
                  <a:pt x="49050" y="219104"/>
                  <a:pt x="109552" y="219104"/>
                </a:cubicBezTo>
                <a:cubicBezTo>
                  <a:pt x="170055" y="219104"/>
                  <a:pt x="219104" y="170055"/>
                  <a:pt x="219104" y="109552"/>
                </a:cubicBezTo>
                <a:cubicBezTo>
                  <a:pt x="219104" y="49050"/>
                  <a:pt x="170055" y="0"/>
                  <a:pt x="109552" y="0"/>
                </a:cubicBezTo>
                <a:cubicBezTo>
                  <a:pt x="49050" y="0"/>
                  <a:pt x="0" y="49050"/>
                  <a:pt x="0" y="109552"/>
                </a:cubicBezTo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3" name="Freeform: Shape 10">
            <a:extLst xmlns:a="http://schemas.openxmlformats.org/drawingml/2006/main">
              <a:ext uri="{FF2B5EF4-FFF2-40B4-BE49-F238E27FC236}">
                <a16:creationId xmlns:a16="http://schemas.microsoft.com/office/drawing/2014/main" id="{9DE203AF-1CD4-4F7D-A49B-4FE3E0828F95}"/>
              </a:ext>
            </a:extLst>
          </cdr:cNvPr>
          <cdr:cNvSpPr/>
        </cdr:nvSpPr>
        <cdr:spPr>
          <a:xfrm xmlns:a="http://schemas.openxmlformats.org/drawingml/2006/main">
            <a:off x="1254835" y="0"/>
            <a:ext cx="298771" cy="478063"/>
          </a:xfrm>
          <a:custGeom xmlns:a="http://schemas.openxmlformats.org/drawingml/2006/main">
            <a:avLst/>
            <a:gdLst>
              <a:gd name="connsiteX0" fmla="*/ 0 w 298778"/>
              <a:gd name="connsiteY0" fmla="*/ 0 h 478045"/>
              <a:gd name="connsiteX1" fmla="*/ 63560 w 298778"/>
              <a:gd name="connsiteY1" fmla="*/ 0 h 478045"/>
              <a:gd name="connsiteX2" fmla="*/ 298779 w 298778"/>
              <a:gd name="connsiteY2" fmla="*/ 239023 h 478045"/>
              <a:gd name="connsiteX3" fmla="*/ 63560 w 298778"/>
              <a:gd name="connsiteY3" fmla="*/ 478046 h 478045"/>
              <a:gd name="connsiteX4" fmla="*/ 0 w 298778"/>
              <a:gd name="connsiteY4" fmla="*/ 478046 h 478045"/>
              <a:gd name="connsiteX5" fmla="*/ 0 w 298778"/>
              <a:gd name="connsiteY5" fmla="*/ 0 h 47804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298778" h="478045">
                <a:moveTo>
                  <a:pt x="0" y="0"/>
                </a:moveTo>
                <a:lnTo>
                  <a:pt x="63560" y="0"/>
                </a:lnTo>
                <a:cubicBezTo>
                  <a:pt x="193469" y="0"/>
                  <a:pt x="298779" y="107015"/>
                  <a:pt x="298779" y="239023"/>
                </a:cubicBezTo>
                <a:cubicBezTo>
                  <a:pt x="298779" y="371031"/>
                  <a:pt x="193469" y="478046"/>
                  <a:pt x="63560" y="478046"/>
                </a:cubicBezTo>
                <a:lnTo>
                  <a:pt x="0" y="478046"/>
                </a:lnTo>
                <a:lnTo>
                  <a:pt x="0" y="0"/>
                </a:lnTo>
                <a:close/>
              </a:path>
            </a:pathLst>
          </a:custGeom>
          <a:grpFill xmlns:a="http://schemas.openxmlformats.org/drawingml/2006/main"/>
          <a:ln xmlns:a="http://schemas.openxmlformats.org/drawingml/2006/main" w="995" cap="flat">
            <a:noFill/>
            <a:prstDash val="solid"/>
            <a:miter/>
          </a:ln>
        </cdr:spPr>
        <cdr:txBody>
          <a:bodyPr xmlns:a="http://schemas.openxmlformats.org/drawingml/2006/main" rtlCol="0" anchor="ctr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6</xdr:row>
      <xdr:rowOff>142875</xdr:rowOff>
    </xdr:from>
    <xdr:to>
      <xdr:col>20</xdr:col>
      <xdr:colOff>248975</xdr:colOff>
      <xdr:row>38</xdr:row>
      <xdr:rowOff>51675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0.99668</cdr:x>
      <cdr:y>0.10619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0"/>
          <a:ext cx="28425912" cy="18731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700" b="1" cap="small">
              <a:latin typeface="Franklin Gothic Medium" pitchFamily="34" charset="0"/>
            </a:rPr>
            <a:t>Figura 7: Projeção populacional para 2050 - (Projeção</a:t>
          </a:r>
          <a:r>
            <a:rPr lang="pt-BR" sz="2700" b="1" cap="small" baseline="0">
              <a:latin typeface="Franklin Gothic Medium" pitchFamily="34" charset="0"/>
            </a:rPr>
            <a:t> de 2008)</a:t>
          </a:r>
          <a:endParaRPr lang="pt-BR" sz="2700" b="1" cap="small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0.00367</cdr:x>
      <cdr:y>0.0675</cdr:y>
    </cdr:from>
    <cdr:to>
      <cdr:x>0.98888</cdr:x>
      <cdr:y>0.15029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104775" y="1190625"/>
          <a:ext cx="28098750" cy="146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Helvetica" pitchFamily="34" charset="0"/>
              <a:cs typeface="Helvetica" pitchFamily="34" charset="0"/>
            </a:rPr>
            <a:t>(Em milhões</a:t>
          </a:r>
          <a:r>
            <a:rPr lang="pt-BR" sz="1800" baseline="0">
              <a:latin typeface="Helvetica" pitchFamily="34" charset="0"/>
              <a:cs typeface="Helvetica" pitchFamily="34" charset="0"/>
            </a:rPr>
            <a:t> de pessoas)</a:t>
          </a:r>
          <a:endParaRPr lang="pt-BR" sz="18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0.94944</cdr:y>
    </cdr:from>
    <cdr:to>
      <cdr:x>0.20739</cdr:x>
      <cdr:y>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0" y="16748124"/>
          <a:ext cx="5915025" cy="891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Helvetica" pitchFamily="34" charset="0"/>
              <a:cs typeface="Helvetica" pitchFamily="34" charset="0"/>
            </a:rPr>
            <a:t>Fonte:</a:t>
          </a:r>
          <a:r>
            <a:rPr lang="pt-BR" sz="1400" baseline="0">
              <a:latin typeface="Helvetica" pitchFamily="34" charset="0"/>
              <a:cs typeface="Helvetica" pitchFamily="34" charset="0"/>
            </a:rPr>
            <a:t> IBGE</a:t>
          </a:r>
          <a:endParaRPr lang="pt-BR" sz="14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0.50095</cdr:x>
      <cdr:y>0.68396</cdr:y>
    </cdr:from>
    <cdr:to>
      <cdr:x>0.59335</cdr:x>
      <cdr:y>0.75955</cdr:y>
    </cdr:to>
    <cdr:sp macro="" textlink="">
      <cdr:nvSpPr>
        <cdr:cNvPr id="5" name="CaixaDeTexto 1"/>
        <cdr:cNvSpPr txBox="1"/>
      </cdr:nvSpPr>
      <cdr:spPr>
        <a:xfrm xmlns:a="http://schemas.openxmlformats.org/drawingml/2006/main">
          <a:off x="14287500" y="12065000"/>
          <a:ext cx="2635250" cy="13335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2500" b="1"/>
            <a:t>138,1</a:t>
          </a:r>
        </a:p>
      </cdr:txBody>
    </cdr:sp>
  </cdr:relSizeAnchor>
  <cdr:relSizeAnchor xmlns:cdr="http://schemas.openxmlformats.org/drawingml/2006/chartDrawing">
    <cdr:from>
      <cdr:x>0.11735</cdr:x>
      <cdr:y>0.67766</cdr:y>
    </cdr:from>
    <cdr:to>
      <cdr:x>0.19876</cdr:x>
      <cdr:y>0.75325</cdr:y>
    </cdr:to>
    <cdr:sp macro="" textlink="">
      <cdr:nvSpPr>
        <cdr:cNvPr id="7" name="CaixaDeTexto 1"/>
        <cdr:cNvSpPr txBox="1"/>
      </cdr:nvSpPr>
      <cdr:spPr>
        <a:xfrm xmlns:a="http://schemas.openxmlformats.org/drawingml/2006/main">
          <a:off x="1154480" y="4069213"/>
          <a:ext cx="800865" cy="45390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2500" b="1"/>
            <a:t>28,3</a:t>
          </a:r>
        </a:p>
      </cdr:txBody>
    </cdr:sp>
  </cdr:relSizeAnchor>
  <cdr:relSizeAnchor xmlns:cdr="http://schemas.openxmlformats.org/drawingml/2006/chartDrawing">
    <cdr:from>
      <cdr:x>0.87945</cdr:x>
      <cdr:y>0.68216</cdr:y>
    </cdr:from>
    <cdr:to>
      <cdr:x>0.95671</cdr:x>
      <cdr:y>0.75775</cdr:y>
    </cdr:to>
    <cdr:sp macro="" textlink="">
      <cdr:nvSpPr>
        <cdr:cNvPr id="8" name="CaixaDeTexto 1"/>
        <cdr:cNvSpPr txBox="1"/>
      </cdr:nvSpPr>
      <cdr:spPr>
        <a:xfrm xmlns:a="http://schemas.openxmlformats.org/drawingml/2006/main">
          <a:off x="8651966" y="4096234"/>
          <a:ext cx="760095" cy="45390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2500" b="1"/>
            <a:t>35,1</a:t>
          </a:r>
        </a:p>
      </cdr:txBody>
    </cdr:sp>
  </cdr:relSizeAnchor>
  <cdr:relSizeAnchor xmlns:cdr="http://schemas.openxmlformats.org/drawingml/2006/chartDrawing">
    <cdr:from>
      <cdr:x>0.86309</cdr:x>
      <cdr:y>0.91165</cdr:y>
    </cdr:from>
    <cdr:to>
      <cdr:x>1</cdr:x>
      <cdr:y>1</cdr:y>
    </cdr:to>
    <cdr:pic>
      <cdr:nvPicPr>
        <cdr:cNvPr id="9" name="Imagem 8" descr="IMP__Logo.png">
          <a:extLst xmlns:a="http://schemas.openxmlformats.org/drawingml/2006/main">
            <a:ext uri="{FF2B5EF4-FFF2-40B4-BE49-F238E27FC236}">
              <a16:creationId xmlns:a16="http://schemas.microsoft.com/office/drawing/2014/main" id="{AF68CF0A-F92A-4412-8C5B-3FFFC97418C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4615775" y="16081482"/>
          <a:ext cx="3904825" cy="1558518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20</xdr:col>
      <xdr:colOff>68000</xdr:colOff>
      <xdr:row>40</xdr:row>
      <xdr:rowOff>99300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0.99668</cdr:x>
      <cdr:y>0.13483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0"/>
          <a:ext cx="9751019" cy="809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2700" b="1" cap="small">
              <a:latin typeface="Franklin Gothic Medium" pitchFamily="34" charset="0"/>
            </a:rPr>
            <a:t>Figura</a:t>
          </a:r>
          <a:r>
            <a:rPr lang="pt-BR" sz="2700" b="1" cap="small" baseline="0">
              <a:latin typeface="Franklin Gothic Medium" pitchFamily="34" charset="0"/>
            </a:rPr>
            <a:t> 6: </a:t>
          </a:r>
          <a:r>
            <a:rPr lang="pt-BR" sz="2700" b="1" cap="small">
              <a:latin typeface="Franklin Gothic Medium" pitchFamily="34" charset="0"/>
            </a:rPr>
            <a:t>Projeção populacional para 2050 - (Projeção</a:t>
          </a:r>
          <a:r>
            <a:rPr lang="pt-BR" sz="2700" b="1" cap="small" baseline="0">
              <a:latin typeface="Franklin Gothic Medium" pitchFamily="34" charset="0"/>
            </a:rPr>
            <a:t> de 2004)</a:t>
          </a:r>
          <a:endParaRPr lang="pt-BR" sz="2700" b="1" cap="small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0.00367</cdr:x>
      <cdr:y>0.0675</cdr:y>
    </cdr:from>
    <cdr:to>
      <cdr:x>0.98888</cdr:x>
      <cdr:y>0.15029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104775" y="1190625"/>
          <a:ext cx="28098750" cy="146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Helvetica" pitchFamily="34" charset="0"/>
              <a:cs typeface="Helvetica" pitchFamily="34" charset="0"/>
            </a:rPr>
            <a:t>(Em milhões</a:t>
          </a:r>
          <a:r>
            <a:rPr lang="pt-BR" sz="1800" baseline="0">
              <a:latin typeface="Helvetica" pitchFamily="34" charset="0"/>
              <a:cs typeface="Helvetica" pitchFamily="34" charset="0"/>
            </a:rPr>
            <a:t> de pessoas)</a:t>
          </a:r>
          <a:endParaRPr lang="pt-BR" sz="18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0.95394</cdr:y>
    </cdr:from>
    <cdr:to>
      <cdr:x>0.3543</cdr:x>
      <cdr:y>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0" y="16827500"/>
          <a:ext cx="10001250" cy="81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400">
              <a:latin typeface="Helvetica" pitchFamily="34" charset="0"/>
              <a:cs typeface="Helvetica" pitchFamily="34" charset="0"/>
            </a:rPr>
            <a:t>Fonte:</a:t>
          </a:r>
          <a:r>
            <a:rPr lang="pt-BR" sz="1400" baseline="0">
              <a:latin typeface="Helvetica" pitchFamily="34" charset="0"/>
              <a:cs typeface="Helvetica" pitchFamily="34" charset="0"/>
            </a:rPr>
            <a:t> IBGE</a:t>
          </a:r>
          <a:endParaRPr lang="pt-BR" sz="14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0.50276</cdr:x>
      <cdr:y>0.62996</cdr:y>
    </cdr:from>
    <cdr:to>
      <cdr:x>0.59612</cdr:x>
      <cdr:y>0.70556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14192250" y="11112500"/>
          <a:ext cx="2635250" cy="1333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2500" b="1"/>
            <a:t>164,5</a:t>
          </a:r>
        </a:p>
      </cdr:txBody>
    </cdr:sp>
  </cdr:relSizeAnchor>
  <cdr:relSizeAnchor xmlns:cdr="http://schemas.openxmlformats.org/drawingml/2006/chartDrawing">
    <cdr:from>
      <cdr:x>0.11922</cdr:x>
      <cdr:y>0.61556</cdr:y>
    </cdr:from>
    <cdr:to>
      <cdr:x>0.19683</cdr:x>
      <cdr:y>0.69116</cdr:y>
    </cdr:to>
    <cdr:sp macro="" textlink="">
      <cdr:nvSpPr>
        <cdr:cNvPr id="6" name="CaixaDeTexto 1"/>
        <cdr:cNvSpPr txBox="1"/>
      </cdr:nvSpPr>
      <cdr:spPr>
        <a:xfrm xmlns:a="http://schemas.openxmlformats.org/drawingml/2006/main">
          <a:off x="3365500" y="10858500"/>
          <a:ext cx="2190750" cy="133358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2500" b="1"/>
            <a:t>46,3</a:t>
          </a:r>
        </a:p>
      </cdr:txBody>
    </cdr:sp>
  </cdr:relSizeAnchor>
  <cdr:relSizeAnchor xmlns:cdr="http://schemas.openxmlformats.org/drawingml/2006/chartDrawing">
    <cdr:from>
      <cdr:x>0.875</cdr:x>
      <cdr:y>0.62636</cdr:y>
    </cdr:from>
    <cdr:to>
      <cdr:x>0.95776</cdr:x>
      <cdr:y>0.70196</cdr:y>
    </cdr:to>
    <cdr:sp macro="" textlink="">
      <cdr:nvSpPr>
        <cdr:cNvPr id="7" name="CaixaDeTexto 1"/>
        <cdr:cNvSpPr txBox="1"/>
      </cdr:nvSpPr>
      <cdr:spPr>
        <a:xfrm xmlns:a="http://schemas.openxmlformats.org/drawingml/2006/main">
          <a:off x="8560594" y="3761167"/>
          <a:ext cx="809624" cy="45396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2500" b="1"/>
            <a:t>35,1</a:t>
          </a:r>
        </a:p>
      </cdr:txBody>
    </cdr:sp>
  </cdr:relSizeAnchor>
  <cdr:relSizeAnchor xmlns:cdr="http://schemas.openxmlformats.org/drawingml/2006/chartDrawing">
    <cdr:from>
      <cdr:x>0.84694</cdr:x>
      <cdr:y>0.90222</cdr:y>
    </cdr:from>
    <cdr:to>
      <cdr:x>1</cdr:x>
      <cdr:y>1</cdr:y>
    </cdr:to>
    <cdr:pic>
      <cdr:nvPicPr>
        <cdr:cNvPr id="8" name="Imagem 7" descr="IMP__Logo.png">
          <a:extLst xmlns:a="http://schemas.openxmlformats.org/drawingml/2006/main">
            <a:ext uri="{FF2B5EF4-FFF2-40B4-BE49-F238E27FC236}">
              <a16:creationId xmlns:a16="http://schemas.microsoft.com/office/drawing/2014/main" id="{AD18116A-FCBF-4999-951F-55DD00E56C7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907750" y="15915202"/>
          <a:ext cx="4320750" cy="1724798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7</xdr:row>
      <xdr:rowOff>76200</xdr:rowOff>
    </xdr:from>
    <xdr:to>
      <xdr:col>13</xdr:col>
      <xdr:colOff>133350</xdr:colOff>
      <xdr:row>21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</xdr:row>
      <xdr:rowOff>133350</xdr:rowOff>
    </xdr:from>
    <xdr:to>
      <xdr:col>51</xdr:col>
      <xdr:colOff>396450</xdr:colOff>
      <xdr:row>97</xdr:row>
      <xdr:rowOff>56850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0.00356</cdr:x>
      <cdr:y>0</cdr:y>
    </cdr:from>
    <cdr:to>
      <cdr:x>0.9872</cdr:x>
      <cdr:y>0.10979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01600" y="0"/>
          <a:ext cx="28035250" cy="193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8000" b="1"/>
            <a:t>            Proporção</a:t>
          </a:r>
          <a:r>
            <a:rPr lang="pt-BR" sz="8000" b="1" baseline="0"/>
            <a:t> de pessoas aposentadas, por idade - 2015</a:t>
          </a:r>
          <a:endParaRPr lang="pt-BR" sz="8000" b="1"/>
        </a:p>
      </cdr:txBody>
    </cdr:sp>
  </cdr:relSizeAnchor>
  <cdr:relSizeAnchor xmlns:cdr="http://schemas.openxmlformats.org/drawingml/2006/chartDrawing">
    <cdr:from>
      <cdr:x>0.10494</cdr:x>
      <cdr:y>0.07524</cdr:y>
    </cdr:from>
    <cdr:to>
      <cdr:x>0.88583</cdr:x>
      <cdr:y>0.14723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2990850" y="1327150"/>
          <a:ext cx="22256750" cy="127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7000"/>
            <a:t>               (Como</a:t>
          </a:r>
          <a:r>
            <a:rPr lang="pt-BR" sz="7000" baseline="0"/>
            <a:t> % do total de pessoas de cada idade)</a:t>
          </a:r>
          <a:endParaRPr lang="pt-BR" sz="7000"/>
        </a:p>
      </cdr:txBody>
    </cdr:sp>
  </cdr:relSizeAnchor>
  <cdr:relSizeAnchor xmlns:cdr="http://schemas.openxmlformats.org/drawingml/2006/chartDrawing">
    <cdr:from>
      <cdr:x>0.66081</cdr:x>
      <cdr:y>0.17423</cdr:y>
    </cdr:from>
    <cdr:to>
      <cdr:x>0.66081</cdr:x>
      <cdr:y>0.91038</cdr:y>
    </cdr:to>
    <cdr:sp macro="" textlink="">
      <cdr:nvSpPr>
        <cdr:cNvPr id="5" name="Conector reto 4"/>
        <cdr:cNvSpPr/>
      </cdr:nvSpPr>
      <cdr:spPr>
        <a:xfrm xmlns:a="http://schemas.openxmlformats.org/drawingml/2006/main" flipV="1">
          <a:off x="18834100" y="3073400"/>
          <a:ext cx="0" cy="12985750"/>
        </a:xfrm>
        <a:prstGeom xmlns:a="http://schemas.openxmlformats.org/drawingml/2006/main" prst="line">
          <a:avLst/>
        </a:prstGeom>
        <a:ln xmlns:a="http://schemas.openxmlformats.org/drawingml/2006/main" w="165100">
          <a:solidFill>
            <a:srgbClr val="7030A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0.02647</cdr:x>
      <cdr:y>0.49409</cdr:y>
    </cdr:from>
    <cdr:to>
      <cdr:x>0.6758</cdr:x>
      <cdr:y>0.62512</cdr:y>
    </cdr:to>
    <cdr:sp macro="" textlink="">
      <cdr:nvSpPr>
        <cdr:cNvPr id="6" name="Chave esquerda 5"/>
        <cdr:cNvSpPr/>
      </cdr:nvSpPr>
      <cdr:spPr>
        <a:xfrm xmlns:a="http://schemas.openxmlformats.org/drawingml/2006/main" rot="3476717">
          <a:off x="8852239" y="618122"/>
          <a:ext cx="2311308" cy="18506648"/>
        </a:xfrm>
        <a:prstGeom xmlns:a="http://schemas.openxmlformats.org/drawingml/2006/main" prst="leftBrace">
          <a:avLst>
            <a:gd name="adj1" fmla="val 24976"/>
            <a:gd name="adj2" fmla="val 50048"/>
          </a:avLst>
        </a:prstGeom>
        <a:ln xmlns:a="http://schemas.openxmlformats.org/drawingml/2006/main" w="63500">
          <a:solidFill>
            <a:schemeClr val="tx1">
              <a:lumMod val="95000"/>
              <a:lumOff val="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0.086</cdr:x>
      <cdr:y>0.29302</cdr:y>
    </cdr:from>
    <cdr:to>
      <cdr:x>0.46698</cdr:x>
      <cdr:y>0.5738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2451100" y="5168900"/>
          <a:ext cx="10858500" cy="4953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6000" b="1"/>
            <a:t>8,9 milhões</a:t>
          </a:r>
          <a:r>
            <a:rPr lang="pt-BR" sz="6000" b="1" baseline="0"/>
            <a:t> de pessoas com menos de 65 anos recebem aposentadorias (37,5% do total)</a:t>
          </a:r>
          <a:endParaRPr lang="pt-BR" sz="6000" b="1"/>
        </a:p>
      </cdr:txBody>
    </cdr:sp>
  </cdr:relSizeAnchor>
  <cdr:relSizeAnchor xmlns:cdr="http://schemas.openxmlformats.org/drawingml/2006/chartDrawing">
    <cdr:from>
      <cdr:x>0.8357</cdr:x>
      <cdr:y>0.85459</cdr:y>
    </cdr:from>
    <cdr:to>
      <cdr:x>1</cdr:x>
      <cdr:y>0.90858</cdr:y>
    </cdr:to>
    <cdr:sp macro="" textlink="">
      <cdr:nvSpPr>
        <cdr:cNvPr id="8" name="CaixaDeTexto 7"/>
        <cdr:cNvSpPr txBox="1"/>
      </cdr:nvSpPr>
      <cdr:spPr>
        <a:xfrm xmlns:a="http://schemas.openxmlformats.org/drawingml/2006/main">
          <a:off x="23818850" y="15074900"/>
          <a:ext cx="4682700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4500"/>
            <a:t>Fonte:</a:t>
          </a:r>
          <a:r>
            <a:rPr lang="pt-BR" sz="4500" baseline="0"/>
            <a:t> PNAD 2015</a:t>
          </a:r>
          <a:endParaRPr lang="pt-BR" sz="45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gura%204-5.%20Envelhecimento-Idade%20Median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Gráfico2"/>
      <sheetName val="Plan1"/>
      <sheetName val="Plan9"/>
    </sheetNames>
    <sheetDataSet>
      <sheetData sheetId="0" refreshError="1"/>
      <sheetData sheetId="1" refreshError="1"/>
      <sheetData sheetId="2" refreshError="1"/>
      <sheetData sheetId="3">
        <row r="1">
          <cell r="B1">
            <v>1950</v>
          </cell>
          <cell r="C1">
            <v>1955</v>
          </cell>
          <cell r="D1">
            <v>1960</v>
          </cell>
          <cell r="E1">
            <v>1965</v>
          </cell>
          <cell r="F1">
            <v>1970</v>
          </cell>
          <cell r="G1">
            <v>1975</v>
          </cell>
          <cell r="H1">
            <v>1980</v>
          </cell>
          <cell r="I1">
            <v>1985</v>
          </cell>
          <cell r="J1">
            <v>1990</v>
          </cell>
          <cell r="K1">
            <v>1995</v>
          </cell>
          <cell r="L1">
            <v>2000</v>
          </cell>
          <cell r="M1">
            <v>2005</v>
          </cell>
          <cell r="N1">
            <v>2010</v>
          </cell>
          <cell r="O1">
            <v>2015</v>
          </cell>
          <cell r="P1">
            <v>2020</v>
          </cell>
          <cell r="Q1">
            <v>2025</v>
          </cell>
          <cell r="R1">
            <v>2030</v>
          </cell>
          <cell r="S1">
            <v>2035</v>
          </cell>
          <cell r="T1">
            <v>2040</v>
          </cell>
          <cell r="U1">
            <v>2045</v>
          </cell>
          <cell r="V1">
            <v>2050</v>
          </cell>
          <cell r="W1">
            <v>2055</v>
          </cell>
          <cell r="X1">
            <v>2060</v>
          </cell>
          <cell r="Y1">
            <v>2065</v>
          </cell>
          <cell r="Z1">
            <v>2070</v>
          </cell>
          <cell r="AA1">
            <v>2075</v>
          </cell>
          <cell r="AB1">
            <v>2080</v>
          </cell>
          <cell r="AC1">
            <v>2085</v>
          </cell>
          <cell r="AD1">
            <v>2090</v>
          </cell>
          <cell r="AE1">
            <v>2095</v>
          </cell>
          <cell r="AF1">
            <v>2100</v>
          </cell>
        </row>
        <row r="2">
          <cell r="B2">
            <v>19.213999999999999</v>
          </cell>
          <cell r="C2">
            <v>18.882999999999999</v>
          </cell>
          <cell r="D2">
            <v>18.600000000000001</v>
          </cell>
          <cell r="E2">
            <v>18.286999999999999</v>
          </cell>
          <cell r="F2">
            <v>18.658000000000001</v>
          </cell>
          <cell r="G2">
            <v>19.452000000000002</v>
          </cell>
          <cell r="H2">
            <v>20.263000000000002</v>
          </cell>
          <cell r="I2">
            <v>21.24</v>
          </cell>
          <cell r="J2">
            <v>22.385000000000002</v>
          </cell>
          <cell r="K2">
            <v>23.672000000000001</v>
          </cell>
          <cell r="L2">
            <v>25.06</v>
          </cell>
          <cell r="M2">
            <v>26.957999999999998</v>
          </cell>
          <cell r="N2">
            <v>29.044</v>
          </cell>
          <cell r="O2">
            <v>31.276</v>
          </cell>
          <cell r="P2">
            <v>33.459000000000003</v>
          </cell>
          <cell r="Q2">
            <v>35.606999999999999</v>
          </cell>
          <cell r="R2">
            <v>37.69</v>
          </cell>
          <cell r="S2">
            <v>39.71</v>
          </cell>
          <cell r="T2">
            <v>41.697000000000003</v>
          </cell>
          <cell r="U2">
            <v>43.512999999999998</v>
          </cell>
          <cell r="V2">
            <v>45.128999999999998</v>
          </cell>
          <cell r="W2">
            <v>46.415999999999997</v>
          </cell>
          <cell r="X2">
            <v>47.570999999999998</v>
          </cell>
          <cell r="Y2">
            <v>48.572000000000003</v>
          </cell>
          <cell r="Z2">
            <v>49.38</v>
          </cell>
          <cell r="AA2">
            <v>49.963000000000001</v>
          </cell>
          <cell r="AB2">
            <v>50.322000000000003</v>
          </cell>
          <cell r="AC2">
            <v>50.529000000000003</v>
          </cell>
          <cell r="AD2">
            <v>50.642000000000003</v>
          </cell>
          <cell r="AE2">
            <v>50.704000000000001</v>
          </cell>
          <cell r="AF2">
            <v>50.761000000000003</v>
          </cell>
        </row>
        <row r="5">
          <cell r="B5">
            <v>30.193000000000001</v>
          </cell>
          <cell r="C5">
            <v>30.34</v>
          </cell>
          <cell r="D5">
            <v>29.754999999999999</v>
          </cell>
          <cell r="E5">
            <v>28.646000000000001</v>
          </cell>
          <cell r="F5">
            <v>28.405000000000001</v>
          </cell>
          <cell r="G5">
            <v>28.981999999999999</v>
          </cell>
          <cell r="H5">
            <v>29.997</v>
          </cell>
          <cell r="I5">
            <v>31.427</v>
          </cell>
          <cell r="J5">
            <v>32.826000000000001</v>
          </cell>
          <cell r="K5">
            <v>34.027000000000001</v>
          </cell>
          <cell r="L5">
            <v>35.186</v>
          </cell>
          <cell r="M5">
            <v>36.113</v>
          </cell>
          <cell r="N5">
            <v>36.906999999999996</v>
          </cell>
          <cell r="O5">
            <v>37.621000000000002</v>
          </cell>
          <cell r="P5">
            <v>38.271999999999998</v>
          </cell>
          <cell r="Q5">
            <v>38.97</v>
          </cell>
          <cell r="R5">
            <v>39.758000000000003</v>
          </cell>
          <cell r="S5">
            <v>40.615000000000002</v>
          </cell>
          <cell r="T5">
            <v>41.219000000000001</v>
          </cell>
          <cell r="U5">
            <v>41.668999999999997</v>
          </cell>
          <cell r="V5">
            <v>42.045000000000002</v>
          </cell>
          <cell r="W5">
            <v>42.273000000000003</v>
          </cell>
          <cell r="X5">
            <v>42.497999999999998</v>
          </cell>
          <cell r="Y5">
            <v>42.883000000000003</v>
          </cell>
          <cell r="Z5">
            <v>43.360999999999997</v>
          </cell>
          <cell r="AA5">
            <v>43.823</v>
          </cell>
          <cell r="AB5">
            <v>44.198</v>
          </cell>
          <cell r="AC5">
            <v>44.475999999999999</v>
          </cell>
          <cell r="AD5">
            <v>44.704999999999998</v>
          </cell>
          <cell r="AE5">
            <v>44.966999999999999</v>
          </cell>
          <cell r="AF5">
            <v>45.308</v>
          </cell>
        </row>
        <row r="6">
          <cell r="B6">
            <v>18.716000000000001</v>
          </cell>
          <cell r="C6">
            <v>17.731000000000002</v>
          </cell>
          <cell r="D6">
            <v>16.866</v>
          </cell>
          <cell r="E6">
            <v>16.501000000000001</v>
          </cell>
          <cell r="F6">
            <v>16.809999999999999</v>
          </cell>
          <cell r="G6">
            <v>17.84</v>
          </cell>
          <cell r="H6">
            <v>18.936</v>
          </cell>
          <cell r="I6">
            <v>20.166</v>
          </cell>
          <cell r="J6">
            <v>21.64</v>
          </cell>
          <cell r="K6">
            <v>22.965</v>
          </cell>
          <cell r="L6">
            <v>24.390999999999998</v>
          </cell>
          <cell r="M6">
            <v>26.082000000000001</v>
          </cell>
          <cell r="N6">
            <v>28.009</v>
          </cell>
          <cell r="O6">
            <v>30.05</v>
          </cell>
          <cell r="P6">
            <v>32.179000000000002</v>
          </cell>
          <cell r="Q6">
            <v>34.290999999999997</v>
          </cell>
          <cell r="R6">
            <v>36.386000000000003</v>
          </cell>
          <cell r="S6">
            <v>38.338000000000001</v>
          </cell>
          <cell r="T6">
            <v>40.130000000000003</v>
          </cell>
          <cell r="U6">
            <v>41.819000000000003</v>
          </cell>
          <cell r="V6">
            <v>43.341000000000001</v>
          </cell>
          <cell r="W6">
            <v>44.685000000000002</v>
          </cell>
          <cell r="X6">
            <v>45.82</v>
          </cell>
          <cell r="Y6">
            <v>46.787999999999997</v>
          </cell>
          <cell r="Z6">
            <v>47.581000000000003</v>
          </cell>
          <cell r="AA6">
            <v>48.186999999999998</v>
          </cell>
          <cell r="AB6">
            <v>48.622999999999998</v>
          </cell>
          <cell r="AC6">
            <v>48.927999999999997</v>
          </cell>
          <cell r="AD6">
            <v>49.143999999999998</v>
          </cell>
          <cell r="AE6">
            <v>49.302</v>
          </cell>
          <cell r="AF6">
            <v>49.421999999999997</v>
          </cell>
        </row>
        <row r="7">
          <cell r="B7">
            <v>22.349</v>
          </cell>
          <cell r="C7">
            <v>23.582000000000001</v>
          </cell>
          <cell r="D7">
            <v>25.388999999999999</v>
          </cell>
          <cell r="E7">
            <v>27.175000000000001</v>
          </cell>
          <cell r="F7">
            <v>28.776</v>
          </cell>
          <cell r="G7">
            <v>30.263999999999999</v>
          </cell>
          <cell r="H7">
            <v>32.549999999999997</v>
          </cell>
          <cell r="I7">
            <v>35.003999999999998</v>
          </cell>
          <cell r="J7">
            <v>37.281999999999996</v>
          </cell>
          <cell r="K7">
            <v>39.396999999999998</v>
          </cell>
          <cell r="L7">
            <v>41.204999999999998</v>
          </cell>
          <cell r="M7">
            <v>43.003999999999998</v>
          </cell>
          <cell r="N7">
            <v>44.655000000000001</v>
          </cell>
          <cell r="O7">
            <v>46.347999999999999</v>
          </cell>
          <cell r="P7">
            <v>48.21</v>
          </cell>
          <cell r="Q7">
            <v>50.165999999999997</v>
          </cell>
          <cell r="R7">
            <v>51.508000000000003</v>
          </cell>
          <cell r="S7">
            <v>52.491</v>
          </cell>
          <cell r="T7">
            <v>53.051000000000002</v>
          </cell>
          <cell r="U7">
            <v>53.201000000000001</v>
          </cell>
          <cell r="V7">
            <v>53.173999999999999</v>
          </cell>
          <cell r="W7">
            <v>53.161999999999999</v>
          </cell>
          <cell r="X7">
            <v>53.031999999999996</v>
          </cell>
          <cell r="Y7">
            <v>52.792999999999999</v>
          </cell>
          <cell r="Z7">
            <v>52.423999999999999</v>
          </cell>
          <cell r="AA7">
            <v>51.993000000000002</v>
          </cell>
          <cell r="AB7">
            <v>51.679000000000002</v>
          </cell>
          <cell r="AC7">
            <v>51.536999999999999</v>
          </cell>
          <cell r="AD7">
            <v>51.563000000000002</v>
          </cell>
          <cell r="AE7">
            <v>51.689</v>
          </cell>
          <cell r="AF7">
            <v>51.848999999999997</v>
          </cell>
        </row>
        <row r="8">
          <cell r="B8">
            <v>34.17</v>
          </cell>
          <cell r="C8">
            <v>35.063000000000002</v>
          </cell>
          <cell r="D8">
            <v>36.042000000000002</v>
          </cell>
          <cell r="E8">
            <v>36.156999999999996</v>
          </cell>
          <cell r="F8">
            <v>35.389000000000003</v>
          </cell>
          <cell r="G8">
            <v>35.350999999999999</v>
          </cell>
          <cell r="H8">
            <v>36.259</v>
          </cell>
          <cell r="I8">
            <v>37.659999999999997</v>
          </cell>
          <cell r="J8">
            <v>38.35</v>
          </cell>
          <cell r="K8">
            <v>38.482999999999997</v>
          </cell>
          <cell r="L8">
            <v>39.42</v>
          </cell>
          <cell r="M8">
            <v>40.259</v>
          </cell>
          <cell r="N8">
            <v>40.664999999999999</v>
          </cell>
          <cell r="O8">
            <v>40.868000000000002</v>
          </cell>
          <cell r="P8">
            <v>41.006999999999998</v>
          </cell>
          <cell r="Q8">
            <v>41.302</v>
          </cell>
          <cell r="R8">
            <v>41.975999999999999</v>
          </cell>
          <cell r="S8">
            <v>42.884999999999998</v>
          </cell>
          <cell r="T8">
            <v>43.485999999999997</v>
          </cell>
          <cell r="U8">
            <v>43.237000000000002</v>
          </cell>
          <cell r="V8">
            <v>43.195999999999998</v>
          </cell>
          <cell r="W8">
            <v>43.393000000000001</v>
          </cell>
          <cell r="X8">
            <v>43.655999999999999</v>
          </cell>
          <cell r="Y8">
            <v>44.078000000000003</v>
          </cell>
          <cell r="Z8">
            <v>44.546999999999997</v>
          </cell>
          <cell r="AA8">
            <v>44.884999999999998</v>
          </cell>
          <cell r="AB8">
            <v>45.040999999999997</v>
          </cell>
          <cell r="AC8">
            <v>45.192</v>
          </cell>
          <cell r="AD8">
            <v>45.485999999999997</v>
          </cell>
          <cell r="AE8">
            <v>45.954000000000001</v>
          </cell>
          <cell r="AF8">
            <v>46.493000000000002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5" sqref="C5"/>
    </sheetView>
  </sheetViews>
  <sheetFormatPr defaultRowHeight="14.5" x14ac:dyDescent="0.35"/>
  <cols>
    <col min="2" max="2" width="9.26953125" bestFit="1" customWidth="1"/>
    <col min="3" max="3" width="10.08984375" bestFit="1" customWidth="1"/>
  </cols>
  <sheetData>
    <row r="1" spans="1:3" x14ac:dyDescent="0.35">
      <c r="B1" t="s">
        <v>35</v>
      </c>
      <c r="C1" t="s">
        <v>36</v>
      </c>
    </row>
    <row r="2" spans="1:3" x14ac:dyDescent="0.35">
      <c r="A2" t="s">
        <v>32</v>
      </c>
      <c r="B2" s="11">
        <f>SUM('2004'!C4:Q4)</f>
        <v>46.324364999999993</v>
      </c>
      <c r="C2" s="11">
        <v>36</v>
      </c>
    </row>
    <row r="3" spans="1:3" x14ac:dyDescent="0.35">
      <c r="A3" t="s">
        <v>31</v>
      </c>
      <c r="B3" s="11">
        <f>SUM('2004'!R5:BO5)</f>
        <v>164.54694599999996</v>
      </c>
      <c r="C3" s="11">
        <v>146</v>
      </c>
    </row>
    <row r="4" spans="1:3" x14ac:dyDescent="0.35">
      <c r="A4" t="s">
        <v>33</v>
      </c>
      <c r="B4" s="11">
        <f>SUM('2004'!BP6:CE6)</f>
        <v>48.898652999999996</v>
      </c>
      <c r="C4" s="11">
        <v>50.9</v>
      </c>
    </row>
    <row r="5" spans="1:3" x14ac:dyDescent="0.35">
      <c r="A5" t="s">
        <v>34</v>
      </c>
      <c r="B5" s="11">
        <f>B4/SUM(B2:B4)</f>
        <v>0.18823828685598157</v>
      </c>
      <c r="C5" s="1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87"/>
  <sheetViews>
    <sheetView topLeftCell="B1" zoomScale="70" zoomScaleNormal="70" workbookViewId="0">
      <selection activeCell="E13" sqref="E13"/>
    </sheetView>
  </sheetViews>
  <sheetFormatPr defaultRowHeight="14.5" x14ac:dyDescent="0.35"/>
  <cols>
    <col min="5" max="5" width="13.1796875" bestFit="1" customWidth="1"/>
    <col min="18" max="18" width="18" bestFit="1" customWidth="1"/>
    <col min="68" max="68" width="16.81640625" bestFit="1" customWidth="1"/>
  </cols>
  <sheetData>
    <row r="1" spans="1:83" x14ac:dyDescent="0.35">
      <c r="A1">
        <v>2008</v>
      </c>
    </row>
    <row r="3" spans="1:83" x14ac:dyDescent="0.3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  <c r="BG3">
        <v>56</v>
      </c>
      <c r="BH3">
        <v>57</v>
      </c>
      <c r="BI3">
        <v>58</v>
      </c>
      <c r="BJ3">
        <v>59</v>
      </c>
      <c r="BK3">
        <v>60</v>
      </c>
      <c r="BL3">
        <v>61</v>
      </c>
      <c r="BM3">
        <v>62</v>
      </c>
      <c r="BN3">
        <v>63</v>
      </c>
      <c r="BO3">
        <v>64</v>
      </c>
      <c r="BP3">
        <v>65</v>
      </c>
      <c r="BQ3">
        <v>66</v>
      </c>
      <c r="BR3">
        <v>67</v>
      </c>
      <c r="BS3">
        <v>68</v>
      </c>
      <c r="BT3">
        <v>69</v>
      </c>
      <c r="BU3">
        <v>70</v>
      </c>
      <c r="BV3">
        <v>71</v>
      </c>
      <c r="BW3">
        <v>72</v>
      </c>
      <c r="BX3">
        <v>73</v>
      </c>
      <c r="BY3">
        <v>74</v>
      </c>
      <c r="BZ3">
        <v>75</v>
      </c>
      <c r="CA3">
        <v>76</v>
      </c>
      <c r="CB3">
        <v>77</v>
      </c>
      <c r="CC3">
        <v>78</v>
      </c>
      <c r="CD3">
        <v>79</v>
      </c>
      <c r="CE3">
        <v>80</v>
      </c>
    </row>
    <row r="4" spans="1:83" x14ac:dyDescent="0.35">
      <c r="B4" t="s">
        <v>1</v>
      </c>
      <c r="C4">
        <v>1.743814</v>
      </c>
      <c r="D4">
        <v>1.762964</v>
      </c>
      <c r="E4">
        <v>1.782286</v>
      </c>
      <c r="F4">
        <v>1.8013969999999999</v>
      </c>
      <c r="G4">
        <v>1.820325</v>
      </c>
      <c r="H4">
        <v>1.8392360000000001</v>
      </c>
      <c r="I4">
        <v>1.858395</v>
      </c>
      <c r="J4">
        <v>1.878177</v>
      </c>
      <c r="K4">
        <v>1.8989670000000001</v>
      </c>
      <c r="L4">
        <v>1.921122</v>
      </c>
      <c r="M4">
        <v>1.944871</v>
      </c>
      <c r="N4">
        <v>1.9703850000000001</v>
      </c>
      <c r="O4">
        <v>1.997873</v>
      </c>
      <c r="P4">
        <v>2.0275639999999999</v>
      </c>
      <c r="Q4">
        <v>2.0595759999999999</v>
      </c>
      <c r="R4">
        <f>R5</f>
        <v>2.0933660000000001</v>
      </c>
    </row>
    <row r="5" spans="1:83" x14ac:dyDescent="0.35">
      <c r="B5" t="s">
        <v>2</v>
      </c>
      <c r="R5">
        <v>2.0933660000000001</v>
      </c>
      <c r="S5">
        <v>2.1283940000000001</v>
      </c>
      <c r="T5">
        <v>2.164447</v>
      </c>
      <c r="U5">
        <v>2.2011799999999999</v>
      </c>
      <c r="V5">
        <v>2.2380089999999999</v>
      </c>
      <c r="W5">
        <v>2.2739029999999998</v>
      </c>
      <c r="X5">
        <v>2.3079070000000002</v>
      </c>
      <c r="Y5">
        <v>2.3392810000000002</v>
      </c>
      <c r="Z5">
        <v>2.3677220000000001</v>
      </c>
      <c r="AA5">
        <v>2.3929809999999998</v>
      </c>
      <c r="AB5">
        <v>2.4148869999999998</v>
      </c>
      <c r="AC5">
        <v>2.4336229999999999</v>
      </c>
      <c r="AD5">
        <v>2.4487130000000001</v>
      </c>
      <c r="AE5">
        <v>2.4602900000000001</v>
      </c>
      <c r="AF5">
        <v>2.4699339999999999</v>
      </c>
      <c r="AG5">
        <v>2.479784</v>
      </c>
      <c r="AH5">
        <v>2.491549</v>
      </c>
      <c r="AI5">
        <v>2.5053830000000001</v>
      </c>
      <c r="AJ5">
        <v>2.5216810000000001</v>
      </c>
      <c r="AK5">
        <v>2.5425019999999998</v>
      </c>
      <c r="AL5">
        <v>2.5702020000000001</v>
      </c>
      <c r="AM5">
        <v>2.6067719999999999</v>
      </c>
      <c r="AN5">
        <v>2.6514150000000001</v>
      </c>
      <c r="AO5">
        <v>2.704545</v>
      </c>
      <c r="AP5">
        <v>2.767042</v>
      </c>
      <c r="AQ5">
        <v>2.8345349999999998</v>
      </c>
      <c r="AR5">
        <v>2.9052720000000001</v>
      </c>
      <c r="AS5">
        <v>2.9822950000000001</v>
      </c>
      <c r="AT5">
        <v>3.0615939999999999</v>
      </c>
      <c r="AU5">
        <v>3.1374749999999998</v>
      </c>
      <c r="AV5">
        <v>3.2046220000000001</v>
      </c>
      <c r="AW5">
        <v>3.2598289999999999</v>
      </c>
      <c r="AX5">
        <v>3.3016350000000001</v>
      </c>
      <c r="AY5">
        <v>3.3286639999999998</v>
      </c>
      <c r="AZ5">
        <v>3.3303509999999998</v>
      </c>
      <c r="BA5">
        <v>3.2995040000000002</v>
      </c>
      <c r="BB5">
        <v>3.2465519999999999</v>
      </c>
      <c r="BC5">
        <v>3.1890100000000001</v>
      </c>
      <c r="BD5">
        <v>3.1442359999999998</v>
      </c>
      <c r="BE5">
        <v>3.1054379999999999</v>
      </c>
      <c r="BF5">
        <v>3.0668299999999999</v>
      </c>
      <c r="BG5">
        <v>3.0308920000000001</v>
      </c>
      <c r="BH5">
        <v>2.9884529999999998</v>
      </c>
      <c r="BI5">
        <v>2.964518</v>
      </c>
      <c r="BJ5">
        <v>2.9723139999999999</v>
      </c>
      <c r="BK5">
        <v>3.0142340000000001</v>
      </c>
      <c r="BL5">
        <v>3.0462370000000001</v>
      </c>
      <c r="BM5">
        <v>3.0377909999999999</v>
      </c>
      <c r="BN5">
        <v>3.0307819999999999</v>
      </c>
      <c r="BO5">
        <v>3.0232890000000001</v>
      </c>
      <c r="BP5">
        <f>BP6</f>
        <v>3.0554839999999999</v>
      </c>
    </row>
    <row r="6" spans="1:83" x14ac:dyDescent="0.35">
      <c r="B6" t="s">
        <v>3</v>
      </c>
      <c r="BP6">
        <v>3.0554839999999999</v>
      </c>
      <c r="BQ6">
        <v>3.0155240000000001</v>
      </c>
      <c r="BR6">
        <v>2.9142869999999998</v>
      </c>
      <c r="BS6">
        <v>2.84043</v>
      </c>
      <c r="BT6">
        <v>2.7440319999999998</v>
      </c>
      <c r="BU6">
        <v>2.5832440000000001</v>
      </c>
      <c r="BV6">
        <v>2.4625729999999999</v>
      </c>
      <c r="BW6">
        <v>2.3260800000000001</v>
      </c>
      <c r="BX6">
        <v>2.2026599999999998</v>
      </c>
      <c r="BY6">
        <v>2.0943930000000002</v>
      </c>
      <c r="BZ6">
        <v>1.984567</v>
      </c>
      <c r="CA6">
        <v>1.871982</v>
      </c>
      <c r="CB6">
        <v>1.772211</v>
      </c>
      <c r="CC6">
        <v>1.682518</v>
      </c>
      <c r="CD6">
        <v>1.5999540000000001</v>
      </c>
      <c r="CE6">
        <v>13.748708000000001</v>
      </c>
    </row>
    <row r="7" spans="1:83" x14ac:dyDescent="0.35">
      <c r="C7" s="5">
        <v>1743814</v>
      </c>
      <c r="E7">
        <f>SUM(C4:R4)-R4</f>
        <v>28.306951999999995</v>
      </c>
      <c r="BL7">
        <f>SUM(R5:BO5)</f>
        <v>138.08186399999997</v>
      </c>
    </row>
    <row r="8" spans="1:83" x14ac:dyDescent="0.35">
      <c r="C8" s="5">
        <v>1762964</v>
      </c>
      <c r="R8" s="2">
        <f>SUM(R5:BO5)</f>
        <v>138.08186399999997</v>
      </c>
      <c r="BP8" s="2">
        <f>SUM(BP6:CE6)</f>
        <v>48.898646999999997</v>
      </c>
    </row>
    <row r="9" spans="1:83" x14ac:dyDescent="0.35">
      <c r="C9" s="5">
        <v>1782286</v>
      </c>
    </row>
    <row r="10" spans="1:83" x14ac:dyDescent="0.35">
      <c r="C10" s="5">
        <v>1801397</v>
      </c>
    </row>
    <row r="11" spans="1:83" x14ac:dyDescent="0.35">
      <c r="C11" s="5">
        <v>1820325</v>
      </c>
      <c r="E11" s="3">
        <f>SUM(C7:C87)</f>
        <v>215287463</v>
      </c>
    </row>
    <row r="12" spans="1:83" x14ac:dyDescent="0.35">
      <c r="C12" s="5">
        <v>1839236</v>
      </c>
    </row>
    <row r="13" spans="1:83" x14ac:dyDescent="0.35">
      <c r="C13" s="5">
        <v>1858395</v>
      </c>
    </row>
    <row r="14" spans="1:83" x14ac:dyDescent="0.35">
      <c r="C14" s="5">
        <v>1878177</v>
      </c>
    </row>
    <row r="15" spans="1:83" x14ac:dyDescent="0.35">
      <c r="C15" s="5">
        <v>1898967</v>
      </c>
      <c r="BU15">
        <f>SUM(BP6:CE6)-CE6</f>
        <v>35.149938999999996</v>
      </c>
    </row>
    <row r="16" spans="1:83" x14ac:dyDescent="0.35">
      <c r="C16" s="5">
        <v>1921122</v>
      </c>
    </row>
    <row r="17" spans="3:5" x14ac:dyDescent="0.35">
      <c r="C17" s="5">
        <v>1944871</v>
      </c>
    </row>
    <row r="18" spans="3:5" x14ac:dyDescent="0.35">
      <c r="C18" s="5">
        <v>1970385</v>
      </c>
    </row>
    <row r="19" spans="3:5" x14ac:dyDescent="0.35">
      <c r="C19" s="5">
        <v>1997873</v>
      </c>
    </row>
    <row r="20" spans="3:5" x14ac:dyDescent="0.35">
      <c r="C20" s="5">
        <v>2027564</v>
      </c>
    </row>
    <row r="21" spans="3:5" x14ac:dyDescent="0.35">
      <c r="C21" s="5">
        <v>2059576</v>
      </c>
    </row>
    <row r="22" spans="3:5" x14ac:dyDescent="0.35">
      <c r="C22" s="5">
        <v>2093366</v>
      </c>
    </row>
    <row r="23" spans="3:5" x14ac:dyDescent="0.35">
      <c r="C23" s="5">
        <v>2128394</v>
      </c>
    </row>
    <row r="24" spans="3:5" x14ac:dyDescent="0.35">
      <c r="C24" s="5">
        <v>2164447</v>
      </c>
    </row>
    <row r="25" spans="3:5" x14ac:dyDescent="0.35">
      <c r="C25" s="5">
        <v>2201180</v>
      </c>
    </row>
    <row r="26" spans="3:5" x14ac:dyDescent="0.35">
      <c r="C26" s="5">
        <v>2238009</v>
      </c>
    </row>
    <row r="27" spans="3:5" x14ac:dyDescent="0.35">
      <c r="C27" s="5">
        <v>2273903</v>
      </c>
    </row>
    <row r="28" spans="3:5" x14ac:dyDescent="0.35">
      <c r="C28" s="5">
        <v>2307907</v>
      </c>
      <c r="E28" s="3">
        <f>SUM(C7:C87)</f>
        <v>215287463</v>
      </c>
    </row>
    <row r="29" spans="3:5" x14ac:dyDescent="0.35">
      <c r="C29" s="5">
        <v>2339281</v>
      </c>
    </row>
    <row r="30" spans="3:5" x14ac:dyDescent="0.35">
      <c r="C30" s="5">
        <v>2367722</v>
      </c>
    </row>
    <row r="31" spans="3:5" x14ac:dyDescent="0.35">
      <c r="C31" s="5">
        <v>2392981</v>
      </c>
    </row>
    <row r="32" spans="3:5" x14ac:dyDescent="0.35">
      <c r="C32" s="5">
        <v>2414887</v>
      </c>
    </row>
    <row r="33" spans="3:3" x14ac:dyDescent="0.35">
      <c r="C33" s="5">
        <v>2433623</v>
      </c>
    </row>
    <row r="34" spans="3:3" x14ac:dyDescent="0.35">
      <c r="C34" s="5">
        <v>2448713</v>
      </c>
    </row>
    <row r="35" spans="3:3" x14ac:dyDescent="0.35">
      <c r="C35" s="5">
        <v>2460290</v>
      </c>
    </row>
    <row r="36" spans="3:3" x14ac:dyDescent="0.35">
      <c r="C36" s="5">
        <v>2469934</v>
      </c>
    </row>
    <row r="37" spans="3:3" x14ac:dyDescent="0.35">
      <c r="C37" s="5">
        <v>2479784</v>
      </c>
    </row>
    <row r="38" spans="3:3" x14ac:dyDescent="0.35">
      <c r="C38" s="5">
        <v>2491549</v>
      </c>
    </row>
    <row r="39" spans="3:3" x14ac:dyDescent="0.35">
      <c r="C39" s="5">
        <v>2505383</v>
      </c>
    </row>
    <row r="40" spans="3:3" x14ac:dyDescent="0.35">
      <c r="C40" s="5">
        <v>2521681</v>
      </c>
    </row>
    <row r="41" spans="3:3" x14ac:dyDescent="0.35">
      <c r="C41" s="5">
        <v>2542502</v>
      </c>
    </row>
    <row r="42" spans="3:3" x14ac:dyDescent="0.35">
      <c r="C42" s="5">
        <v>2570202</v>
      </c>
    </row>
    <row r="43" spans="3:3" x14ac:dyDescent="0.35">
      <c r="C43" s="5">
        <v>2606772</v>
      </c>
    </row>
    <row r="44" spans="3:3" x14ac:dyDescent="0.35">
      <c r="C44" s="5">
        <v>2651415</v>
      </c>
    </row>
    <row r="45" spans="3:3" x14ac:dyDescent="0.35">
      <c r="C45" s="5">
        <v>2704545</v>
      </c>
    </row>
    <row r="46" spans="3:3" x14ac:dyDescent="0.35">
      <c r="C46" s="5">
        <v>2767042</v>
      </c>
    </row>
    <row r="47" spans="3:3" x14ac:dyDescent="0.35">
      <c r="C47" s="6">
        <v>2834535</v>
      </c>
    </row>
    <row r="48" spans="3:3" x14ac:dyDescent="0.35">
      <c r="C48" s="6">
        <v>2905272</v>
      </c>
    </row>
    <row r="49" spans="3:3" x14ac:dyDescent="0.35">
      <c r="C49" s="6">
        <v>2982295</v>
      </c>
    </row>
    <row r="50" spans="3:3" x14ac:dyDescent="0.35">
      <c r="C50" s="6">
        <v>3061594</v>
      </c>
    </row>
    <row r="51" spans="3:3" x14ac:dyDescent="0.35">
      <c r="C51" s="6">
        <v>3137475</v>
      </c>
    </row>
    <row r="52" spans="3:3" x14ac:dyDescent="0.35">
      <c r="C52" s="6">
        <v>3204622</v>
      </c>
    </row>
    <row r="53" spans="3:3" x14ac:dyDescent="0.35">
      <c r="C53" s="6">
        <v>3259829</v>
      </c>
    </row>
    <row r="54" spans="3:3" x14ac:dyDescent="0.35">
      <c r="C54" s="6">
        <v>3301635</v>
      </c>
    </row>
    <row r="55" spans="3:3" x14ac:dyDescent="0.35">
      <c r="C55" s="6">
        <v>3328664</v>
      </c>
    </row>
    <row r="56" spans="3:3" x14ac:dyDescent="0.35">
      <c r="C56" s="6">
        <v>3330351</v>
      </c>
    </row>
    <row r="57" spans="3:3" x14ac:dyDescent="0.35">
      <c r="C57" s="6">
        <v>3299504</v>
      </c>
    </row>
    <row r="58" spans="3:3" x14ac:dyDescent="0.35">
      <c r="C58" s="6">
        <v>3246552</v>
      </c>
    </row>
    <row r="59" spans="3:3" x14ac:dyDescent="0.35">
      <c r="C59" s="6">
        <v>3189010</v>
      </c>
    </row>
    <row r="60" spans="3:3" x14ac:dyDescent="0.35">
      <c r="C60" s="6">
        <v>3144236</v>
      </c>
    </row>
    <row r="61" spans="3:3" x14ac:dyDescent="0.35">
      <c r="C61" s="6">
        <v>3105438</v>
      </c>
    </row>
    <row r="62" spans="3:3" x14ac:dyDescent="0.35">
      <c r="C62" s="6">
        <v>3066830</v>
      </c>
    </row>
    <row r="63" spans="3:3" x14ac:dyDescent="0.35">
      <c r="C63" s="6">
        <v>3030892</v>
      </c>
    </row>
    <row r="64" spans="3:3" x14ac:dyDescent="0.35">
      <c r="C64" s="6">
        <v>2988453</v>
      </c>
    </row>
    <row r="65" spans="3:3" x14ac:dyDescent="0.35">
      <c r="C65" s="6">
        <v>2964518</v>
      </c>
    </row>
    <row r="66" spans="3:3" x14ac:dyDescent="0.35">
      <c r="C66" s="6">
        <v>2972314</v>
      </c>
    </row>
    <row r="67" spans="3:3" x14ac:dyDescent="0.35">
      <c r="C67" s="6">
        <v>3014234</v>
      </c>
    </row>
    <row r="68" spans="3:3" x14ac:dyDescent="0.35">
      <c r="C68" s="6">
        <v>3046237</v>
      </c>
    </row>
    <row r="69" spans="3:3" x14ac:dyDescent="0.35">
      <c r="C69" s="6">
        <v>3037791</v>
      </c>
    </row>
    <row r="70" spans="3:3" x14ac:dyDescent="0.35">
      <c r="C70" s="6">
        <v>3030782</v>
      </c>
    </row>
    <row r="71" spans="3:3" x14ac:dyDescent="0.35">
      <c r="C71" s="6">
        <v>3023289</v>
      </c>
    </row>
    <row r="72" spans="3:3" x14ac:dyDescent="0.35">
      <c r="C72" s="6">
        <v>3055484</v>
      </c>
    </row>
    <row r="73" spans="3:3" x14ac:dyDescent="0.35">
      <c r="C73" s="6">
        <v>3015524</v>
      </c>
    </row>
    <row r="74" spans="3:3" x14ac:dyDescent="0.35">
      <c r="C74" s="6">
        <v>2914287</v>
      </c>
    </row>
    <row r="75" spans="3:3" x14ac:dyDescent="0.35">
      <c r="C75" s="6">
        <v>2840430</v>
      </c>
    </row>
    <row r="76" spans="3:3" x14ac:dyDescent="0.35">
      <c r="C76" s="6">
        <v>2744032</v>
      </c>
    </row>
    <row r="77" spans="3:3" x14ac:dyDescent="0.35">
      <c r="C77" s="6">
        <v>2583244</v>
      </c>
    </row>
    <row r="78" spans="3:3" x14ac:dyDescent="0.35">
      <c r="C78" s="6">
        <v>2462573</v>
      </c>
    </row>
    <row r="79" spans="3:3" x14ac:dyDescent="0.35">
      <c r="C79" s="6">
        <v>2326080</v>
      </c>
    </row>
    <row r="80" spans="3:3" x14ac:dyDescent="0.35">
      <c r="C80" s="6">
        <v>2202660</v>
      </c>
    </row>
    <row r="81" spans="3:3" x14ac:dyDescent="0.35">
      <c r="C81" s="6">
        <v>2094393</v>
      </c>
    </row>
    <row r="82" spans="3:3" x14ac:dyDescent="0.35">
      <c r="C82" s="6">
        <v>1984567</v>
      </c>
    </row>
    <row r="83" spans="3:3" x14ac:dyDescent="0.35">
      <c r="C83" s="6">
        <v>1871982</v>
      </c>
    </row>
    <row r="84" spans="3:3" x14ac:dyDescent="0.35">
      <c r="C84" s="6">
        <v>1772211</v>
      </c>
    </row>
    <row r="85" spans="3:3" x14ac:dyDescent="0.35">
      <c r="C85" s="6">
        <v>1682518</v>
      </c>
    </row>
    <row r="86" spans="3:3" x14ac:dyDescent="0.35">
      <c r="C86" s="6">
        <v>1599954</v>
      </c>
    </row>
    <row r="87" spans="3:3" x14ac:dyDescent="0.35">
      <c r="C87" s="6">
        <v>13748708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E88"/>
  <sheetViews>
    <sheetView topLeftCell="AW1" zoomScale="80" zoomScaleNormal="80" workbookViewId="0">
      <selection activeCell="R4" sqref="R4"/>
    </sheetView>
  </sheetViews>
  <sheetFormatPr defaultRowHeight="14.5" x14ac:dyDescent="0.35"/>
  <cols>
    <col min="1" max="1" width="18" bestFit="1" customWidth="1"/>
    <col min="52" max="52" width="10" bestFit="1" customWidth="1"/>
    <col min="68" max="68" width="16.81640625" bestFit="1" customWidth="1"/>
  </cols>
  <sheetData>
    <row r="1" spans="1:83" x14ac:dyDescent="0.35">
      <c r="A1">
        <v>2004</v>
      </c>
      <c r="E1">
        <v>1000000</v>
      </c>
    </row>
    <row r="3" spans="1:83" x14ac:dyDescent="0.3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  <c r="BG3">
        <v>56</v>
      </c>
      <c r="BH3">
        <v>57</v>
      </c>
      <c r="BI3">
        <v>58</v>
      </c>
      <c r="BJ3">
        <v>59</v>
      </c>
      <c r="BK3">
        <v>60</v>
      </c>
      <c r="BL3">
        <v>61</v>
      </c>
      <c r="BM3">
        <v>62</v>
      </c>
      <c r="BN3">
        <v>63</v>
      </c>
      <c r="BO3">
        <v>64</v>
      </c>
      <c r="BP3">
        <v>65</v>
      </c>
      <c r="BQ3">
        <v>66</v>
      </c>
      <c r="BR3">
        <v>67</v>
      </c>
      <c r="BS3">
        <v>68</v>
      </c>
      <c r="BT3">
        <v>69</v>
      </c>
      <c r="BU3">
        <v>70</v>
      </c>
      <c r="BV3">
        <v>71</v>
      </c>
      <c r="BW3">
        <v>72</v>
      </c>
      <c r="BX3">
        <v>73</v>
      </c>
      <c r="BY3">
        <v>74</v>
      </c>
      <c r="BZ3">
        <v>75</v>
      </c>
      <c r="CA3">
        <v>76</v>
      </c>
      <c r="CB3">
        <v>77</v>
      </c>
      <c r="CC3">
        <v>78</v>
      </c>
      <c r="CD3">
        <v>79</v>
      </c>
      <c r="CE3">
        <v>80</v>
      </c>
    </row>
    <row r="4" spans="1:83" x14ac:dyDescent="0.35">
      <c r="B4" t="s">
        <v>1</v>
      </c>
      <c r="C4">
        <v>3.01518</v>
      </c>
      <c r="D4">
        <v>3.025045</v>
      </c>
      <c r="E4">
        <v>3.035466</v>
      </c>
      <c r="F4">
        <v>3.0457209999999999</v>
      </c>
      <c r="G4">
        <v>3.0557720000000002</v>
      </c>
      <c r="H4">
        <v>3.0657220000000001</v>
      </c>
      <c r="I4">
        <v>3.0757319999999999</v>
      </c>
      <c r="J4">
        <v>3.0859860000000001</v>
      </c>
      <c r="K4">
        <v>3.096581</v>
      </c>
      <c r="L4">
        <v>3.1075499999999998</v>
      </c>
      <c r="M4">
        <v>3.1188419999999999</v>
      </c>
      <c r="N4">
        <v>3.1303209999999999</v>
      </c>
      <c r="O4">
        <v>3.1417630000000001</v>
      </c>
      <c r="P4">
        <v>3.1529940000000001</v>
      </c>
      <c r="Q4">
        <v>3.1716899999999999</v>
      </c>
      <c r="R4">
        <f>R5</f>
        <v>3.197279</v>
      </c>
    </row>
    <row r="5" spans="1:83" x14ac:dyDescent="0.35">
      <c r="B5" t="s">
        <v>2</v>
      </c>
      <c r="R5">
        <v>3.197279</v>
      </c>
      <c r="S5">
        <v>3.2213059999999998</v>
      </c>
      <c r="T5">
        <v>3.2436729999999998</v>
      </c>
      <c r="U5">
        <v>3.2638060000000002</v>
      </c>
      <c r="V5">
        <v>3.2811180000000002</v>
      </c>
      <c r="W5">
        <v>3.2954690000000002</v>
      </c>
      <c r="X5">
        <v>3.30681</v>
      </c>
      <c r="Y5">
        <v>3.31494</v>
      </c>
      <c r="Z5">
        <v>3.3228300000000002</v>
      </c>
      <c r="AA5">
        <v>3.330676</v>
      </c>
      <c r="AB5">
        <v>3.3364379999999998</v>
      </c>
      <c r="AC5">
        <v>3.3410709999999999</v>
      </c>
      <c r="AD5">
        <v>3.344214</v>
      </c>
      <c r="AE5">
        <v>3.345869</v>
      </c>
      <c r="AF5">
        <v>3.3476750000000002</v>
      </c>
      <c r="AG5">
        <v>3.3513630000000001</v>
      </c>
      <c r="AH5">
        <v>3.3579680000000001</v>
      </c>
      <c r="AI5">
        <v>3.366768</v>
      </c>
      <c r="AJ5">
        <v>3.3769640000000001</v>
      </c>
      <c r="AK5">
        <v>3.389802</v>
      </c>
      <c r="AL5">
        <v>3.4059159999999999</v>
      </c>
      <c r="AM5">
        <v>3.4250289999999999</v>
      </c>
      <c r="AN5">
        <v>3.4447079999999999</v>
      </c>
      <c r="AO5">
        <v>3.4669159999999999</v>
      </c>
      <c r="AP5">
        <v>3.491555</v>
      </c>
      <c r="AQ5">
        <v>3.5103780000000002</v>
      </c>
      <c r="AR5">
        <v>3.5215689999999999</v>
      </c>
      <c r="AS5">
        <v>3.5298050000000001</v>
      </c>
      <c r="AT5">
        <v>3.5335390000000002</v>
      </c>
      <c r="AU5">
        <v>3.529058</v>
      </c>
      <c r="AV5">
        <v>3.5132650000000001</v>
      </c>
      <c r="AW5">
        <v>3.4865149999999998</v>
      </c>
      <c r="AX5">
        <v>3.4511690000000002</v>
      </c>
      <c r="AY5">
        <v>3.3980269999999999</v>
      </c>
      <c r="AZ5">
        <v>3.3434029999999999</v>
      </c>
      <c r="BA5">
        <v>3.2994880000000002</v>
      </c>
      <c r="BB5">
        <v>3.2465570000000001</v>
      </c>
      <c r="BC5">
        <v>3.1889980000000002</v>
      </c>
      <c r="BD5">
        <v>3.1442329999999998</v>
      </c>
      <c r="BE5">
        <v>3.1054430000000002</v>
      </c>
      <c r="BF5">
        <v>3.0668289999999998</v>
      </c>
      <c r="BG5">
        <v>3.030904</v>
      </c>
      <c r="BH5">
        <v>2.9884439999999999</v>
      </c>
      <c r="BI5">
        <v>2.9645109999999999</v>
      </c>
      <c r="BJ5">
        <v>2.9723220000000001</v>
      </c>
      <c r="BK5">
        <v>3.0142440000000001</v>
      </c>
      <c r="BL5">
        <v>3.04623</v>
      </c>
      <c r="BM5">
        <v>3.0377830000000001</v>
      </c>
      <c r="BN5">
        <v>3.0307849999999998</v>
      </c>
      <c r="BO5">
        <v>3.0232839999999999</v>
      </c>
      <c r="BP5">
        <f>BP6</f>
        <v>3.055485</v>
      </c>
    </row>
    <row r="6" spans="1:83" x14ac:dyDescent="0.35">
      <c r="B6" t="s">
        <v>4</v>
      </c>
      <c r="BP6">
        <v>3.055485</v>
      </c>
      <c r="BQ6">
        <v>3.0155310000000002</v>
      </c>
      <c r="BR6">
        <v>2.9142839999999999</v>
      </c>
      <c r="BS6">
        <v>2.8404289999999999</v>
      </c>
      <c r="BT6">
        <v>2.7440289999999998</v>
      </c>
      <c r="BU6">
        <v>2.5832480000000002</v>
      </c>
      <c r="BV6">
        <v>2.4625689999999998</v>
      </c>
      <c r="BW6">
        <v>2.326082</v>
      </c>
      <c r="BX6">
        <v>2.2026650000000001</v>
      </c>
      <c r="BY6">
        <v>2.0943909999999999</v>
      </c>
      <c r="BZ6">
        <v>1.9845660000000001</v>
      </c>
      <c r="CA6">
        <v>1.8719889999999999</v>
      </c>
      <c r="CB6">
        <v>1.772203</v>
      </c>
      <c r="CC6">
        <v>1.682518</v>
      </c>
      <c r="CD6">
        <v>1.5999589999999999</v>
      </c>
      <c r="CE6">
        <v>13.748704999999999</v>
      </c>
    </row>
    <row r="7" spans="1:83" x14ac:dyDescent="0.35">
      <c r="F7">
        <f>SUM(C4:R4)-R4</f>
        <v>46.324364999999993</v>
      </c>
      <c r="H7">
        <f>SUM(C4:CE6)-BP5-R4</f>
        <v>259.76996400000002</v>
      </c>
      <c r="R7">
        <f>SUM(R5:BO5)</f>
        <v>164.54694599999996</v>
      </c>
    </row>
    <row r="8" spans="1:83" x14ac:dyDescent="0.35">
      <c r="C8" s="7"/>
      <c r="BP8" s="2"/>
    </row>
    <row r="9" spans="1:83" x14ac:dyDescent="0.35">
      <c r="A9" s="2">
        <f>SUM(R5:BO5)</f>
        <v>164.54694599999996</v>
      </c>
      <c r="C9" s="7"/>
    </row>
    <row r="10" spans="1:83" x14ac:dyDescent="0.35">
      <c r="C10" s="7"/>
    </row>
    <row r="11" spans="1:83" x14ac:dyDescent="0.35">
      <c r="C11" s="7"/>
      <c r="BP11" s="4"/>
    </row>
    <row r="12" spans="1:83" x14ac:dyDescent="0.35">
      <c r="A12" s="4">
        <f>A9-'2008'!R8</f>
        <v>26.465081999999995</v>
      </c>
      <c r="C12" s="7"/>
    </row>
    <row r="13" spans="1:83" x14ac:dyDescent="0.35">
      <c r="C13" s="7"/>
      <c r="BT13">
        <f>SUM(BP6:CE6)-CE6</f>
        <v>35.149947999999995</v>
      </c>
    </row>
    <row r="14" spans="1:83" x14ac:dyDescent="0.35">
      <c r="C14" s="7"/>
    </row>
    <row r="15" spans="1:83" x14ac:dyDescent="0.35">
      <c r="C15" s="7"/>
    </row>
    <row r="16" spans="1:83" x14ac:dyDescent="0.35">
      <c r="C16" s="7"/>
    </row>
    <row r="17" spans="1:3" x14ac:dyDescent="0.35">
      <c r="A17" s="3">
        <f>H7*1000000-'2008'!E11</f>
        <v>44482501.00000003</v>
      </c>
      <c r="C17" s="7"/>
    </row>
    <row r="18" spans="1:3" x14ac:dyDescent="0.35">
      <c r="C18" s="7"/>
    </row>
    <row r="19" spans="1:3" x14ac:dyDescent="0.35">
      <c r="C19" s="7"/>
    </row>
    <row r="20" spans="1:3" x14ac:dyDescent="0.35">
      <c r="C20" s="7"/>
    </row>
    <row r="21" spans="1:3" x14ac:dyDescent="0.35">
      <c r="C21" s="7"/>
    </row>
    <row r="22" spans="1:3" x14ac:dyDescent="0.35">
      <c r="C22" s="7"/>
    </row>
    <row r="23" spans="1:3" x14ac:dyDescent="0.35">
      <c r="C23" s="7"/>
    </row>
    <row r="24" spans="1:3" x14ac:dyDescent="0.35">
      <c r="C24" s="7"/>
    </row>
    <row r="25" spans="1:3" x14ac:dyDescent="0.35">
      <c r="C25" s="7"/>
    </row>
    <row r="26" spans="1:3" x14ac:dyDescent="0.35">
      <c r="C26" s="7"/>
    </row>
    <row r="27" spans="1:3" x14ac:dyDescent="0.35">
      <c r="C27" s="7"/>
    </row>
    <row r="28" spans="1:3" x14ac:dyDescent="0.35">
      <c r="C28" s="7"/>
    </row>
    <row r="29" spans="1:3" x14ac:dyDescent="0.35">
      <c r="C29" s="7"/>
    </row>
    <row r="30" spans="1:3" x14ac:dyDescent="0.35">
      <c r="C30" s="7"/>
    </row>
    <row r="31" spans="1:3" x14ac:dyDescent="0.35">
      <c r="C31" s="7"/>
    </row>
    <row r="32" spans="1:3" x14ac:dyDescent="0.35">
      <c r="C32" s="7"/>
    </row>
    <row r="33" spans="3:3" x14ac:dyDescent="0.35">
      <c r="C33" s="7"/>
    </row>
    <row r="34" spans="3:3" x14ac:dyDescent="0.35">
      <c r="C34" s="7"/>
    </row>
    <row r="35" spans="3:3" x14ac:dyDescent="0.35">
      <c r="C35" s="7"/>
    </row>
    <row r="36" spans="3:3" x14ac:dyDescent="0.35">
      <c r="C36" s="7"/>
    </row>
    <row r="37" spans="3:3" x14ac:dyDescent="0.35">
      <c r="C37" s="7"/>
    </row>
    <row r="38" spans="3:3" x14ac:dyDescent="0.35">
      <c r="C38" s="7"/>
    </row>
    <row r="39" spans="3:3" x14ac:dyDescent="0.35">
      <c r="C39" s="7"/>
    </row>
    <row r="40" spans="3:3" x14ac:dyDescent="0.35">
      <c r="C40" s="7"/>
    </row>
    <row r="41" spans="3:3" x14ac:dyDescent="0.35">
      <c r="C41" s="7"/>
    </row>
    <row r="42" spans="3:3" x14ac:dyDescent="0.35">
      <c r="C42" s="7"/>
    </row>
    <row r="43" spans="3:3" x14ac:dyDescent="0.35">
      <c r="C43" s="7"/>
    </row>
    <row r="44" spans="3:3" x14ac:dyDescent="0.35">
      <c r="C44" s="7"/>
    </row>
    <row r="45" spans="3:3" x14ac:dyDescent="0.35">
      <c r="C45" s="7"/>
    </row>
    <row r="46" spans="3:3" x14ac:dyDescent="0.35">
      <c r="C46" s="7"/>
    </row>
    <row r="47" spans="3:3" x14ac:dyDescent="0.35">
      <c r="C47" s="7"/>
    </row>
    <row r="48" spans="3:3" x14ac:dyDescent="0.35">
      <c r="C48" s="8"/>
    </row>
    <row r="49" spans="3:3" x14ac:dyDescent="0.35">
      <c r="C49" s="8"/>
    </row>
    <row r="50" spans="3:3" x14ac:dyDescent="0.35">
      <c r="C50" s="8"/>
    </row>
    <row r="51" spans="3:3" x14ac:dyDescent="0.35">
      <c r="C51" s="8"/>
    </row>
    <row r="52" spans="3:3" x14ac:dyDescent="0.35">
      <c r="C52" s="8"/>
    </row>
    <row r="53" spans="3:3" x14ac:dyDescent="0.35">
      <c r="C53" s="8"/>
    </row>
    <row r="54" spans="3:3" x14ac:dyDescent="0.35">
      <c r="C54" s="8"/>
    </row>
    <row r="55" spans="3:3" x14ac:dyDescent="0.35">
      <c r="C55" s="8"/>
    </row>
    <row r="56" spans="3:3" x14ac:dyDescent="0.35">
      <c r="C56" s="8"/>
    </row>
    <row r="57" spans="3:3" x14ac:dyDescent="0.35">
      <c r="C57" s="8"/>
    </row>
    <row r="58" spans="3:3" x14ac:dyDescent="0.35">
      <c r="C58" s="8"/>
    </row>
    <row r="59" spans="3:3" x14ac:dyDescent="0.35">
      <c r="C59" s="8"/>
    </row>
    <row r="60" spans="3:3" x14ac:dyDescent="0.35">
      <c r="C60" s="8"/>
    </row>
    <row r="61" spans="3:3" x14ac:dyDescent="0.35">
      <c r="C61" s="8"/>
    </row>
    <row r="62" spans="3:3" x14ac:dyDescent="0.35">
      <c r="C62" s="8"/>
    </row>
    <row r="63" spans="3:3" x14ac:dyDescent="0.35">
      <c r="C63" s="8"/>
    </row>
    <row r="64" spans="3:3" x14ac:dyDescent="0.35">
      <c r="C64" s="8"/>
    </row>
    <row r="65" spans="3:3" x14ac:dyDescent="0.35">
      <c r="C65" s="8"/>
    </row>
    <row r="66" spans="3:3" x14ac:dyDescent="0.35">
      <c r="C66" s="8"/>
    </row>
    <row r="67" spans="3:3" x14ac:dyDescent="0.35">
      <c r="C67" s="8"/>
    </row>
    <row r="68" spans="3:3" x14ac:dyDescent="0.35">
      <c r="C68" s="8"/>
    </row>
    <row r="69" spans="3:3" x14ac:dyDescent="0.35">
      <c r="C69" s="8"/>
    </row>
    <row r="70" spans="3:3" x14ac:dyDescent="0.35">
      <c r="C70" s="8"/>
    </row>
    <row r="71" spans="3:3" x14ac:dyDescent="0.35">
      <c r="C71" s="8"/>
    </row>
    <row r="72" spans="3:3" x14ac:dyDescent="0.35">
      <c r="C72" s="8"/>
    </row>
    <row r="73" spans="3:3" x14ac:dyDescent="0.35">
      <c r="C73" s="8"/>
    </row>
    <row r="74" spans="3:3" x14ac:dyDescent="0.35">
      <c r="C74" s="8"/>
    </row>
    <row r="75" spans="3:3" x14ac:dyDescent="0.35">
      <c r="C75" s="8"/>
    </row>
    <row r="76" spans="3:3" x14ac:dyDescent="0.35">
      <c r="C76" s="8"/>
    </row>
    <row r="77" spans="3:3" x14ac:dyDescent="0.35">
      <c r="C77" s="8"/>
    </row>
    <row r="78" spans="3:3" x14ac:dyDescent="0.35">
      <c r="C78" s="8"/>
    </row>
    <row r="79" spans="3:3" x14ac:dyDescent="0.35">
      <c r="C79" s="8"/>
    </row>
    <row r="80" spans="3:3" x14ac:dyDescent="0.35">
      <c r="C80" s="8"/>
    </row>
    <row r="81" spans="3:3" x14ac:dyDescent="0.35">
      <c r="C81" s="8"/>
    </row>
    <row r="82" spans="3:3" x14ac:dyDescent="0.35">
      <c r="C82" s="8"/>
    </row>
    <row r="83" spans="3:3" x14ac:dyDescent="0.35">
      <c r="C83" s="8"/>
    </row>
    <row r="84" spans="3:3" x14ac:dyDescent="0.35">
      <c r="C84" s="8"/>
    </row>
    <row r="85" spans="3:3" x14ac:dyDescent="0.35">
      <c r="C85" s="8"/>
    </row>
    <row r="86" spans="3:3" x14ac:dyDescent="0.35">
      <c r="C86" s="8"/>
    </row>
    <row r="87" spans="3:3" x14ac:dyDescent="0.35">
      <c r="C87" s="8"/>
    </row>
    <row r="88" spans="3:3" x14ac:dyDescent="0.35">
      <c r="C88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O100"/>
  <sheetViews>
    <sheetView workbookViewId="0">
      <selection activeCell="A9" sqref="A9"/>
    </sheetView>
  </sheetViews>
  <sheetFormatPr defaultRowHeight="14.5" x14ac:dyDescent="0.35"/>
  <cols>
    <col min="3" max="3" width="11.1796875" bestFit="1" customWidth="1"/>
    <col min="5" max="5" width="16.26953125" bestFit="1" customWidth="1"/>
    <col min="17" max="17" width="18" bestFit="1" customWidth="1"/>
    <col min="83" max="83" width="10" bestFit="1" customWidth="1"/>
  </cols>
  <sheetData>
    <row r="1" spans="1:93" x14ac:dyDescent="0.35">
      <c r="A1" t="s">
        <v>0</v>
      </c>
    </row>
    <row r="4" spans="1:93" x14ac:dyDescent="0.35">
      <c r="B4">
        <v>2013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</row>
    <row r="5" spans="1:93" x14ac:dyDescent="0.35">
      <c r="B5" t="s">
        <v>1</v>
      </c>
      <c r="C5">
        <v>1953104</v>
      </c>
      <c r="D5">
        <v>1974632</v>
      </c>
      <c r="E5">
        <v>1997509</v>
      </c>
      <c r="F5">
        <v>2021243</v>
      </c>
      <c r="G5">
        <v>2045754</v>
      </c>
      <c r="H5">
        <v>2070805</v>
      </c>
      <c r="I5">
        <v>2096202</v>
      </c>
      <c r="J5">
        <v>2121931</v>
      </c>
      <c r="K5">
        <v>2147924</v>
      </c>
      <c r="L5">
        <v>2174167</v>
      </c>
      <c r="M5">
        <v>2200034</v>
      </c>
      <c r="N5">
        <v>2225164</v>
      </c>
      <c r="O5">
        <v>2249784</v>
      </c>
      <c r="P5">
        <v>2273780</v>
      </c>
      <c r="Q5">
        <v>2297156</v>
      </c>
      <c r="R5">
        <f>Q5</f>
        <v>2297156</v>
      </c>
    </row>
    <row r="6" spans="1:93" x14ac:dyDescent="0.35">
      <c r="B6" t="s">
        <v>2</v>
      </c>
      <c r="R6">
        <v>2318961</v>
      </c>
      <c r="S6">
        <v>2338843</v>
      </c>
      <c r="T6">
        <v>2357467</v>
      </c>
      <c r="U6">
        <v>2374879</v>
      </c>
      <c r="V6">
        <v>2391105</v>
      </c>
      <c r="W6">
        <v>2411920</v>
      </c>
      <c r="X6">
        <v>2433949</v>
      </c>
      <c r="Y6">
        <v>2457432</v>
      </c>
      <c r="Z6">
        <v>2481178</v>
      </c>
      <c r="AA6">
        <v>2505358</v>
      </c>
      <c r="AB6">
        <v>2530210</v>
      </c>
      <c r="AC6">
        <v>2555770</v>
      </c>
      <c r="AD6">
        <v>2581827</v>
      </c>
      <c r="AE6">
        <v>2608134</v>
      </c>
      <c r="AF6">
        <v>2634359</v>
      </c>
      <c r="AG6">
        <v>2660936</v>
      </c>
      <c r="AH6">
        <v>2688293</v>
      </c>
      <c r="AI6">
        <v>2716451</v>
      </c>
      <c r="AJ6">
        <v>2745563</v>
      </c>
      <c r="AK6">
        <v>2775603</v>
      </c>
      <c r="AL6">
        <v>2806239</v>
      </c>
      <c r="AM6">
        <v>2837595</v>
      </c>
      <c r="AN6">
        <v>2870340</v>
      </c>
      <c r="AO6">
        <v>2904568</v>
      </c>
      <c r="AP6">
        <v>2940278</v>
      </c>
      <c r="AQ6">
        <v>2976611</v>
      </c>
      <c r="AR6">
        <v>3013496</v>
      </c>
      <c r="AS6">
        <v>3051138</v>
      </c>
      <c r="AT6">
        <v>3089216</v>
      </c>
      <c r="AU6">
        <v>3127042</v>
      </c>
      <c r="AV6">
        <v>3162571</v>
      </c>
      <c r="AW6">
        <v>3195509</v>
      </c>
      <c r="AX6">
        <v>3226941</v>
      </c>
      <c r="AY6">
        <v>3256716</v>
      </c>
      <c r="AZ6">
        <v>3285945</v>
      </c>
      <c r="BA6">
        <v>3244304</v>
      </c>
      <c r="BB6">
        <v>3236475</v>
      </c>
      <c r="BC6">
        <v>3219827</v>
      </c>
      <c r="BD6">
        <v>3202390</v>
      </c>
      <c r="BE6">
        <v>3185840</v>
      </c>
      <c r="BF6">
        <v>3166610</v>
      </c>
      <c r="BG6">
        <v>3145256</v>
      </c>
      <c r="BH6">
        <v>3125900</v>
      </c>
      <c r="BI6">
        <v>3108577</v>
      </c>
      <c r="BJ6">
        <v>3093307</v>
      </c>
      <c r="BK6">
        <v>3071495</v>
      </c>
      <c r="BL6">
        <v>3039635</v>
      </c>
      <c r="BM6">
        <v>3021487</v>
      </c>
      <c r="BN6">
        <v>3024199</v>
      </c>
      <c r="BO6">
        <v>3036030</v>
      </c>
      <c r="BP6">
        <f>BO6</f>
        <v>3036030</v>
      </c>
    </row>
    <row r="7" spans="1:93" x14ac:dyDescent="0.35">
      <c r="B7" t="s">
        <v>3</v>
      </c>
      <c r="BP7">
        <v>3035500</v>
      </c>
      <c r="BQ7">
        <v>3029090</v>
      </c>
      <c r="BR7">
        <v>2991283</v>
      </c>
      <c r="BS7">
        <v>2907572</v>
      </c>
      <c r="BT7">
        <v>2795014</v>
      </c>
      <c r="BU7">
        <v>2676526</v>
      </c>
      <c r="BV7">
        <v>2548326</v>
      </c>
      <c r="BW7">
        <v>2425085</v>
      </c>
      <c r="BX7">
        <v>2312081</v>
      </c>
      <c r="BY7">
        <v>2207039</v>
      </c>
      <c r="BZ7">
        <v>2089594</v>
      </c>
      <c r="CA7">
        <v>1962118</v>
      </c>
      <c r="CB7">
        <v>1849310</v>
      </c>
      <c r="CC7">
        <v>1754306</v>
      </c>
      <c r="CD7">
        <v>1671635</v>
      </c>
      <c r="CE7">
        <v>1576725</v>
      </c>
      <c r="CF7">
        <v>1472087</v>
      </c>
      <c r="CG7">
        <v>1375214</v>
      </c>
      <c r="CH7">
        <v>1285077</v>
      </c>
      <c r="CI7">
        <v>1200372</v>
      </c>
      <c r="CJ7">
        <v>1104999</v>
      </c>
      <c r="CK7">
        <v>1001926</v>
      </c>
      <c r="CL7">
        <v>903682</v>
      </c>
      <c r="CM7">
        <v>808453</v>
      </c>
      <c r="CN7">
        <v>718759</v>
      </c>
      <c r="CO7">
        <v>3562951</v>
      </c>
    </row>
    <row r="8" spans="1:93" x14ac:dyDescent="0.35">
      <c r="Q8" s="2">
        <f>SUM(R6:BO6)</f>
        <v>143233775</v>
      </c>
    </row>
    <row r="10" spans="1:93" ht="15.5" x14ac:dyDescent="0.35">
      <c r="C10" s="1"/>
      <c r="CE10">
        <f>SUM(B5:CO7)</f>
        <v>231680874</v>
      </c>
    </row>
    <row r="11" spans="1:93" ht="15.5" x14ac:dyDescent="0.35">
      <c r="C11" s="1"/>
    </row>
    <row r="12" spans="1:93" ht="15.5" x14ac:dyDescent="0.35">
      <c r="C12" s="1"/>
      <c r="CE12">
        <v>231680874</v>
      </c>
    </row>
    <row r="13" spans="1:93" ht="15.5" x14ac:dyDescent="0.35">
      <c r="C13" s="1"/>
    </row>
    <row r="14" spans="1:93" ht="15.5" x14ac:dyDescent="0.35">
      <c r="C14" s="1"/>
    </row>
    <row r="15" spans="1:93" ht="15.5" x14ac:dyDescent="0.35">
      <c r="C15" s="1"/>
    </row>
    <row r="16" spans="1:93" ht="15.5" x14ac:dyDescent="0.35">
      <c r="C16" s="1"/>
    </row>
    <row r="17" spans="3:3" ht="15.5" x14ac:dyDescent="0.35">
      <c r="C17" s="1"/>
    </row>
    <row r="18" spans="3:3" ht="15.5" x14ac:dyDescent="0.35">
      <c r="C18" s="1"/>
    </row>
    <row r="19" spans="3:3" ht="15.5" x14ac:dyDescent="0.35">
      <c r="C19" s="1"/>
    </row>
    <row r="20" spans="3:3" ht="15.5" x14ac:dyDescent="0.35">
      <c r="C20" s="1"/>
    </row>
    <row r="21" spans="3:3" ht="15.5" x14ac:dyDescent="0.35">
      <c r="C21" s="1"/>
    </row>
    <row r="22" spans="3:3" ht="15.5" x14ac:dyDescent="0.35">
      <c r="C22" s="1"/>
    </row>
    <row r="23" spans="3:3" ht="15.5" x14ac:dyDescent="0.35">
      <c r="C23" s="1"/>
    </row>
    <row r="24" spans="3:3" ht="15.5" x14ac:dyDescent="0.35">
      <c r="C24" s="1"/>
    </row>
    <row r="25" spans="3:3" ht="15.5" x14ac:dyDescent="0.35">
      <c r="C25" s="1"/>
    </row>
    <row r="26" spans="3:3" ht="15.5" x14ac:dyDescent="0.35">
      <c r="C26" s="1"/>
    </row>
    <row r="27" spans="3:3" ht="15.5" x14ac:dyDescent="0.35">
      <c r="C27" s="1"/>
    </row>
    <row r="28" spans="3:3" ht="15.5" x14ac:dyDescent="0.35">
      <c r="C28" s="1"/>
    </row>
    <row r="29" spans="3:3" ht="15.5" x14ac:dyDescent="0.35">
      <c r="C29" s="1"/>
    </row>
    <row r="30" spans="3:3" ht="15.5" x14ac:dyDescent="0.35">
      <c r="C30" s="1"/>
    </row>
    <row r="31" spans="3:3" ht="15.5" x14ac:dyDescent="0.35">
      <c r="C31" s="1"/>
    </row>
    <row r="32" spans="3:3" ht="15.5" x14ac:dyDescent="0.35">
      <c r="C32" s="1"/>
    </row>
    <row r="33" spans="3:3" ht="15.5" x14ac:dyDescent="0.35">
      <c r="C33" s="1"/>
    </row>
    <row r="34" spans="3:3" ht="15.5" x14ac:dyDescent="0.35">
      <c r="C34" s="1"/>
    </row>
    <row r="35" spans="3:3" ht="15.5" x14ac:dyDescent="0.35">
      <c r="C35" s="1"/>
    </row>
    <row r="36" spans="3:3" ht="15.5" x14ac:dyDescent="0.35">
      <c r="C36" s="1"/>
    </row>
    <row r="37" spans="3:3" ht="15.5" x14ac:dyDescent="0.35">
      <c r="C37" s="1"/>
    </row>
    <row r="38" spans="3:3" ht="15.5" x14ac:dyDescent="0.35">
      <c r="C38" s="1"/>
    </row>
    <row r="39" spans="3:3" ht="15.5" x14ac:dyDescent="0.35">
      <c r="C39" s="1"/>
    </row>
    <row r="40" spans="3:3" ht="15.5" x14ac:dyDescent="0.35">
      <c r="C40" s="1"/>
    </row>
    <row r="41" spans="3:3" ht="15.5" x14ac:dyDescent="0.35">
      <c r="C41" s="1"/>
    </row>
    <row r="42" spans="3:3" ht="15.5" x14ac:dyDescent="0.35">
      <c r="C42" s="1"/>
    </row>
    <row r="43" spans="3:3" ht="15.5" x14ac:dyDescent="0.35">
      <c r="C43" s="1"/>
    </row>
    <row r="44" spans="3:3" ht="15.5" x14ac:dyDescent="0.35">
      <c r="C44" s="1"/>
    </row>
    <row r="45" spans="3:3" ht="15.5" x14ac:dyDescent="0.35">
      <c r="C45" s="1"/>
    </row>
    <row r="46" spans="3:3" ht="15.5" x14ac:dyDescent="0.35">
      <c r="C46" s="1"/>
    </row>
    <row r="47" spans="3:3" ht="15.5" x14ac:dyDescent="0.35">
      <c r="C47" s="1"/>
    </row>
    <row r="48" spans="3:3" ht="15.5" x14ac:dyDescent="0.35">
      <c r="C48" s="1"/>
    </row>
    <row r="49" spans="3:3" ht="15.5" x14ac:dyDescent="0.35">
      <c r="C49" s="1"/>
    </row>
    <row r="50" spans="3:3" ht="15.5" x14ac:dyDescent="0.35">
      <c r="C50" s="1"/>
    </row>
    <row r="51" spans="3:3" ht="15.5" x14ac:dyDescent="0.35">
      <c r="C51" s="1"/>
    </row>
    <row r="52" spans="3:3" ht="15.5" x14ac:dyDescent="0.35">
      <c r="C52" s="1"/>
    </row>
    <row r="53" spans="3:3" ht="15.5" x14ac:dyDescent="0.35">
      <c r="C53" s="1"/>
    </row>
    <row r="54" spans="3:3" ht="15.5" x14ac:dyDescent="0.35">
      <c r="C54" s="1"/>
    </row>
    <row r="55" spans="3:3" ht="15.5" x14ac:dyDescent="0.35">
      <c r="C55" s="1"/>
    </row>
    <row r="56" spans="3:3" ht="15.5" x14ac:dyDescent="0.35">
      <c r="C56" s="1"/>
    </row>
    <row r="57" spans="3:3" ht="15.5" x14ac:dyDescent="0.35">
      <c r="C57" s="1"/>
    </row>
    <row r="58" spans="3:3" ht="15.5" x14ac:dyDescent="0.35">
      <c r="C58" s="1"/>
    </row>
    <row r="59" spans="3:3" ht="15.5" x14ac:dyDescent="0.35">
      <c r="C59" s="1"/>
    </row>
    <row r="60" spans="3:3" ht="15.5" x14ac:dyDescent="0.35">
      <c r="C60" s="1"/>
    </row>
    <row r="61" spans="3:3" ht="15.5" x14ac:dyDescent="0.35">
      <c r="C61" s="1"/>
    </row>
    <row r="62" spans="3:3" ht="15.5" x14ac:dyDescent="0.35">
      <c r="C62" s="1"/>
    </row>
    <row r="63" spans="3:3" ht="15.5" x14ac:dyDescent="0.35">
      <c r="C63" s="1"/>
    </row>
    <row r="64" spans="3:3" ht="15.5" x14ac:dyDescent="0.35">
      <c r="C64" s="1"/>
    </row>
    <row r="65" spans="3:3" ht="15.5" x14ac:dyDescent="0.35">
      <c r="C65" s="1"/>
    </row>
    <row r="66" spans="3:3" ht="15.5" x14ac:dyDescent="0.35">
      <c r="C66" s="1"/>
    </row>
    <row r="67" spans="3:3" ht="15.5" x14ac:dyDescent="0.35">
      <c r="C67" s="1"/>
    </row>
    <row r="68" spans="3:3" ht="15.5" x14ac:dyDescent="0.35">
      <c r="C68" s="1"/>
    </row>
    <row r="69" spans="3:3" ht="15.5" x14ac:dyDescent="0.35">
      <c r="C69" s="1"/>
    </row>
    <row r="70" spans="3:3" ht="15.5" x14ac:dyDescent="0.35">
      <c r="C70" s="1"/>
    </row>
    <row r="71" spans="3:3" ht="15.5" x14ac:dyDescent="0.35">
      <c r="C71" s="1"/>
    </row>
    <row r="72" spans="3:3" ht="15.5" x14ac:dyDescent="0.35">
      <c r="C72" s="1"/>
    </row>
    <row r="73" spans="3:3" ht="15.5" x14ac:dyDescent="0.35">
      <c r="C73" s="1"/>
    </row>
    <row r="74" spans="3:3" ht="15.5" x14ac:dyDescent="0.35">
      <c r="C74" s="1"/>
    </row>
    <row r="75" spans="3:3" ht="15.5" x14ac:dyDescent="0.35">
      <c r="C75" s="1"/>
    </row>
    <row r="76" spans="3:3" ht="15.5" x14ac:dyDescent="0.35">
      <c r="C76" s="1"/>
    </row>
    <row r="77" spans="3:3" ht="15.5" x14ac:dyDescent="0.35">
      <c r="C77" s="1"/>
    </row>
    <row r="78" spans="3:3" ht="15.5" x14ac:dyDescent="0.35">
      <c r="C78" s="1"/>
    </row>
    <row r="79" spans="3:3" ht="15.5" x14ac:dyDescent="0.35">
      <c r="C79" s="1"/>
    </row>
    <row r="80" spans="3:3" ht="15.5" x14ac:dyDescent="0.35">
      <c r="C80" s="1"/>
    </row>
    <row r="81" spans="3:3" ht="15.5" x14ac:dyDescent="0.35">
      <c r="C81" s="1"/>
    </row>
    <row r="82" spans="3:3" ht="15.5" x14ac:dyDescent="0.35">
      <c r="C82" s="1"/>
    </row>
    <row r="83" spans="3:3" ht="15.5" x14ac:dyDescent="0.35">
      <c r="C83" s="1"/>
    </row>
    <row r="84" spans="3:3" ht="15.5" x14ac:dyDescent="0.35">
      <c r="C84" s="1"/>
    </row>
    <row r="85" spans="3:3" ht="15.5" x14ac:dyDescent="0.35">
      <c r="C85" s="1"/>
    </row>
    <row r="86" spans="3:3" ht="15.5" x14ac:dyDescent="0.35">
      <c r="C86" s="1"/>
    </row>
    <row r="87" spans="3:3" ht="15.5" x14ac:dyDescent="0.35">
      <c r="C87" s="1"/>
    </row>
    <row r="88" spans="3:3" ht="15.5" x14ac:dyDescent="0.35">
      <c r="C88" s="1"/>
    </row>
    <row r="89" spans="3:3" ht="15.5" x14ac:dyDescent="0.35">
      <c r="C89" s="1"/>
    </row>
    <row r="90" spans="3:3" ht="15.5" x14ac:dyDescent="0.35">
      <c r="C90" s="1"/>
    </row>
    <row r="91" spans="3:3" ht="15.5" x14ac:dyDescent="0.35">
      <c r="C91" s="1"/>
    </row>
    <row r="92" spans="3:3" ht="15.5" x14ac:dyDescent="0.35">
      <c r="C92" s="1"/>
    </row>
    <row r="93" spans="3:3" ht="15.5" x14ac:dyDescent="0.35">
      <c r="C93" s="1"/>
    </row>
    <row r="94" spans="3:3" ht="15.5" x14ac:dyDescent="0.35">
      <c r="C94" s="1"/>
    </row>
    <row r="95" spans="3:3" ht="15.5" x14ac:dyDescent="0.35">
      <c r="C95" s="1"/>
    </row>
    <row r="96" spans="3:3" ht="15.5" x14ac:dyDescent="0.35">
      <c r="C96" s="1"/>
    </row>
    <row r="97" spans="3:3" ht="15.5" x14ac:dyDescent="0.35">
      <c r="C97" s="1"/>
    </row>
    <row r="98" spans="3:3" ht="15.5" x14ac:dyDescent="0.35">
      <c r="C98" s="1"/>
    </row>
    <row r="99" spans="3:3" ht="15.5" x14ac:dyDescent="0.35">
      <c r="C99" s="1"/>
    </row>
    <row r="100" spans="3:3" ht="15.5" x14ac:dyDescent="0.35">
      <c r="C100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4"/>
  <sheetViews>
    <sheetView topLeftCell="A20" zoomScale="30" zoomScaleNormal="30" workbookViewId="0">
      <selection activeCell="BG55" sqref="BG55"/>
    </sheetView>
  </sheetViews>
  <sheetFormatPr defaultRowHeight="14.5" x14ac:dyDescent="0.35"/>
  <cols>
    <col min="2" max="2" width="18.26953125" bestFit="1" customWidth="1"/>
  </cols>
  <sheetData>
    <row r="1" spans="1:2" x14ac:dyDescent="0.35">
      <c r="B1" t="s">
        <v>5</v>
      </c>
    </row>
    <row r="2" spans="1:2" x14ac:dyDescent="0.35">
      <c r="A2">
        <v>0</v>
      </c>
      <c r="B2" s="9">
        <v>0</v>
      </c>
    </row>
    <row r="3" spans="1:2" x14ac:dyDescent="0.35">
      <c r="A3">
        <v>1</v>
      </c>
      <c r="B3" s="9">
        <v>0</v>
      </c>
    </row>
    <row r="4" spans="1:2" x14ac:dyDescent="0.35">
      <c r="A4">
        <v>2</v>
      </c>
      <c r="B4" s="9">
        <v>0</v>
      </c>
    </row>
    <row r="5" spans="1:2" x14ac:dyDescent="0.35">
      <c r="A5">
        <v>3</v>
      </c>
      <c r="B5" s="9">
        <v>0</v>
      </c>
    </row>
    <row r="6" spans="1:2" x14ac:dyDescent="0.35">
      <c r="A6">
        <v>4</v>
      </c>
      <c r="B6" s="9">
        <v>0</v>
      </c>
    </row>
    <row r="7" spans="1:2" x14ac:dyDescent="0.35">
      <c r="A7">
        <v>5</v>
      </c>
      <c r="B7" s="9">
        <v>0</v>
      </c>
    </row>
    <row r="8" spans="1:2" x14ac:dyDescent="0.35">
      <c r="A8">
        <v>6</v>
      </c>
      <c r="B8" s="9">
        <v>0</v>
      </c>
    </row>
    <row r="9" spans="1:2" x14ac:dyDescent="0.35">
      <c r="A9">
        <v>7</v>
      </c>
      <c r="B9" s="9">
        <v>0</v>
      </c>
    </row>
    <row r="10" spans="1:2" x14ac:dyDescent="0.35">
      <c r="A10">
        <v>8</v>
      </c>
      <c r="B10" s="9">
        <v>0</v>
      </c>
    </row>
    <row r="11" spans="1:2" x14ac:dyDescent="0.35">
      <c r="A11">
        <v>9</v>
      </c>
      <c r="B11" s="9">
        <v>0</v>
      </c>
    </row>
    <row r="12" spans="1:2" x14ac:dyDescent="0.35">
      <c r="A12">
        <v>10</v>
      </c>
      <c r="B12" s="9">
        <v>0</v>
      </c>
    </row>
    <row r="13" spans="1:2" x14ac:dyDescent="0.35">
      <c r="A13">
        <v>11</v>
      </c>
      <c r="B13" s="9">
        <v>0</v>
      </c>
    </row>
    <row r="14" spans="1:2" x14ac:dyDescent="0.35">
      <c r="A14">
        <v>12</v>
      </c>
      <c r="B14" s="9">
        <v>0</v>
      </c>
    </row>
    <row r="15" spans="1:2" x14ac:dyDescent="0.35">
      <c r="A15">
        <v>13</v>
      </c>
      <c r="B15" s="9">
        <v>6.3679162421389175E-5</v>
      </c>
    </row>
    <row r="16" spans="1:2" x14ac:dyDescent="0.35">
      <c r="A16">
        <v>14</v>
      </c>
      <c r="B16" s="9">
        <v>9.9059962233389405E-5</v>
      </c>
    </row>
    <row r="17" spans="1:2" x14ac:dyDescent="0.35">
      <c r="A17">
        <v>15</v>
      </c>
      <c r="B17" s="9">
        <v>9.7486661676671443E-5</v>
      </c>
    </row>
    <row r="18" spans="1:2" x14ac:dyDescent="0.35">
      <c r="A18">
        <v>16</v>
      </c>
      <c r="B18" s="9">
        <v>0</v>
      </c>
    </row>
    <row r="19" spans="1:2" x14ac:dyDescent="0.35">
      <c r="A19">
        <v>17</v>
      </c>
      <c r="B19" s="9">
        <v>0</v>
      </c>
    </row>
    <row r="20" spans="1:2" x14ac:dyDescent="0.35">
      <c r="A20">
        <v>18</v>
      </c>
      <c r="B20" s="9">
        <v>0</v>
      </c>
    </row>
    <row r="21" spans="1:2" x14ac:dyDescent="0.35">
      <c r="A21">
        <v>19</v>
      </c>
      <c r="B21" s="9">
        <v>0</v>
      </c>
    </row>
    <row r="22" spans="1:2" x14ac:dyDescent="0.35">
      <c r="A22">
        <v>20</v>
      </c>
      <c r="B22" s="9">
        <v>0</v>
      </c>
    </row>
    <row r="23" spans="1:2" x14ac:dyDescent="0.35">
      <c r="A23">
        <v>21</v>
      </c>
      <c r="B23" s="9">
        <v>6.0887354248304309E-4</v>
      </c>
    </row>
    <row r="24" spans="1:2" x14ac:dyDescent="0.35">
      <c r="A24">
        <v>22</v>
      </c>
      <c r="B24" s="9">
        <v>0</v>
      </c>
    </row>
    <row r="25" spans="1:2" x14ac:dyDescent="0.35">
      <c r="A25">
        <v>23</v>
      </c>
      <c r="B25" s="9">
        <v>3.7292011665671538E-4</v>
      </c>
    </row>
    <row r="26" spans="1:2" x14ac:dyDescent="0.35">
      <c r="A26">
        <v>24</v>
      </c>
      <c r="B26" s="9">
        <v>1.5905507454842189E-4</v>
      </c>
    </row>
    <row r="27" spans="1:2" x14ac:dyDescent="0.35">
      <c r="A27">
        <v>25</v>
      </c>
      <c r="B27" s="9">
        <v>1.1121176805859007E-4</v>
      </c>
    </row>
    <row r="28" spans="1:2" x14ac:dyDescent="0.35">
      <c r="A28">
        <v>26</v>
      </c>
      <c r="B28" s="9">
        <v>8.9883468846710466E-4</v>
      </c>
    </row>
    <row r="29" spans="1:2" x14ac:dyDescent="0.35">
      <c r="A29">
        <v>27</v>
      </c>
      <c r="B29" s="9">
        <v>9.7219682696155201E-4</v>
      </c>
    </row>
    <row r="30" spans="1:2" x14ac:dyDescent="0.35">
      <c r="A30">
        <v>28</v>
      </c>
      <c r="B30" s="9">
        <v>6.1975289147802324E-4</v>
      </c>
    </row>
    <row r="31" spans="1:2" x14ac:dyDescent="0.35">
      <c r="A31">
        <v>29</v>
      </c>
      <c r="B31" s="9">
        <v>1.2127412661663893E-3</v>
      </c>
    </row>
    <row r="32" spans="1:2" x14ac:dyDescent="0.35">
      <c r="A32">
        <v>30</v>
      </c>
      <c r="B32" s="9">
        <v>1.4469051131952594E-3</v>
      </c>
    </row>
    <row r="33" spans="1:2" x14ac:dyDescent="0.35">
      <c r="A33">
        <v>31</v>
      </c>
      <c r="B33" s="9">
        <v>1.2845421250753011E-3</v>
      </c>
    </row>
    <row r="34" spans="1:2" x14ac:dyDescent="0.35">
      <c r="A34">
        <v>32</v>
      </c>
      <c r="B34" s="9">
        <v>1.6402012756514561E-3</v>
      </c>
    </row>
    <row r="35" spans="1:2" x14ac:dyDescent="0.35">
      <c r="A35">
        <v>33</v>
      </c>
      <c r="B35" s="9">
        <v>2.2666329751726373E-3</v>
      </c>
    </row>
    <row r="36" spans="1:2" x14ac:dyDescent="0.35">
      <c r="A36">
        <v>34</v>
      </c>
      <c r="B36" s="9">
        <v>2.5122691858451823E-3</v>
      </c>
    </row>
    <row r="37" spans="1:2" x14ac:dyDescent="0.35">
      <c r="A37">
        <v>35</v>
      </c>
      <c r="B37" s="9">
        <v>2.3017573505051282E-3</v>
      </c>
    </row>
    <row r="38" spans="1:2" x14ac:dyDescent="0.35">
      <c r="A38">
        <v>36</v>
      </c>
      <c r="B38" s="9">
        <v>3.1408713819257301E-3</v>
      </c>
    </row>
    <row r="39" spans="1:2" x14ac:dyDescent="0.35">
      <c r="A39">
        <v>37</v>
      </c>
      <c r="B39" s="9">
        <v>2.6321539614579258E-3</v>
      </c>
    </row>
    <row r="40" spans="1:2" x14ac:dyDescent="0.35">
      <c r="A40">
        <v>38</v>
      </c>
      <c r="B40" s="9">
        <v>6.7043643647189963E-3</v>
      </c>
    </row>
    <row r="41" spans="1:2" x14ac:dyDescent="0.35">
      <c r="A41">
        <v>39</v>
      </c>
      <c r="B41" s="9">
        <v>5.4615115743046894E-3</v>
      </c>
    </row>
    <row r="42" spans="1:2" x14ac:dyDescent="0.35">
      <c r="A42">
        <v>40</v>
      </c>
      <c r="B42" s="9">
        <v>7.5902821759956714E-3</v>
      </c>
    </row>
    <row r="43" spans="1:2" x14ac:dyDescent="0.35">
      <c r="A43">
        <v>41</v>
      </c>
      <c r="B43" s="9">
        <v>1.320353606486868E-2</v>
      </c>
    </row>
    <row r="44" spans="1:2" x14ac:dyDescent="0.35">
      <c r="A44">
        <v>42</v>
      </c>
      <c r="B44" s="9">
        <v>1.2308023842552952E-2</v>
      </c>
    </row>
    <row r="45" spans="1:2" x14ac:dyDescent="0.35">
      <c r="A45">
        <v>43</v>
      </c>
      <c r="B45" s="9">
        <v>1.3076013368754821E-2</v>
      </c>
    </row>
    <row r="46" spans="1:2" x14ac:dyDescent="0.35">
      <c r="A46">
        <v>44</v>
      </c>
      <c r="B46" s="9">
        <v>1.8367792705637653E-2</v>
      </c>
    </row>
    <row r="47" spans="1:2" x14ac:dyDescent="0.35">
      <c r="A47">
        <v>45</v>
      </c>
      <c r="B47" s="9">
        <v>1.6317560201251607E-2</v>
      </c>
    </row>
    <row r="48" spans="1:2" x14ac:dyDescent="0.35">
      <c r="A48">
        <v>46</v>
      </c>
      <c r="B48" s="9">
        <v>2.2901562316675946E-2</v>
      </c>
    </row>
    <row r="49" spans="1:2" x14ac:dyDescent="0.35">
      <c r="A49">
        <v>47</v>
      </c>
      <c r="B49" s="9">
        <v>2.4335971789206042E-2</v>
      </c>
    </row>
    <row r="50" spans="1:2" x14ac:dyDescent="0.35">
      <c r="A50">
        <v>48</v>
      </c>
      <c r="B50" s="9">
        <v>2.9338796071584933E-2</v>
      </c>
    </row>
    <row r="51" spans="1:2" x14ac:dyDescent="0.35">
      <c r="A51">
        <v>49</v>
      </c>
      <c r="B51" s="9">
        <v>4.0627711604410109E-2</v>
      </c>
    </row>
    <row r="52" spans="1:2" x14ac:dyDescent="0.35">
      <c r="A52">
        <v>50</v>
      </c>
      <c r="B52" s="9">
        <v>5.5633791701066554E-2</v>
      </c>
    </row>
    <row r="53" spans="1:2" x14ac:dyDescent="0.35">
      <c r="A53">
        <v>51</v>
      </c>
      <c r="B53" s="9">
        <v>7.6799793819842366E-2</v>
      </c>
    </row>
    <row r="54" spans="1:2" x14ac:dyDescent="0.35">
      <c r="A54">
        <v>52</v>
      </c>
      <c r="B54" s="9">
        <v>8.4149935567261164E-2</v>
      </c>
    </row>
    <row r="55" spans="1:2" x14ac:dyDescent="0.35">
      <c r="A55">
        <v>53</v>
      </c>
      <c r="B55" s="9">
        <v>0.10550466472016594</v>
      </c>
    </row>
    <row r="56" spans="1:2" x14ac:dyDescent="0.35">
      <c r="A56">
        <v>54</v>
      </c>
      <c r="B56" s="9">
        <v>0.11625134568722011</v>
      </c>
    </row>
    <row r="57" spans="1:2" x14ac:dyDescent="0.35">
      <c r="A57">
        <v>55</v>
      </c>
      <c r="B57" s="9">
        <v>0.16595205593326848</v>
      </c>
    </row>
    <row r="58" spans="1:2" x14ac:dyDescent="0.35">
      <c r="A58">
        <v>56</v>
      </c>
      <c r="B58" s="9">
        <v>0.21304545361947594</v>
      </c>
    </row>
    <row r="59" spans="1:2" x14ac:dyDescent="0.35">
      <c r="A59">
        <v>57</v>
      </c>
      <c r="B59" s="9">
        <v>0.25987142831789706</v>
      </c>
    </row>
    <row r="60" spans="1:2" x14ac:dyDescent="0.35">
      <c r="A60">
        <v>58</v>
      </c>
      <c r="B60" s="9">
        <v>0.28158012021923007</v>
      </c>
    </row>
    <row r="61" spans="1:2" x14ac:dyDescent="0.35">
      <c r="A61">
        <v>59</v>
      </c>
      <c r="B61" s="9">
        <v>0.31125965972897274</v>
      </c>
    </row>
    <row r="62" spans="1:2" x14ac:dyDescent="0.35">
      <c r="A62">
        <v>60</v>
      </c>
      <c r="B62" s="9">
        <v>0.41194348022939936</v>
      </c>
    </row>
    <row r="63" spans="1:2" x14ac:dyDescent="0.35">
      <c r="A63">
        <v>61</v>
      </c>
      <c r="B63" s="9">
        <v>0.48809489039251003</v>
      </c>
    </row>
    <row r="64" spans="1:2" x14ac:dyDescent="0.35">
      <c r="A64">
        <v>62</v>
      </c>
      <c r="B64" s="9">
        <v>0.50368656512056154</v>
      </c>
    </row>
    <row r="65" spans="1:2" x14ac:dyDescent="0.35">
      <c r="A65">
        <v>63</v>
      </c>
      <c r="B65" s="9">
        <v>0.53774375394034535</v>
      </c>
    </row>
    <row r="66" spans="1:2" x14ac:dyDescent="0.35">
      <c r="A66">
        <v>64</v>
      </c>
      <c r="B66" s="9">
        <v>0.56916222475902833</v>
      </c>
    </row>
    <row r="67" spans="1:2" x14ac:dyDescent="0.35">
      <c r="A67">
        <v>65</v>
      </c>
      <c r="B67" s="9">
        <v>0.63156726916347883</v>
      </c>
    </row>
    <row r="68" spans="1:2" x14ac:dyDescent="0.35">
      <c r="A68">
        <v>66</v>
      </c>
      <c r="B68" s="9">
        <v>0.70488106420598962</v>
      </c>
    </row>
    <row r="69" spans="1:2" x14ac:dyDescent="0.35">
      <c r="A69">
        <v>67</v>
      </c>
      <c r="B69" s="9">
        <v>0.71941080838269222</v>
      </c>
    </row>
    <row r="70" spans="1:2" x14ac:dyDescent="0.35">
      <c r="A70">
        <v>68</v>
      </c>
      <c r="B70" s="9">
        <v>0.74476968384698516</v>
      </c>
    </row>
    <row r="71" spans="1:2" x14ac:dyDescent="0.35">
      <c r="A71">
        <v>69</v>
      </c>
      <c r="B71" s="9">
        <v>0.73361399219150536</v>
      </c>
    </row>
    <row r="72" spans="1:2" x14ac:dyDescent="0.35">
      <c r="A72">
        <v>70</v>
      </c>
      <c r="B72" s="9">
        <v>0.76291105385344915</v>
      </c>
    </row>
    <row r="73" spans="1:2" x14ac:dyDescent="0.35">
      <c r="A73">
        <v>71</v>
      </c>
      <c r="B73" s="9">
        <v>0.76968462122446102</v>
      </c>
    </row>
    <row r="74" spans="1:2" x14ac:dyDescent="0.35">
      <c r="A74">
        <v>72</v>
      </c>
      <c r="B74" s="9">
        <v>0.74981969208325305</v>
      </c>
    </row>
    <row r="75" spans="1:2" x14ac:dyDescent="0.35">
      <c r="A75">
        <v>73</v>
      </c>
      <c r="B75" s="9">
        <v>0.76385189418329058</v>
      </c>
    </row>
    <row r="76" spans="1:2" x14ac:dyDescent="0.35">
      <c r="A76">
        <v>74</v>
      </c>
      <c r="B76" s="9">
        <v>0.78089537199203474</v>
      </c>
    </row>
    <row r="77" spans="1:2" x14ac:dyDescent="0.35">
      <c r="A77">
        <v>75</v>
      </c>
      <c r="B77" s="9">
        <v>0.75175749520011814</v>
      </c>
    </row>
    <row r="78" spans="1:2" x14ac:dyDescent="0.35">
      <c r="A78">
        <v>76</v>
      </c>
      <c r="B78" s="9">
        <v>0.76018764032197539</v>
      </c>
    </row>
    <row r="79" spans="1:2" x14ac:dyDescent="0.35">
      <c r="A79">
        <v>77</v>
      </c>
      <c r="B79" s="9">
        <v>0.7708399194068124</v>
      </c>
    </row>
    <row r="80" spans="1:2" x14ac:dyDescent="0.35">
      <c r="A80">
        <v>78</v>
      </c>
      <c r="B80" s="9">
        <v>0.76953095543322525</v>
      </c>
    </row>
    <row r="81" spans="1:2" x14ac:dyDescent="0.35">
      <c r="A81">
        <v>79</v>
      </c>
      <c r="B81" s="9">
        <v>0.76698624043196151</v>
      </c>
    </row>
    <row r="82" spans="1:2" x14ac:dyDescent="0.35">
      <c r="A82">
        <v>80</v>
      </c>
      <c r="B82" s="9">
        <v>0.77874303597685179</v>
      </c>
    </row>
    <row r="83" spans="1:2" x14ac:dyDescent="0.35">
      <c r="A83">
        <v>81</v>
      </c>
      <c r="B83" s="9">
        <v>0.7700231481481481</v>
      </c>
    </row>
    <row r="84" spans="1:2" x14ac:dyDescent="0.35">
      <c r="A84">
        <v>82</v>
      </c>
      <c r="B84" s="9">
        <v>0.76597877332339859</v>
      </c>
    </row>
    <row r="85" spans="1:2" x14ac:dyDescent="0.35">
      <c r="A85">
        <v>83</v>
      </c>
      <c r="B85" s="9">
        <v>0.76941536045900161</v>
      </c>
    </row>
    <row r="86" spans="1:2" x14ac:dyDescent="0.35">
      <c r="A86">
        <v>84</v>
      </c>
      <c r="B86" s="9">
        <v>0.73774559519410043</v>
      </c>
    </row>
    <row r="87" spans="1:2" x14ac:dyDescent="0.35">
      <c r="A87">
        <v>85</v>
      </c>
      <c r="B87" s="9">
        <v>0.75133559700826269</v>
      </c>
    </row>
    <row r="88" spans="1:2" x14ac:dyDescent="0.35">
      <c r="A88">
        <v>86</v>
      </c>
      <c r="B88" s="9">
        <v>0.72176561421485952</v>
      </c>
    </row>
    <row r="89" spans="1:2" x14ac:dyDescent="0.35">
      <c r="A89">
        <v>87</v>
      </c>
      <c r="B89" s="9">
        <v>0.76489820695166411</v>
      </c>
    </row>
    <row r="90" spans="1:2" x14ac:dyDescent="0.35">
      <c r="A90">
        <v>88</v>
      </c>
      <c r="B90" s="9">
        <v>0.7172118003272433</v>
      </c>
    </row>
    <row r="91" spans="1:2" x14ac:dyDescent="0.35">
      <c r="A91">
        <v>89</v>
      </c>
      <c r="B91" s="9">
        <v>0.76461461649549844</v>
      </c>
    </row>
    <row r="92" spans="1:2" x14ac:dyDescent="0.35">
      <c r="A92">
        <v>90</v>
      </c>
      <c r="B92" s="9">
        <v>0.75190657933785621</v>
      </c>
    </row>
    <row r="93" spans="1:2" x14ac:dyDescent="0.35">
      <c r="A93">
        <v>91</v>
      </c>
      <c r="B93" s="9">
        <v>0.74437182280319536</v>
      </c>
    </row>
    <row r="94" spans="1:2" x14ac:dyDescent="0.35">
      <c r="A94">
        <v>92</v>
      </c>
      <c r="B94" s="9">
        <v>0.74967498194344129</v>
      </c>
    </row>
    <row r="95" spans="1:2" x14ac:dyDescent="0.35">
      <c r="A95">
        <v>93</v>
      </c>
      <c r="B95" s="9">
        <v>0.75698228605820062</v>
      </c>
    </row>
    <row r="96" spans="1:2" x14ac:dyDescent="0.35">
      <c r="A96">
        <v>94</v>
      </c>
      <c r="B96" s="9">
        <v>0.77737665463297234</v>
      </c>
    </row>
    <row r="97" spans="1:2" x14ac:dyDescent="0.35">
      <c r="A97">
        <v>95</v>
      </c>
      <c r="B97" s="9">
        <v>0.74334847501622325</v>
      </c>
    </row>
    <row r="98" spans="1:2" x14ac:dyDescent="0.35">
      <c r="A98">
        <v>96</v>
      </c>
      <c r="B98" s="9">
        <v>0.69982910851609226</v>
      </c>
    </row>
    <row r="99" spans="1:2" x14ac:dyDescent="0.35">
      <c r="A99">
        <v>97</v>
      </c>
      <c r="B99" s="9">
        <v>0.6910535290937071</v>
      </c>
    </row>
    <row r="100" spans="1:2" x14ac:dyDescent="0.35">
      <c r="A100">
        <v>98</v>
      </c>
      <c r="B100" s="9">
        <v>0.82096187525259334</v>
      </c>
    </row>
    <row r="101" spans="1:2" x14ac:dyDescent="0.35">
      <c r="A101">
        <v>99</v>
      </c>
      <c r="B101" s="9">
        <v>0.77436890777305678</v>
      </c>
    </row>
    <row r="102" spans="1:2" x14ac:dyDescent="0.35">
      <c r="A102">
        <v>100</v>
      </c>
      <c r="B102" s="9">
        <v>0.6943188759926695</v>
      </c>
    </row>
    <row r="103" spans="1:2" x14ac:dyDescent="0.35">
      <c r="A103">
        <v>101</v>
      </c>
      <c r="B103" s="9">
        <v>0.75445464362850967</v>
      </c>
    </row>
    <row r="104" spans="1:2" x14ac:dyDescent="0.35">
      <c r="A104">
        <v>102</v>
      </c>
      <c r="B104" s="9">
        <v>0.81262217257749236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CE35"/>
  <sheetViews>
    <sheetView topLeftCell="A10" workbookViewId="0">
      <selection activeCell="BD31" sqref="BD31"/>
    </sheetView>
  </sheetViews>
  <sheetFormatPr defaultRowHeight="14.5" x14ac:dyDescent="0.35"/>
  <cols>
    <col min="3" max="18" width="9.26953125" bestFit="1" customWidth="1"/>
    <col min="19" max="23" width="9.54296875" bestFit="1" customWidth="1"/>
  </cols>
  <sheetData>
    <row r="3" spans="2:23" x14ac:dyDescent="0.35">
      <c r="B3" t="s">
        <v>9</v>
      </c>
    </row>
    <row r="4" spans="2:23" x14ac:dyDescent="0.35">
      <c r="B4" t="s">
        <v>10</v>
      </c>
      <c r="C4">
        <v>1980</v>
      </c>
      <c r="D4">
        <v>1981</v>
      </c>
      <c r="E4">
        <v>1982</v>
      </c>
      <c r="F4">
        <v>1983</v>
      </c>
      <c r="G4">
        <v>1984</v>
      </c>
      <c r="H4">
        <v>1985</v>
      </c>
      <c r="I4">
        <v>1986</v>
      </c>
      <c r="J4">
        <v>1987</v>
      </c>
      <c r="K4">
        <v>1988</v>
      </c>
      <c r="L4">
        <v>1989</v>
      </c>
      <c r="M4">
        <v>1990</v>
      </c>
      <c r="N4">
        <v>1991</v>
      </c>
      <c r="O4">
        <v>1992</v>
      </c>
      <c r="P4">
        <v>1993</v>
      </c>
      <c r="Q4">
        <v>1994</v>
      </c>
      <c r="R4">
        <v>1995</v>
      </c>
      <c r="S4">
        <v>1996</v>
      </c>
      <c r="T4">
        <v>1997</v>
      </c>
      <c r="U4">
        <v>1998</v>
      </c>
      <c r="V4">
        <v>1999</v>
      </c>
      <c r="W4">
        <v>2000</v>
      </c>
    </row>
    <row r="5" spans="2:23" x14ac:dyDescent="0.35">
      <c r="B5" t="s">
        <v>11</v>
      </c>
      <c r="C5">
        <v>122081510</v>
      </c>
      <c r="D5">
        <v>124807167</v>
      </c>
      <c r="E5">
        <v>127604588</v>
      </c>
      <c r="F5">
        <v>130434274</v>
      </c>
      <c r="G5">
        <v>133238189</v>
      </c>
      <c r="H5">
        <v>135979454</v>
      </c>
      <c r="I5">
        <v>138662472</v>
      </c>
      <c r="J5">
        <v>141282564</v>
      </c>
      <c r="K5">
        <v>143851505</v>
      </c>
      <c r="L5">
        <v>146393753</v>
      </c>
      <c r="M5">
        <v>148935328</v>
      </c>
      <c r="N5">
        <v>151467861</v>
      </c>
      <c r="O5">
        <v>153973883</v>
      </c>
      <c r="P5">
        <v>156454116</v>
      </c>
      <c r="Q5">
        <v>158910651</v>
      </c>
      <c r="R5">
        <v>161345581</v>
      </c>
      <c r="S5">
        <v>163767821</v>
      </c>
      <c r="T5">
        <v>166187066</v>
      </c>
      <c r="U5">
        <v>168606400</v>
      </c>
      <c r="V5">
        <v>171029011</v>
      </c>
      <c r="W5">
        <v>173448346.00131816</v>
      </c>
    </row>
    <row r="6" spans="2:23" x14ac:dyDescent="0.35">
      <c r="B6" t="s">
        <v>12</v>
      </c>
      <c r="C6">
        <v>16942583</v>
      </c>
      <c r="D6">
        <v>17315955</v>
      </c>
      <c r="E6">
        <v>17706657</v>
      </c>
      <c r="F6">
        <v>18068878</v>
      </c>
      <c r="G6">
        <v>18335651</v>
      </c>
      <c r="H6">
        <v>18468572</v>
      </c>
      <c r="I6">
        <v>18474710</v>
      </c>
      <c r="J6">
        <v>18345499</v>
      </c>
      <c r="K6">
        <v>18131104</v>
      </c>
      <c r="L6">
        <v>17913383</v>
      </c>
      <c r="M6">
        <v>17744899</v>
      </c>
      <c r="N6">
        <v>17616250</v>
      </c>
      <c r="O6">
        <v>17531429</v>
      </c>
      <c r="P6">
        <v>17481685</v>
      </c>
      <c r="Q6">
        <v>17444792</v>
      </c>
      <c r="R6">
        <v>17407299</v>
      </c>
      <c r="S6">
        <v>17375211</v>
      </c>
      <c r="T6">
        <v>17350717</v>
      </c>
      <c r="U6">
        <v>17334003</v>
      </c>
      <c r="V6">
        <v>17325198</v>
      </c>
      <c r="W6">
        <v>17314510</v>
      </c>
    </row>
    <row r="7" spans="2:23" x14ac:dyDescent="0.35">
      <c r="B7" t="s">
        <v>13</v>
      </c>
      <c r="C7">
        <v>15080404</v>
      </c>
      <c r="D7">
        <v>15333943</v>
      </c>
      <c r="E7">
        <v>15630818</v>
      </c>
      <c r="F7">
        <v>15963403</v>
      </c>
      <c r="G7">
        <v>16319147</v>
      </c>
      <c r="H7">
        <v>16685362</v>
      </c>
      <c r="I7">
        <v>17060940</v>
      </c>
      <c r="J7">
        <v>17454207</v>
      </c>
      <c r="K7">
        <v>17820402</v>
      </c>
      <c r="L7">
        <v>18093249</v>
      </c>
      <c r="M7">
        <v>18234187</v>
      </c>
      <c r="N7">
        <v>18249346</v>
      </c>
      <c r="O7">
        <v>18129666</v>
      </c>
      <c r="P7">
        <v>17924913</v>
      </c>
      <c r="Q7">
        <v>17716889</v>
      </c>
      <c r="R7">
        <v>17558532</v>
      </c>
      <c r="S7">
        <v>17440658</v>
      </c>
      <c r="T7">
        <v>17366699</v>
      </c>
      <c r="U7">
        <v>17327528</v>
      </c>
      <c r="V7">
        <v>17301016</v>
      </c>
      <c r="W7">
        <v>17273758</v>
      </c>
    </row>
    <row r="8" spans="2:23" x14ac:dyDescent="0.35">
      <c r="B8" t="s">
        <v>14</v>
      </c>
      <c r="C8">
        <v>14305344</v>
      </c>
      <c r="D8">
        <v>14416623</v>
      </c>
      <c r="E8">
        <v>14527614</v>
      </c>
      <c r="F8">
        <v>14653306</v>
      </c>
      <c r="G8">
        <v>14814249</v>
      </c>
      <c r="H8">
        <v>15022727</v>
      </c>
      <c r="I8">
        <v>15277237</v>
      </c>
      <c r="J8">
        <v>15574997</v>
      </c>
      <c r="K8">
        <v>15908426</v>
      </c>
      <c r="L8">
        <v>16265024</v>
      </c>
      <c r="M8">
        <v>16632200</v>
      </c>
      <c r="N8">
        <v>17008811</v>
      </c>
      <c r="O8">
        <v>17403054</v>
      </c>
      <c r="P8">
        <v>17770244</v>
      </c>
      <c r="Q8">
        <v>18044228</v>
      </c>
      <c r="R8">
        <v>18186406</v>
      </c>
      <c r="S8">
        <v>18202877</v>
      </c>
      <c r="T8">
        <v>18084778</v>
      </c>
      <c r="U8">
        <v>17881798</v>
      </c>
      <c r="V8">
        <v>17675532</v>
      </c>
      <c r="W8">
        <v>17518796</v>
      </c>
    </row>
    <row r="9" spans="2:23" x14ac:dyDescent="0.35">
      <c r="B9" t="s">
        <v>15</v>
      </c>
      <c r="C9">
        <v>13488496</v>
      </c>
      <c r="D9">
        <v>13685859</v>
      </c>
      <c r="E9">
        <v>13836570</v>
      </c>
      <c r="F9">
        <v>13954089</v>
      </c>
      <c r="G9">
        <v>14059837</v>
      </c>
      <c r="H9">
        <v>14169170</v>
      </c>
      <c r="I9">
        <v>14280149</v>
      </c>
      <c r="J9">
        <v>14390847</v>
      </c>
      <c r="K9">
        <v>14516177</v>
      </c>
      <c r="L9">
        <v>14676582</v>
      </c>
      <c r="M9">
        <v>14892284</v>
      </c>
      <c r="N9">
        <v>15158360</v>
      </c>
      <c r="O9">
        <v>15463660</v>
      </c>
      <c r="P9">
        <v>15800940</v>
      </c>
      <c r="Q9">
        <v>16158559</v>
      </c>
      <c r="R9">
        <v>16524682</v>
      </c>
      <c r="S9">
        <v>16901611</v>
      </c>
      <c r="T9">
        <v>17298221</v>
      </c>
      <c r="U9">
        <v>17669425</v>
      </c>
      <c r="V9">
        <v>17948827</v>
      </c>
      <c r="W9">
        <v>18097555</v>
      </c>
    </row>
    <row r="10" spans="2:23" x14ac:dyDescent="0.35">
      <c r="B10" t="s">
        <v>16</v>
      </c>
      <c r="C10">
        <v>11698334</v>
      </c>
      <c r="D10">
        <v>12034123</v>
      </c>
      <c r="E10">
        <v>12371523</v>
      </c>
      <c r="F10">
        <v>12695264</v>
      </c>
      <c r="G10">
        <v>12982840</v>
      </c>
      <c r="H10">
        <v>13221516</v>
      </c>
      <c r="I10">
        <v>13414844</v>
      </c>
      <c r="J10">
        <v>13562498</v>
      </c>
      <c r="K10">
        <v>13677657</v>
      </c>
      <c r="L10">
        <v>13781302</v>
      </c>
      <c r="M10">
        <v>13893744</v>
      </c>
      <c r="N10">
        <v>14015158</v>
      </c>
      <c r="O10">
        <v>14138684</v>
      </c>
      <c r="P10">
        <v>14278714</v>
      </c>
      <c r="Q10">
        <v>14454239</v>
      </c>
      <c r="R10">
        <v>14676094</v>
      </c>
      <c r="S10">
        <v>14942209</v>
      </c>
      <c r="T10">
        <v>15251324</v>
      </c>
      <c r="U10">
        <v>15596174</v>
      </c>
      <c r="V10">
        <v>15965260</v>
      </c>
      <c r="W10">
        <v>16346745</v>
      </c>
    </row>
    <row r="11" spans="2:23" x14ac:dyDescent="0.35">
      <c r="B11" t="s">
        <v>17</v>
      </c>
      <c r="C11">
        <v>9823166</v>
      </c>
      <c r="D11">
        <v>10150955</v>
      </c>
      <c r="E11">
        <v>10476489</v>
      </c>
      <c r="F11">
        <v>10801367</v>
      </c>
      <c r="G11">
        <v>11128197</v>
      </c>
      <c r="H11">
        <v>11457028</v>
      </c>
      <c r="I11">
        <v>11785997</v>
      </c>
      <c r="J11">
        <v>12116552</v>
      </c>
      <c r="K11">
        <v>12433753</v>
      </c>
      <c r="L11">
        <v>12715563</v>
      </c>
      <c r="M11">
        <v>12950022</v>
      </c>
      <c r="N11">
        <v>13142272</v>
      </c>
      <c r="O11">
        <v>13291843</v>
      </c>
      <c r="P11">
        <v>13412032</v>
      </c>
      <c r="Q11">
        <v>13523449</v>
      </c>
      <c r="R11">
        <v>13640877</v>
      </c>
      <c r="S11">
        <v>13764054</v>
      </c>
      <c r="T11">
        <v>13893046</v>
      </c>
      <c r="U11">
        <v>14042106</v>
      </c>
      <c r="V11">
        <v>14230296</v>
      </c>
      <c r="W11">
        <v>14468665</v>
      </c>
    </row>
    <row r="12" spans="2:23" x14ac:dyDescent="0.35">
      <c r="B12" t="s">
        <v>18</v>
      </c>
      <c r="C12">
        <v>8053224</v>
      </c>
      <c r="D12">
        <v>8372957</v>
      </c>
      <c r="E12">
        <v>8690191</v>
      </c>
      <c r="F12">
        <v>9005747</v>
      </c>
      <c r="G12">
        <v>9323297</v>
      </c>
      <c r="H12">
        <v>9644833</v>
      </c>
      <c r="I12">
        <v>9967275</v>
      </c>
      <c r="J12">
        <v>10287545</v>
      </c>
      <c r="K12">
        <v>10607209</v>
      </c>
      <c r="L12">
        <v>10928831</v>
      </c>
      <c r="M12">
        <v>11249931</v>
      </c>
      <c r="N12">
        <v>11569012</v>
      </c>
      <c r="O12">
        <v>11890831</v>
      </c>
      <c r="P12">
        <v>12201500</v>
      </c>
      <c r="Q12">
        <v>12479563</v>
      </c>
      <c r="R12">
        <v>12712920</v>
      </c>
      <c r="S12">
        <v>12905868</v>
      </c>
      <c r="T12">
        <v>13059180</v>
      </c>
      <c r="U12">
        <v>13185869</v>
      </c>
      <c r="V12">
        <v>13306519</v>
      </c>
      <c r="W12">
        <v>13436025</v>
      </c>
    </row>
    <row r="13" spans="2:23" x14ac:dyDescent="0.35">
      <c r="B13" t="s">
        <v>19</v>
      </c>
      <c r="C13">
        <v>6457092</v>
      </c>
      <c r="D13">
        <v>6678692</v>
      </c>
      <c r="E13">
        <v>6949121</v>
      </c>
      <c r="F13">
        <v>7254391</v>
      </c>
      <c r="G13">
        <v>7571748</v>
      </c>
      <c r="H13">
        <v>7886839</v>
      </c>
      <c r="I13">
        <v>8201462</v>
      </c>
      <c r="J13">
        <v>8513793</v>
      </c>
      <c r="K13">
        <v>8824625</v>
      </c>
      <c r="L13">
        <v>9137540</v>
      </c>
      <c r="M13">
        <v>9453602</v>
      </c>
      <c r="N13">
        <v>9769064</v>
      </c>
      <c r="O13">
        <v>10081486</v>
      </c>
      <c r="P13">
        <v>10392709</v>
      </c>
      <c r="Q13">
        <v>10705758</v>
      </c>
      <c r="R13">
        <v>11021228</v>
      </c>
      <c r="S13">
        <v>11338721</v>
      </c>
      <c r="T13">
        <v>11661010</v>
      </c>
      <c r="U13">
        <v>11974140</v>
      </c>
      <c r="V13">
        <v>12257071</v>
      </c>
      <c r="W13">
        <v>12497963</v>
      </c>
    </row>
    <row r="14" spans="2:23" x14ac:dyDescent="0.35">
      <c r="B14" t="s">
        <v>20</v>
      </c>
      <c r="C14">
        <v>5683192</v>
      </c>
      <c r="D14">
        <v>5794879</v>
      </c>
      <c r="E14">
        <v>5885516</v>
      </c>
      <c r="F14">
        <v>5976454</v>
      </c>
      <c r="G14">
        <v>6099462</v>
      </c>
      <c r="H14">
        <v>6272599</v>
      </c>
      <c r="I14">
        <v>6490315</v>
      </c>
      <c r="J14">
        <v>6755576</v>
      </c>
      <c r="K14">
        <v>7054825</v>
      </c>
      <c r="L14">
        <v>7365991</v>
      </c>
      <c r="M14">
        <v>7673878</v>
      </c>
      <c r="N14">
        <v>7979916</v>
      </c>
      <c r="O14">
        <v>8284222</v>
      </c>
      <c r="P14">
        <v>8587907</v>
      </c>
      <c r="Q14">
        <v>8894161</v>
      </c>
      <c r="R14">
        <v>9204546</v>
      </c>
      <c r="S14">
        <v>9516720</v>
      </c>
      <c r="T14">
        <v>9828379</v>
      </c>
      <c r="U14">
        <v>10141083</v>
      </c>
      <c r="V14">
        <v>10457810</v>
      </c>
      <c r="W14">
        <v>10779160</v>
      </c>
    </row>
    <row r="15" spans="2:23" x14ac:dyDescent="0.35">
      <c r="B15" t="s">
        <v>21</v>
      </c>
      <c r="C15">
        <v>4777547</v>
      </c>
      <c r="D15">
        <v>4892161</v>
      </c>
      <c r="E15">
        <v>5032314</v>
      </c>
      <c r="F15">
        <v>5184592</v>
      </c>
      <c r="G15">
        <v>5328174</v>
      </c>
      <c r="H15">
        <v>5453075</v>
      </c>
      <c r="I15">
        <v>5562996</v>
      </c>
      <c r="J15">
        <v>5652957</v>
      </c>
      <c r="K15">
        <v>5743488</v>
      </c>
      <c r="L15">
        <v>5865092</v>
      </c>
      <c r="M15">
        <v>6036034</v>
      </c>
      <c r="N15">
        <v>6251937</v>
      </c>
      <c r="O15">
        <v>6512001</v>
      </c>
      <c r="P15">
        <v>6803253</v>
      </c>
      <c r="Q15">
        <v>7104953</v>
      </c>
      <c r="R15">
        <v>7404218</v>
      </c>
      <c r="S15">
        <v>7704176</v>
      </c>
      <c r="T15">
        <v>8004804</v>
      </c>
      <c r="U15">
        <v>8307233</v>
      </c>
      <c r="V15">
        <v>8614677</v>
      </c>
      <c r="W15">
        <v>8928759</v>
      </c>
    </row>
    <row r="16" spans="2:23" x14ac:dyDescent="0.35">
      <c r="B16" t="s">
        <v>22</v>
      </c>
      <c r="C16">
        <v>4199920</v>
      </c>
      <c r="D16">
        <v>4274951</v>
      </c>
      <c r="E16">
        <v>4330196</v>
      </c>
      <c r="F16">
        <v>4380083</v>
      </c>
      <c r="G16">
        <v>4444671</v>
      </c>
      <c r="H16">
        <v>4534455</v>
      </c>
      <c r="I16">
        <v>4646355</v>
      </c>
      <c r="J16">
        <v>4782670</v>
      </c>
      <c r="K16">
        <v>4930649</v>
      </c>
      <c r="L16">
        <v>5070486</v>
      </c>
      <c r="M16">
        <v>5190909</v>
      </c>
      <c r="N16">
        <v>5294776</v>
      </c>
      <c r="O16">
        <v>5381569</v>
      </c>
      <c r="P16">
        <v>5470820</v>
      </c>
      <c r="Q16">
        <v>5591388</v>
      </c>
      <c r="R16">
        <v>5759551</v>
      </c>
      <c r="S16">
        <v>5970351</v>
      </c>
      <c r="T16">
        <v>6224562</v>
      </c>
      <c r="U16">
        <v>6510139</v>
      </c>
      <c r="V16">
        <v>6807648</v>
      </c>
      <c r="W16">
        <v>7105097</v>
      </c>
    </row>
    <row r="17" spans="2:83" x14ac:dyDescent="0.35">
      <c r="B17" t="s">
        <v>23</v>
      </c>
      <c r="C17">
        <v>3372260</v>
      </c>
      <c r="D17">
        <v>3485006</v>
      </c>
      <c r="E17">
        <v>3606488</v>
      </c>
      <c r="F17">
        <v>3727321</v>
      </c>
      <c r="G17">
        <v>3834841</v>
      </c>
      <c r="H17">
        <v>3924138</v>
      </c>
      <c r="I17">
        <v>3997427</v>
      </c>
      <c r="J17">
        <v>4052522</v>
      </c>
      <c r="K17">
        <v>4102873</v>
      </c>
      <c r="L17">
        <v>4167189</v>
      </c>
      <c r="M17">
        <v>4255311</v>
      </c>
      <c r="N17">
        <v>4363888</v>
      </c>
      <c r="O17">
        <v>4494872</v>
      </c>
      <c r="P17">
        <v>4636147</v>
      </c>
      <c r="Q17">
        <v>4768997</v>
      </c>
      <c r="R17">
        <v>4884414</v>
      </c>
      <c r="S17">
        <v>4986204</v>
      </c>
      <c r="T17">
        <v>5072368</v>
      </c>
      <c r="U17">
        <v>5161364</v>
      </c>
      <c r="V17">
        <v>5280573</v>
      </c>
      <c r="W17">
        <v>5445582</v>
      </c>
    </row>
    <row r="18" spans="2:83" x14ac:dyDescent="0.35">
      <c r="B18" t="s">
        <v>24</v>
      </c>
      <c r="C18">
        <v>2745670</v>
      </c>
      <c r="D18">
        <v>2779566</v>
      </c>
      <c r="E18">
        <v>2828594</v>
      </c>
      <c r="F18">
        <v>2892157</v>
      </c>
      <c r="G18">
        <v>2970405</v>
      </c>
      <c r="H18">
        <v>3061256</v>
      </c>
      <c r="I18">
        <v>3168404</v>
      </c>
      <c r="J18">
        <v>3283964</v>
      </c>
      <c r="K18">
        <v>3399232</v>
      </c>
      <c r="L18">
        <v>3502499</v>
      </c>
      <c r="M18">
        <v>3589337</v>
      </c>
      <c r="N18">
        <v>3661765</v>
      </c>
      <c r="O18">
        <v>3717334</v>
      </c>
      <c r="P18">
        <v>3768132</v>
      </c>
      <c r="Q18">
        <v>3831389</v>
      </c>
      <c r="R18">
        <v>3916134</v>
      </c>
      <c r="S18">
        <v>4019569</v>
      </c>
      <c r="T18">
        <v>4143809</v>
      </c>
      <c r="U18">
        <v>4277597</v>
      </c>
      <c r="V18">
        <v>4403607</v>
      </c>
      <c r="W18">
        <v>4513522</v>
      </c>
    </row>
    <row r="19" spans="2:83" x14ac:dyDescent="0.35">
      <c r="B19" t="s">
        <v>25</v>
      </c>
      <c r="C19">
        <v>2216913</v>
      </c>
      <c r="D19">
        <v>2249712</v>
      </c>
      <c r="E19">
        <v>2283537</v>
      </c>
      <c r="F19">
        <v>2318128</v>
      </c>
      <c r="G19">
        <v>2353257</v>
      </c>
      <c r="H19">
        <v>2388668</v>
      </c>
      <c r="I19">
        <v>2424256</v>
      </c>
      <c r="J19">
        <v>2473458</v>
      </c>
      <c r="K19">
        <v>2535717</v>
      </c>
      <c r="L19">
        <v>2611163</v>
      </c>
      <c r="M19">
        <v>2698141</v>
      </c>
      <c r="N19">
        <v>2799727</v>
      </c>
      <c r="O19">
        <v>2908445</v>
      </c>
      <c r="P19">
        <v>3015939</v>
      </c>
      <c r="Q19">
        <v>3111680</v>
      </c>
      <c r="R19">
        <v>3191559</v>
      </c>
      <c r="S19">
        <v>3257855</v>
      </c>
      <c r="T19">
        <v>3309250</v>
      </c>
      <c r="U19">
        <v>3356744</v>
      </c>
      <c r="V19">
        <v>3415586</v>
      </c>
      <c r="W19">
        <v>3493661</v>
      </c>
    </row>
    <row r="20" spans="2:83" x14ac:dyDescent="0.35">
      <c r="B20" t="s">
        <v>26</v>
      </c>
      <c r="C20">
        <v>1605266</v>
      </c>
      <c r="D20">
        <v>1642287</v>
      </c>
      <c r="E20">
        <v>1677763</v>
      </c>
      <c r="F20">
        <v>1712319</v>
      </c>
      <c r="G20">
        <v>1746566</v>
      </c>
      <c r="H20">
        <v>1781147</v>
      </c>
      <c r="I20">
        <v>1816752</v>
      </c>
      <c r="J20">
        <v>1853538</v>
      </c>
      <c r="K20">
        <v>1891292</v>
      </c>
      <c r="L20">
        <v>1929836</v>
      </c>
      <c r="M20">
        <v>1969335</v>
      </c>
      <c r="N20">
        <v>2009282</v>
      </c>
      <c r="O20">
        <v>2059762</v>
      </c>
      <c r="P20">
        <v>2119641</v>
      </c>
      <c r="Q20">
        <v>2189107</v>
      </c>
      <c r="R20">
        <v>2266593</v>
      </c>
      <c r="S20">
        <v>2355060</v>
      </c>
      <c r="T20">
        <v>2449559</v>
      </c>
      <c r="U20">
        <v>2543184</v>
      </c>
      <c r="V20">
        <v>2626833</v>
      </c>
      <c r="W20">
        <v>2696950</v>
      </c>
    </row>
    <row r="21" spans="2:83" x14ac:dyDescent="0.35">
      <c r="B21" t="s">
        <v>27</v>
      </c>
      <c r="C21">
        <v>947310</v>
      </c>
      <c r="D21">
        <v>983512</v>
      </c>
      <c r="E21">
        <v>1020771</v>
      </c>
      <c r="F21">
        <v>1058651</v>
      </c>
      <c r="G21">
        <v>1096709</v>
      </c>
      <c r="H21">
        <v>1134497</v>
      </c>
      <c r="I21">
        <v>1171494</v>
      </c>
      <c r="J21">
        <v>1207989</v>
      </c>
      <c r="K21">
        <v>1244435</v>
      </c>
      <c r="L21">
        <v>1281279</v>
      </c>
      <c r="M21">
        <v>1319485</v>
      </c>
      <c r="N21">
        <v>1359038</v>
      </c>
      <c r="O21">
        <v>1398353</v>
      </c>
      <c r="P21">
        <v>1436573</v>
      </c>
      <c r="Q21">
        <v>1473621</v>
      </c>
      <c r="R21">
        <v>1509417</v>
      </c>
      <c r="S21">
        <v>1544001</v>
      </c>
      <c r="T21">
        <v>1586652</v>
      </c>
      <c r="U21">
        <v>1636926</v>
      </c>
      <c r="V21">
        <v>1694870</v>
      </c>
      <c r="W21">
        <v>1759132</v>
      </c>
    </row>
    <row r="22" spans="2:83" x14ac:dyDescent="0.35">
      <c r="B22" t="s">
        <v>28</v>
      </c>
      <c r="C22">
        <v>684789</v>
      </c>
      <c r="D22">
        <v>715986</v>
      </c>
      <c r="E22">
        <v>750426</v>
      </c>
      <c r="F22">
        <v>788124</v>
      </c>
      <c r="G22">
        <v>829138</v>
      </c>
      <c r="H22">
        <v>873572</v>
      </c>
      <c r="I22">
        <v>921859</v>
      </c>
      <c r="J22">
        <v>973952</v>
      </c>
      <c r="K22">
        <v>1029641</v>
      </c>
      <c r="L22">
        <v>1088744</v>
      </c>
      <c r="M22">
        <v>1152029</v>
      </c>
      <c r="N22">
        <v>1219259</v>
      </c>
      <c r="O22">
        <v>1286672</v>
      </c>
      <c r="P22">
        <v>1352967</v>
      </c>
      <c r="Q22">
        <v>1417878</v>
      </c>
      <c r="R22">
        <v>1481111</v>
      </c>
      <c r="S22">
        <v>1542676</v>
      </c>
      <c r="T22">
        <v>1602708</v>
      </c>
      <c r="U22">
        <v>1661087</v>
      </c>
      <c r="V22">
        <v>1717688</v>
      </c>
      <c r="W22">
        <v>1772466.0013181437</v>
      </c>
    </row>
    <row r="25" spans="2:83" x14ac:dyDescent="0.35">
      <c r="C25">
        <v>1980</v>
      </c>
      <c r="D25">
        <v>1981</v>
      </c>
      <c r="E25">
        <v>1982</v>
      </c>
      <c r="F25">
        <v>1983</v>
      </c>
      <c r="G25">
        <v>1984</v>
      </c>
      <c r="H25">
        <v>1985</v>
      </c>
      <c r="I25">
        <v>1986</v>
      </c>
      <c r="J25">
        <v>1987</v>
      </c>
      <c r="K25">
        <v>1988</v>
      </c>
      <c r="L25">
        <v>1989</v>
      </c>
      <c r="M25">
        <v>1990</v>
      </c>
      <c r="N25">
        <v>1991</v>
      </c>
      <c r="O25">
        <v>1992</v>
      </c>
      <c r="P25">
        <v>1993</v>
      </c>
      <c r="Q25">
        <v>1994</v>
      </c>
      <c r="R25">
        <v>1995</v>
      </c>
      <c r="S25">
        <v>1996</v>
      </c>
      <c r="T25">
        <v>1997</v>
      </c>
      <c r="U25">
        <v>1998</v>
      </c>
      <c r="V25">
        <v>1999</v>
      </c>
      <c r="W25">
        <v>2000</v>
      </c>
      <c r="X25">
        <v>2001</v>
      </c>
      <c r="Y25">
        <v>2002</v>
      </c>
      <c r="Z25">
        <v>2003</v>
      </c>
      <c r="AA25">
        <v>2004</v>
      </c>
      <c r="AB25">
        <v>2005</v>
      </c>
      <c r="AC25">
        <v>2006</v>
      </c>
      <c r="AD25">
        <v>2007</v>
      </c>
      <c r="AE25">
        <v>2008</v>
      </c>
      <c r="AF25">
        <v>2009</v>
      </c>
      <c r="AG25">
        <v>2010</v>
      </c>
      <c r="AH25">
        <v>2011</v>
      </c>
      <c r="AI25">
        <v>2012</v>
      </c>
      <c r="AJ25">
        <v>2013</v>
      </c>
      <c r="AK25">
        <v>2014</v>
      </c>
      <c r="AL25">
        <v>2015</v>
      </c>
      <c r="AM25">
        <v>2016</v>
      </c>
      <c r="AN25">
        <v>2017</v>
      </c>
      <c r="AO25">
        <v>2018</v>
      </c>
      <c r="AP25">
        <v>2019</v>
      </c>
      <c r="AQ25">
        <v>2020</v>
      </c>
      <c r="AR25">
        <v>2021</v>
      </c>
      <c r="AS25">
        <v>2022</v>
      </c>
      <c r="AT25">
        <v>2023</v>
      </c>
      <c r="AU25">
        <v>2024</v>
      </c>
      <c r="AV25">
        <v>2025</v>
      </c>
      <c r="AW25">
        <v>2026</v>
      </c>
      <c r="AX25">
        <v>2027</v>
      </c>
      <c r="AY25">
        <v>2028</v>
      </c>
      <c r="AZ25">
        <v>2029</v>
      </c>
      <c r="BA25">
        <v>2030</v>
      </c>
      <c r="BB25">
        <v>2031</v>
      </c>
      <c r="BC25">
        <v>2032</v>
      </c>
      <c r="BD25">
        <v>2033</v>
      </c>
      <c r="BE25">
        <v>2034</v>
      </c>
      <c r="BF25">
        <v>2035</v>
      </c>
      <c r="BG25">
        <v>2036</v>
      </c>
      <c r="BH25">
        <v>2037</v>
      </c>
      <c r="BI25">
        <v>2038</v>
      </c>
      <c r="BJ25">
        <v>2039</v>
      </c>
      <c r="BK25">
        <v>2040</v>
      </c>
      <c r="BL25">
        <v>2041</v>
      </c>
      <c r="BM25">
        <v>2042</v>
      </c>
      <c r="BN25">
        <v>2043</v>
      </c>
      <c r="BO25">
        <v>2044</v>
      </c>
      <c r="BP25">
        <v>2045</v>
      </c>
      <c r="BQ25">
        <v>2046</v>
      </c>
      <c r="BR25">
        <v>2047</v>
      </c>
      <c r="BS25">
        <v>2048</v>
      </c>
      <c r="BT25">
        <v>2049</v>
      </c>
      <c r="BU25">
        <v>2050</v>
      </c>
      <c r="BV25">
        <v>2051</v>
      </c>
      <c r="BW25">
        <v>2052</v>
      </c>
      <c r="BX25">
        <v>2053</v>
      </c>
      <c r="BY25">
        <v>2054</v>
      </c>
      <c r="BZ25">
        <v>2055</v>
      </c>
      <c r="CA25">
        <v>2056</v>
      </c>
      <c r="CB25">
        <v>2057</v>
      </c>
      <c r="CC25">
        <v>2058</v>
      </c>
      <c r="CD25">
        <v>2059</v>
      </c>
      <c r="CE25">
        <v>2060</v>
      </c>
    </row>
    <row r="26" spans="2:83" x14ac:dyDescent="0.35">
      <c r="B26" t="s">
        <v>8</v>
      </c>
      <c r="C26">
        <v>0.73660623798372038</v>
      </c>
      <c r="D26">
        <v>0.72984946780176163</v>
      </c>
      <c r="E26">
        <v>0.72422317553141791</v>
      </c>
      <c r="F26">
        <v>0.71914795634959727</v>
      </c>
      <c r="G26">
        <v>0.71381835120510184</v>
      </c>
      <c r="H26">
        <v>0.70775019661246963</v>
      </c>
      <c r="I26">
        <v>0.70106227028217449</v>
      </c>
      <c r="J26">
        <v>0.69405739575249192</v>
      </c>
      <c r="K26">
        <v>0.68660665888088246</v>
      </c>
      <c r="L26">
        <v>0.67861424710107054</v>
      </c>
      <c r="M26">
        <v>0.6699584141073327</v>
      </c>
      <c r="N26">
        <v>0.66071985629740659</v>
      </c>
      <c r="O26">
        <v>0.65107933171244192</v>
      </c>
      <c r="P26">
        <v>0.64080316423685613</v>
      </c>
      <c r="Q26">
        <v>0.62964463739893906</v>
      </c>
      <c r="R26">
        <v>0.61758608961778649</v>
      </c>
      <c r="S26">
        <v>0.60478834566952189</v>
      </c>
      <c r="T26">
        <v>0.5912707048976833</v>
      </c>
      <c r="U26">
        <v>0.57774944923568616</v>
      </c>
      <c r="V26">
        <v>0.56516363050803875</v>
      </c>
      <c r="W26">
        <v>0.55393107413925702</v>
      </c>
      <c r="X26">
        <v>0.54421367685757405</v>
      </c>
      <c r="Y26">
        <v>0.53559508857995475</v>
      </c>
      <c r="Z26">
        <v>0.52775267106611201</v>
      </c>
      <c r="AA26">
        <v>0.52018082017805012</v>
      </c>
      <c r="AB26">
        <v>0.51259368665505389</v>
      </c>
      <c r="AC26">
        <v>0.50512072491915205</v>
      </c>
      <c r="AD26">
        <v>0.49779869641073804</v>
      </c>
      <c r="AE26">
        <v>0.49069559167163423</v>
      </c>
      <c r="AF26">
        <v>0.48393282714121122</v>
      </c>
      <c r="AG26">
        <v>0.47757085279601391</v>
      </c>
      <c r="AH26">
        <v>0.47157932592150104</v>
      </c>
      <c r="AI26">
        <v>0.46595518245431372</v>
      </c>
      <c r="AJ26">
        <v>0.46066474163490639</v>
      </c>
      <c r="AK26">
        <v>0.45567576218846167</v>
      </c>
      <c r="AL26">
        <v>0.45105716471413215</v>
      </c>
      <c r="AM26">
        <v>0.44643095466509941</v>
      </c>
      <c r="AN26">
        <v>0.4425431640174799</v>
      </c>
      <c r="AO26">
        <v>0.43936682414553396</v>
      </c>
      <c r="AP26">
        <v>0.43688716724150378</v>
      </c>
      <c r="AQ26">
        <v>0.43508804883019253</v>
      </c>
      <c r="AR26">
        <v>0.43395993454400794</v>
      </c>
      <c r="AS26">
        <v>0.43348116973313483</v>
      </c>
      <c r="AT26">
        <v>0.43363875328975576</v>
      </c>
      <c r="AU26">
        <v>0.43442901856593891</v>
      </c>
      <c r="AV26">
        <v>0.43582910355762033</v>
      </c>
      <c r="AW26">
        <v>0.43780519322070738</v>
      </c>
      <c r="AX26">
        <v>0.44034433548081575</v>
      </c>
      <c r="AY26">
        <v>0.44332412364296819</v>
      </c>
      <c r="AZ26">
        <v>0.44657792964769388</v>
      </c>
      <c r="BA26">
        <v>0.44999202275668276</v>
      </c>
      <c r="BB26">
        <v>0.45360298268659072</v>
      </c>
      <c r="BC26">
        <v>0.45741579685175815</v>
      </c>
      <c r="BD26">
        <v>0.46140929082462856</v>
      </c>
      <c r="BE26">
        <v>0.46557796274188507</v>
      </c>
      <c r="BF26">
        <v>0.46992536736950002</v>
      </c>
      <c r="BG26">
        <v>0.47443580676060482</v>
      </c>
      <c r="BH26">
        <v>0.47908987239972828</v>
      </c>
      <c r="BI26">
        <v>0.48399517937039388</v>
      </c>
      <c r="BJ26">
        <v>0.4893135648809932</v>
      </c>
      <c r="BK26">
        <v>0.49515346078275413</v>
      </c>
      <c r="BL26">
        <v>0.50148518249468721</v>
      </c>
      <c r="BM26">
        <v>0.50827497997258697</v>
      </c>
      <c r="BN26">
        <v>0.51558453761608258</v>
      </c>
      <c r="BO26">
        <v>0.52350191352098019</v>
      </c>
      <c r="BP26">
        <v>0.53204392795928801</v>
      </c>
      <c r="BQ26">
        <v>0.54119157425202269</v>
      </c>
      <c r="BR26">
        <v>0.55094774118261336</v>
      </c>
      <c r="BS26">
        <v>0.56101149632524316</v>
      </c>
      <c r="BT26">
        <v>0.57089483774095517</v>
      </c>
      <c r="BU26">
        <v>0.58026755910049843</v>
      </c>
      <c r="BV26">
        <v>0.58916150319605165</v>
      </c>
      <c r="BW26">
        <v>0.59753350452411502</v>
      </c>
      <c r="BX26">
        <v>0.60549616038331278</v>
      </c>
      <c r="BY26">
        <v>0.61329713472399727</v>
      </c>
      <c r="BZ26">
        <v>0.62110801412382854</v>
      </c>
      <c r="CA26">
        <v>0.62888946914458088</v>
      </c>
      <c r="CB26">
        <v>0.63663751404152247</v>
      </c>
      <c r="CC26">
        <v>0.6443850847877941</v>
      </c>
      <c r="CD26">
        <v>0.65216423896228104</v>
      </c>
      <c r="CE26">
        <v>0.66000653003903176</v>
      </c>
    </row>
    <row r="27" spans="2:83" x14ac:dyDescent="0.35">
      <c r="B27" t="s">
        <v>30</v>
      </c>
      <c r="C27">
        <v>0.65901927826723783</v>
      </c>
      <c r="D27">
        <v>0.65235032779111501</v>
      </c>
      <c r="E27">
        <v>0.64676432913739701</v>
      </c>
      <c r="F27">
        <v>0.64168507883695136</v>
      </c>
      <c r="G27">
        <v>0.6363112648223378</v>
      </c>
      <c r="H27">
        <v>0.63016286775285357</v>
      </c>
      <c r="I27">
        <v>0.62335456503192577</v>
      </c>
      <c r="J27">
        <v>0.61601158067698814</v>
      </c>
      <c r="K27">
        <v>0.60803887064170625</v>
      </c>
      <c r="L27">
        <v>0.59936947228319337</v>
      </c>
      <c r="M27">
        <v>0.58991147978475134</v>
      </c>
      <c r="N27">
        <v>0.57972415412171552</v>
      </c>
      <c r="O27">
        <v>0.56901286089413905</v>
      </c>
      <c r="P27">
        <v>0.55768894324086271</v>
      </c>
      <c r="Q27">
        <v>0.54563192419233086</v>
      </c>
      <c r="R27">
        <v>0.5328830121679492</v>
      </c>
      <c r="S27">
        <v>0.51953958453665072</v>
      </c>
      <c r="T27">
        <v>0.50559039574430076</v>
      </c>
      <c r="U27">
        <v>0.49167889469652076</v>
      </c>
      <c r="V27">
        <v>0.47863687085970047</v>
      </c>
      <c r="W27">
        <v>0.46682939214161007</v>
      </c>
      <c r="X27">
        <v>0.45644640481913795</v>
      </c>
      <c r="Y27">
        <v>0.44687476700275236</v>
      </c>
      <c r="Z27">
        <v>0.43788594458825031</v>
      </c>
      <c r="AA27">
        <v>0.42909921745025403</v>
      </c>
      <c r="AB27">
        <v>0.42029194540464926</v>
      </c>
      <c r="AC27">
        <v>0.41154560564283071</v>
      </c>
      <c r="AD27">
        <v>0.40288036114369191</v>
      </c>
      <c r="AE27">
        <v>0.39429393308162564</v>
      </c>
      <c r="AF27">
        <v>0.38580065343842129</v>
      </c>
      <c r="AG27">
        <v>0.3774017041715787</v>
      </c>
      <c r="AH27">
        <v>0.36907787165263761</v>
      </c>
      <c r="AI27">
        <v>0.36082150748347852</v>
      </c>
      <c r="AJ27">
        <v>0.35262157844466641</v>
      </c>
      <c r="AK27">
        <v>0.34447901995031527</v>
      </c>
      <c r="AL27">
        <v>0.33647876862054588</v>
      </c>
      <c r="AM27">
        <v>0.32826205867624536</v>
      </c>
      <c r="AN27">
        <v>0.32050813581396298</v>
      </c>
      <c r="AO27">
        <v>0.31319766046023728</v>
      </c>
      <c r="AP27">
        <v>0.30632194027304205</v>
      </c>
      <c r="AQ27">
        <v>0.29987150362467074</v>
      </c>
      <c r="AR27">
        <v>0.29383790161751261</v>
      </c>
      <c r="AS27">
        <v>0.28820689831581664</v>
      </c>
      <c r="AT27">
        <v>0.28296042576136621</v>
      </c>
      <c r="AU27">
        <v>0.27808093235884779</v>
      </c>
      <c r="AV27">
        <v>0.2735478522686427</v>
      </c>
      <c r="AW27">
        <v>0.26933653014301384</v>
      </c>
      <c r="AX27">
        <v>0.2654282918461276</v>
      </c>
      <c r="AY27">
        <v>0.26178362318879883</v>
      </c>
      <c r="AZ27">
        <v>0.25835627384434495</v>
      </c>
      <c r="BA27">
        <v>0.25511156544056873</v>
      </c>
      <c r="BB27">
        <v>0.25206568980106719</v>
      </c>
      <c r="BC27">
        <v>0.24922939353905418</v>
      </c>
      <c r="BD27">
        <v>0.24658239738730192</v>
      </c>
      <c r="BE27">
        <v>0.24410759382798647</v>
      </c>
      <c r="BF27">
        <v>0.24179031976417725</v>
      </c>
      <c r="BG27">
        <v>0.23961156426437599</v>
      </c>
      <c r="BH27">
        <v>0.23755611785720113</v>
      </c>
      <c r="BI27">
        <v>0.23563508094084118</v>
      </c>
      <c r="BJ27">
        <v>0.2338659899004884</v>
      </c>
      <c r="BK27">
        <v>0.23225577086562535</v>
      </c>
      <c r="BL27">
        <v>0.23078668099330518</v>
      </c>
      <c r="BM27">
        <v>0.22944253794458719</v>
      </c>
      <c r="BN27">
        <v>0.22822740793257587</v>
      </c>
      <c r="BO27">
        <v>0.22715024646024215</v>
      </c>
      <c r="BP27">
        <v>0.2262011911936582</v>
      </c>
      <c r="BQ27">
        <v>0.22536407748770576</v>
      </c>
      <c r="BR27">
        <v>0.22460402052103395</v>
      </c>
      <c r="BS27">
        <v>0.22388582807788954</v>
      </c>
      <c r="BT27">
        <v>0.2231491208236524</v>
      </c>
      <c r="BU27">
        <v>0.22235809256580719</v>
      </c>
      <c r="BV27">
        <v>0.22153125862861883</v>
      </c>
      <c r="BW27">
        <v>0.22067510083345898</v>
      </c>
      <c r="BX27">
        <v>0.21981432061453318</v>
      </c>
      <c r="BY27">
        <v>0.21899088020532637</v>
      </c>
      <c r="BZ27">
        <v>0.218234403364097</v>
      </c>
      <c r="CA27">
        <v>0.21754661239709075</v>
      </c>
      <c r="CB27">
        <v>0.21693183627920284</v>
      </c>
      <c r="CC27">
        <v>0.21639520708018747</v>
      </c>
      <c r="CD27">
        <v>0.21594132221992604</v>
      </c>
      <c r="CE27">
        <v>0.21557370483298366</v>
      </c>
    </row>
    <row r="28" spans="2:83" x14ac:dyDescent="0.35">
      <c r="B28" t="s">
        <v>29</v>
      </c>
      <c r="C28">
        <v>7.758695971648262E-2</v>
      </c>
      <c r="D28">
        <v>7.7499140010646561E-2</v>
      </c>
      <c r="E28">
        <v>7.7458846394020939E-2</v>
      </c>
      <c r="F28">
        <v>7.7462877512645897E-2</v>
      </c>
      <c r="G28">
        <v>7.7507086382764073E-2</v>
      </c>
      <c r="H28">
        <v>7.7587328859616028E-2</v>
      </c>
      <c r="I28">
        <v>7.7707705250248713E-2</v>
      </c>
      <c r="J28">
        <v>7.8045815075503858E-2</v>
      </c>
      <c r="K28">
        <v>7.856778823917622E-2</v>
      </c>
      <c r="L28">
        <v>7.92447748178772E-2</v>
      </c>
      <c r="M28">
        <v>8.0046934322581323E-2</v>
      </c>
      <c r="N28">
        <v>8.0995702175691048E-2</v>
      </c>
      <c r="O28">
        <v>8.2066470818302831E-2</v>
      </c>
      <c r="P28">
        <v>8.3114220995993443E-2</v>
      </c>
      <c r="Q28">
        <v>8.4012713206608192E-2</v>
      </c>
      <c r="R28">
        <v>8.4703077449837322E-2</v>
      </c>
      <c r="S28">
        <v>8.5248761132871193E-2</v>
      </c>
      <c r="T28">
        <v>8.5680309153382594E-2</v>
      </c>
      <c r="U28">
        <v>8.60705545391654E-2</v>
      </c>
      <c r="V28">
        <v>8.6526759648338281E-2</v>
      </c>
      <c r="W28">
        <v>8.7101681997646979E-2</v>
      </c>
      <c r="X28">
        <v>8.7767272038436039E-2</v>
      </c>
      <c r="Y28">
        <v>8.8720321577202388E-2</v>
      </c>
      <c r="Z28">
        <v>8.9866726477861661E-2</v>
      </c>
      <c r="AA28">
        <v>9.1081602727796071E-2</v>
      </c>
      <c r="AB28">
        <v>9.2301741250404579E-2</v>
      </c>
      <c r="AC28">
        <v>9.3575119276321353E-2</v>
      </c>
      <c r="AD28">
        <v>9.4918335267046128E-2</v>
      </c>
      <c r="AE28">
        <v>9.6401658590008585E-2</v>
      </c>
      <c r="AF28">
        <v>9.8132173702789913E-2</v>
      </c>
      <c r="AG28">
        <v>0.10016914862443518</v>
      </c>
      <c r="AH28">
        <v>0.1025014542688634</v>
      </c>
      <c r="AI28">
        <v>0.10513367497083521</v>
      </c>
      <c r="AJ28">
        <v>0.10804316319023996</v>
      </c>
      <c r="AK28">
        <v>0.11119674223814639</v>
      </c>
      <c r="AL28">
        <v>0.11457839609358624</v>
      </c>
      <c r="AM28">
        <v>0.11816889598885402</v>
      </c>
      <c r="AN28">
        <v>0.1220350282035169</v>
      </c>
      <c r="AO28">
        <v>0.12616916368529668</v>
      </c>
      <c r="AP28">
        <v>0.13056522696846176</v>
      </c>
      <c r="AQ28">
        <v>0.13521654520552179</v>
      </c>
      <c r="AR28">
        <v>0.14012203292649533</v>
      </c>
      <c r="AS28">
        <v>0.14527427141731819</v>
      </c>
      <c r="AT28">
        <v>0.15067832752838953</v>
      </c>
      <c r="AU28">
        <v>0.15634808620709115</v>
      </c>
      <c r="AV28">
        <v>0.16228125128897763</v>
      </c>
      <c r="AW28">
        <v>0.16846866307769354</v>
      </c>
      <c r="AX28">
        <v>0.17491604363468818</v>
      </c>
      <c r="AY28">
        <v>0.18154050045416936</v>
      </c>
      <c r="AZ28">
        <v>0.18822165580334896</v>
      </c>
      <c r="BA28">
        <v>0.19488045731611406</v>
      </c>
      <c r="BB28">
        <v>0.20153729288552349</v>
      </c>
      <c r="BC28">
        <v>0.20818640331270399</v>
      </c>
      <c r="BD28">
        <v>0.21482689343732661</v>
      </c>
      <c r="BE28">
        <v>0.2214703689138986</v>
      </c>
      <c r="BF28">
        <v>0.22813504760532277</v>
      </c>
      <c r="BG28">
        <v>0.23482424249622885</v>
      </c>
      <c r="BH28">
        <v>0.24153375454252715</v>
      </c>
      <c r="BI28">
        <v>0.24836009842955267</v>
      </c>
      <c r="BJ28">
        <v>0.2554475749805048</v>
      </c>
      <c r="BK28">
        <v>0.26289768991712875</v>
      </c>
      <c r="BL28">
        <v>0.27069850150138203</v>
      </c>
      <c r="BM28">
        <v>0.27883244202799978</v>
      </c>
      <c r="BN28">
        <v>0.28735712968350674</v>
      </c>
      <c r="BO28">
        <v>0.29635166706073807</v>
      </c>
      <c r="BP28">
        <v>0.30584273676562979</v>
      </c>
      <c r="BQ28">
        <v>0.31582749676431698</v>
      </c>
      <c r="BR28">
        <v>0.32634372066157935</v>
      </c>
      <c r="BS28">
        <v>0.33712566824735363</v>
      </c>
      <c r="BT28">
        <v>0.34774571691730277</v>
      </c>
      <c r="BU28">
        <v>0.3579094665346913</v>
      </c>
      <c r="BV28">
        <v>0.36763024456743282</v>
      </c>
      <c r="BW28">
        <v>0.37685840369065599</v>
      </c>
      <c r="BX28">
        <v>0.38568183976877957</v>
      </c>
      <c r="BY28">
        <v>0.39430625451867096</v>
      </c>
      <c r="BZ28">
        <v>0.40287361075973155</v>
      </c>
      <c r="CA28">
        <v>0.41134285674749016</v>
      </c>
      <c r="CB28">
        <v>0.41970567776231965</v>
      </c>
      <c r="CC28">
        <v>0.4279898777076066</v>
      </c>
      <c r="CD28">
        <v>0.43622291674235497</v>
      </c>
      <c r="CE28">
        <v>0.44443282520604804</v>
      </c>
    </row>
    <row r="31" spans="2:83" x14ac:dyDescent="0.35">
      <c r="B31" s="10" t="s">
        <v>6</v>
      </c>
      <c r="C31" s="11">
        <f>SUM(C9:C18)/1000000</f>
        <v>70.298901000000001</v>
      </c>
      <c r="D31" s="11">
        <f t="shared" ref="D31:W31" si="0">SUM(D9:D18)/1000000</f>
        <v>72.149148999999994</v>
      </c>
      <c r="E31" s="11">
        <f t="shared" si="0"/>
        <v>74.007002</v>
      </c>
      <c r="F31" s="11">
        <f t="shared" si="0"/>
        <v>75.871465000000001</v>
      </c>
      <c r="G31" s="11">
        <f t="shared" si="0"/>
        <v>77.743471999999997</v>
      </c>
      <c r="H31" s="11">
        <f t="shared" si="0"/>
        <v>79.624909000000002</v>
      </c>
      <c r="I31" s="11">
        <f t="shared" si="0"/>
        <v>81.515224000000003</v>
      </c>
      <c r="J31" s="11">
        <f t="shared" si="0"/>
        <v>83.398923999999994</v>
      </c>
      <c r="K31" s="11">
        <f t="shared" si="0"/>
        <v>85.290487999999996</v>
      </c>
      <c r="L31" s="11">
        <f t="shared" si="0"/>
        <v>87.211074999999994</v>
      </c>
      <c r="M31" s="11">
        <f t="shared" si="0"/>
        <v>89.185051999999999</v>
      </c>
      <c r="N31" s="11">
        <f t="shared" si="0"/>
        <v>91.206147999999999</v>
      </c>
      <c r="O31" s="11">
        <f t="shared" si="0"/>
        <v>93.256501999999998</v>
      </c>
      <c r="P31" s="11">
        <f t="shared" si="0"/>
        <v>95.352153999999999</v>
      </c>
      <c r="Q31" s="11">
        <f t="shared" si="0"/>
        <v>97.512456</v>
      </c>
      <c r="R31" s="11">
        <f t="shared" si="0"/>
        <v>99.744664</v>
      </c>
      <c r="S31" s="11">
        <f t="shared" si="0"/>
        <v>102.049483</v>
      </c>
      <c r="T31" s="11">
        <f t="shared" si="0"/>
        <v>104.43670299999999</v>
      </c>
      <c r="U31" s="11">
        <f t="shared" si="0"/>
        <v>106.86512999999999</v>
      </c>
      <c r="V31" s="11">
        <f t="shared" si="0"/>
        <v>109.272288</v>
      </c>
      <c r="W31" s="11">
        <f t="shared" si="0"/>
        <v>111.619073</v>
      </c>
      <c r="X31" s="11">
        <v>113.899541</v>
      </c>
      <c r="Y31" s="11">
        <v>116.095792</v>
      </c>
      <c r="Z31" s="11">
        <v>118.225359</v>
      </c>
      <c r="AA31" s="11">
        <v>120.322191</v>
      </c>
      <c r="AB31" s="11">
        <v>122.40617399999999</v>
      </c>
      <c r="AC31" s="11">
        <v>124.46519000000001</v>
      </c>
      <c r="AD31" s="11">
        <v>126.49413800000001</v>
      </c>
      <c r="AE31" s="11">
        <v>128.48527899999999</v>
      </c>
      <c r="AF31" s="11">
        <v>130.426368</v>
      </c>
      <c r="AG31" s="11">
        <v>132.31026900000001</v>
      </c>
      <c r="AH31" s="11">
        <v>134.13956999999999</v>
      </c>
      <c r="AI31" s="11">
        <v>135.91306499999999</v>
      </c>
      <c r="AJ31" s="11">
        <v>137.630976</v>
      </c>
      <c r="AK31" s="11">
        <v>139.295142</v>
      </c>
      <c r="AL31" s="11">
        <v>140.89772199999999</v>
      </c>
      <c r="AM31" s="11">
        <v>142.47581700000001</v>
      </c>
      <c r="AN31" s="11">
        <v>143.95474200000001</v>
      </c>
      <c r="AO31" s="11">
        <v>145.332516</v>
      </c>
      <c r="AP31" s="11">
        <v>146.607902</v>
      </c>
      <c r="AQ31" s="11">
        <v>147.780044</v>
      </c>
      <c r="AR31" s="11">
        <v>148.84687700000001</v>
      </c>
      <c r="AS31" s="11">
        <v>149.808392</v>
      </c>
      <c r="AT31" s="11">
        <v>150.66468</v>
      </c>
      <c r="AU31" s="11">
        <v>151.41431900000001</v>
      </c>
      <c r="AV31" s="11">
        <v>152.05849599999999</v>
      </c>
      <c r="AW31" s="11">
        <v>152.599638</v>
      </c>
      <c r="AX31" s="11">
        <v>153.03842599999999</v>
      </c>
      <c r="AY31" s="11">
        <v>153.38771199999999</v>
      </c>
      <c r="AZ31" s="11">
        <v>153.66484199999999</v>
      </c>
      <c r="BA31" s="11">
        <v>153.88147900000001</v>
      </c>
      <c r="BB31" s="11">
        <v>154.034018</v>
      </c>
      <c r="BC31" s="11">
        <v>154.12665999999999</v>
      </c>
      <c r="BD31" s="11">
        <v>154.16033100000001</v>
      </c>
      <c r="BE31" s="11">
        <v>154.13452899999999</v>
      </c>
      <c r="BF31" s="11">
        <v>154.0479</v>
      </c>
      <c r="BG31" s="11">
        <v>153.901082</v>
      </c>
      <c r="BH31" s="11">
        <v>153.69528399999999</v>
      </c>
      <c r="BI31" s="11">
        <v>153.41896399999999</v>
      </c>
      <c r="BJ31" s="11">
        <v>153.05571800000001</v>
      </c>
      <c r="BK31" s="11">
        <v>152.59517500000001</v>
      </c>
      <c r="BL31" s="11">
        <v>152.041248</v>
      </c>
      <c r="BM31" s="11">
        <v>151.39873499999999</v>
      </c>
      <c r="BN31" s="11">
        <v>150.66346899999999</v>
      </c>
      <c r="BO31" s="11">
        <v>149.82903400000001</v>
      </c>
      <c r="BP31" s="11">
        <v>148.89669599999999</v>
      </c>
      <c r="BQ31" s="11">
        <v>147.87140600000001</v>
      </c>
      <c r="BR31" s="11">
        <v>146.75615300000001</v>
      </c>
      <c r="BS31" s="11">
        <v>145.582694</v>
      </c>
      <c r="BT31" s="11">
        <v>144.398391</v>
      </c>
      <c r="BU31" s="11">
        <v>143.23377500000001</v>
      </c>
      <c r="BV31" s="11">
        <v>142.08531199999999</v>
      </c>
      <c r="BW31" s="11">
        <v>140.956188</v>
      </c>
      <c r="BX31" s="11">
        <v>139.836094</v>
      </c>
      <c r="BY31" s="11">
        <v>138.70367100000001</v>
      </c>
      <c r="BZ31" s="11">
        <v>137.545142</v>
      </c>
      <c r="CA31" s="11">
        <v>136.365171</v>
      </c>
      <c r="CB31" s="11">
        <v>135.16518600000001</v>
      </c>
      <c r="CC31" s="11">
        <v>133.94357199999999</v>
      </c>
      <c r="CD31" s="11">
        <v>132.69881699999999</v>
      </c>
      <c r="CE31" s="11">
        <v>131.42953600000001</v>
      </c>
    </row>
    <row r="33" spans="2:83" x14ac:dyDescent="0.35">
      <c r="B33" t="s">
        <v>7</v>
      </c>
      <c r="C33">
        <v>5.4542780000000004</v>
      </c>
      <c r="D33">
        <v>5.5914970000000004</v>
      </c>
      <c r="E33">
        <v>5.7324970000000004</v>
      </c>
      <c r="F33">
        <v>5.8772219999999997</v>
      </c>
      <c r="G33">
        <v>6.0256699999999999</v>
      </c>
      <c r="H33">
        <v>6.1778839999999997</v>
      </c>
      <c r="I33">
        <v>6.3343610000000004</v>
      </c>
      <c r="J33">
        <v>6.5089370000000004</v>
      </c>
      <c r="K33">
        <v>6.701085</v>
      </c>
      <c r="L33">
        <v>6.911022</v>
      </c>
      <c r="M33">
        <v>7.1389899999999997</v>
      </c>
      <c r="N33">
        <v>7.3873059999999997</v>
      </c>
      <c r="O33">
        <v>7.653232</v>
      </c>
      <c r="P33">
        <v>7.9251199999999997</v>
      </c>
      <c r="Q33">
        <v>8.1922859999999993</v>
      </c>
      <c r="R33">
        <v>8.4486799999999995</v>
      </c>
      <c r="S33">
        <v>8.6995920000000009</v>
      </c>
      <c r="T33">
        <v>8.948169</v>
      </c>
      <c r="U33">
        <v>9.1979410000000001</v>
      </c>
      <c r="V33">
        <v>9.4549769999999995</v>
      </c>
      <c r="W33">
        <v>9.7222090013181433</v>
      </c>
      <c r="X33">
        <v>9.9966519999999992</v>
      </c>
      <c r="Y33">
        <v>10.300056</v>
      </c>
      <c r="Z33">
        <v>10.624525999999999</v>
      </c>
      <c r="AA33">
        <v>10.959137999999999</v>
      </c>
      <c r="AB33">
        <v>11.298303000000001</v>
      </c>
      <c r="AC33">
        <v>11.646845000000001</v>
      </c>
      <c r="AD33">
        <v>12.006613</v>
      </c>
      <c r="AE33">
        <v>12.386194</v>
      </c>
      <c r="AF33">
        <v>12.799023</v>
      </c>
      <c r="AG33">
        <v>13.253406999999999</v>
      </c>
      <c r="AH33">
        <v>13.749501</v>
      </c>
      <c r="AI33">
        <v>14.28904</v>
      </c>
      <c r="AJ33">
        <v>14.870086000000001</v>
      </c>
      <c r="AK33">
        <v>15.489166000000001</v>
      </c>
      <c r="AL33">
        <v>16.143834999999999</v>
      </c>
      <c r="AM33">
        <v>16.836210000000001</v>
      </c>
      <c r="AN33">
        <v>17.567520999999999</v>
      </c>
      <c r="AO33">
        <v>18.336482</v>
      </c>
      <c r="AP33">
        <v>19.141894000000001</v>
      </c>
      <c r="AQ33">
        <v>19.982306999999999</v>
      </c>
      <c r="AR33">
        <v>20.856726999999999</v>
      </c>
      <c r="AS33">
        <v>21.763304999999999</v>
      </c>
      <c r="AT33">
        <v>22.701902</v>
      </c>
      <c r="AU33">
        <v>23.673338999999999</v>
      </c>
      <c r="AV33">
        <v>24.676242999999999</v>
      </c>
      <c r="AW33">
        <v>25.708257</v>
      </c>
      <c r="AX33">
        <v>26.768875999999999</v>
      </c>
      <c r="AY33">
        <v>27.846081999999999</v>
      </c>
      <c r="AZ33">
        <v>28.923051000000001</v>
      </c>
      <c r="BA33">
        <v>29.988492999999998</v>
      </c>
      <c r="BB33">
        <v>31.043599</v>
      </c>
      <c r="BC33">
        <v>32.087074999999999</v>
      </c>
      <c r="BD33">
        <v>33.117784999999998</v>
      </c>
      <c r="BE33">
        <v>34.136231000000002</v>
      </c>
      <c r="BF33">
        <v>35.143725000000003</v>
      </c>
      <c r="BG33">
        <v>36.139704999999999</v>
      </c>
      <c r="BH33">
        <v>37.122599000000001</v>
      </c>
      <c r="BI33">
        <v>38.103149000000002</v>
      </c>
      <c r="BJ33">
        <v>39.097712000000001</v>
      </c>
      <c r="BK33">
        <v>40.116919000000003</v>
      </c>
      <c r="BL33">
        <v>41.157338000000003</v>
      </c>
      <c r="BM33">
        <v>42.214879000000003</v>
      </c>
      <c r="BN33">
        <v>43.294221999999998</v>
      </c>
      <c r="BO33">
        <v>44.402084000000002</v>
      </c>
      <c r="BP33">
        <v>45.538972999999999</v>
      </c>
      <c r="BQ33">
        <v>46.701855999999999</v>
      </c>
      <c r="BR33">
        <v>47.892949000000002</v>
      </c>
      <c r="BS33">
        <v>49.079662999999996</v>
      </c>
      <c r="BT33">
        <v>50.213921999999997</v>
      </c>
      <c r="BU33">
        <v>51.264724000000001</v>
      </c>
      <c r="BV33">
        <v>52.234858000000003</v>
      </c>
      <c r="BW33">
        <v>53.120524000000003</v>
      </c>
      <c r="BX33">
        <v>53.932242000000002</v>
      </c>
      <c r="BY33">
        <v>54.691724999999998</v>
      </c>
      <c r="BZ33">
        <v>55.413308000000001</v>
      </c>
      <c r="CA33">
        <v>56.092838999999998</v>
      </c>
      <c r="CB33">
        <v>56.729596000000001</v>
      </c>
      <c r="CC33">
        <v>57.326492999999999</v>
      </c>
      <c r="CD33">
        <v>57.886265000000002</v>
      </c>
      <c r="CE33">
        <v>58.4116</v>
      </c>
    </row>
    <row r="35" spans="2:83" x14ac:dyDescent="0.35">
      <c r="C35">
        <v>1000000</v>
      </c>
      <c r="CE35" s="1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index</vt:lpstr>
      <vt:lpstr>2008</vt:lpstr>
      <vt:lpstr>2004</vt:lpstr>
      <vt:lpstr>2013</vt:lpstr>
      <vt:lpstr>Plan4</vt:lpstr>
      <vt:lpstr>Plan6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Carlos</cp:lastModifiedBy>
  <dcterms:created xsi:type="dcterms:W3CDTF">2017-09-16T01:50:31Z</dcterms:created>
  <dcterms:modified xsi:type="dcterms:W3CDTF">2019-07-24T03:22:13Z</dcterms:modified>
</cp:coreProperties>
</file>