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NPP Previdencia/graficos/"/>
    </mc:Choice>
  </mc:AlternateContent>
  <xr:revisionPtr revIDLastSave="33" documentId="8_{DC4F467C-E1B5-4F46-A885-AB1AF5690F94}" xr6:coauthVersionLast="43" xr6:coauthVersionMax="43" xr10:uidLastSave="{CF6BD9E2-460F-4DD9-B97E-2B3F3FC4FFDB}"/>
  <bookViews>
    <workbookView xWindow="-110" yWindow="-110" windowWidth="19420" windowHeight="10420" xr2:uid="{00000000-000D-0000-FFFF-FFFF00000000}"/>
  </bookViews>
  <sheets>
    <sheet name="Chart4 (2)" sheetId="24" r:id="rId1"/>
    <sheet name="Cálculos &gt;&gt;" sheetId="11" r:id="rId2"/>
    <sheet name="Aposentados" sheetId="3" r:id="rId3"/>
    <sheet name="Planilhas originais &gt;&gt;" sheetId="10" r:id="rId4"/>
    <sheet name="17C9_03" sheetId="12" r:id="rId5"/>
    <sheet name="17C8_10" sheetId="2" r:id="rId6"/>
    <sheet name="17C8_04" sheetId="1" r:id="rId7"/>
    <sheet name="17C8_05" sheetId="7" r:id="rId8"/>
    <sheet name="17C33_06" sheetId="8" r:id="rId9"/>
  </sheets>
  <definedNames>
    <definedName name="_xlnm._FilterDatabase" localSheetId="8" hidden="1">'17C33_06'!$A$6:$J$60</definedName>
    <definedName name="_xlnm._FilterDatabase" localSheetId="6" hidden="1">'17C8_04'!$A$6:$M$52</definedName>
    <definedName name="_xlnm._FilterDatabase" localSheetId="7" hidden="1">'17C8_05'!$A$7:$M$52</definedName>
    <definedName name="_xlnm._FilterDatabase" localSheetId="5" hidden="1">'17C8_10'!$A$7:$J$52</definedName>
    <definedName name="_xlnm._FilterDatabase" localSheetId="4" hidden="1">'17C9_03'!$A$7:$H$52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3" l="1"/>
  <c r="T10" i="3"/>
  <c r="U9" i="3"/>
  <c r="T9" i="3"/>
  <c r="U8" i="3"/>
  <c r="T8" i="3"/>
  <c r="U7" i="3"/>
  <c r="T7" i="3"/>
  <c r="U6" i="3"/>
  <c r="T6" i="3"/>
  <c r="U5" i="3"/>
  <c r="T5" i="3"/>
  <c r="U4" i="3"/>
  <c r="T4" i="3"/>
  <c r="R12" i="3" l="1"/>
  <c r="Q12" i="3"/>
  <c r="P12" i="3"/>
  <c r="O12" i="3"/>
  <c r="N12" i="3"/>
  <c r="M12" i="3"/>
  <c r="L12" i="3"/>
  <c r="Q10" i="3" l="1"/>
  <c r="P10" i="3"/>
  <c r="O10" i="3"/>
  <c r="R10" i="3" s="1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L5" i="3"/>
  <c r="L4" i="3"/>
  <c r="M5" i="3"/>
  <c r="N5" i="3"/>
  <c r="M4" i="3"/>
  <c r="N4" i="3"/>
  <c r="O4" i="3"/>
  <c r="P4" i="3"/>
  <c r="Q4" i="3"/>
  <c r="N9" i="3"/>
  <c r="M9" i="3"/>
  <c r="L9" i="3"/>
  <c r="N8" i="3"/>
  <c r="M8" i="3"/>
  <c r="L8" i="3"/>
  <c r="N7" i="3"/>
  <c r="M7" i="3"/>
  <c r="L7" i="3"/>
  <c r="N6" i="3"/>
  <c r="M6" i="3"/>
  <c r="L6" i="3"/>
  <c r="N17" i="3"/>
  <c r="R16" i="3"/>
  <c r="Q16" i="3"/>
  <c r="P16" i="3"/>
  <c r="O16" i="3"/>
  <c r="N16" i="3"/>
  <c r="M16" i="3"/>
  <c r="L16" i="3"/>
  <c r="E2" i="3"/>
  <c r="I2" i="3" s="1"/>
  <c r="D2" i="3"/>
  <c r="H2" i="3" s="1"/>
  <c r="G2" i="3"/>
  <c r="F2" i="3"/>
  <c r="R6" i="3" l="1"/>
  <c r="Q13" i="3"/>
  <c r="O17" i="3"/>
  <c r="P17" i="3"/>
  <c r="M13" i="3"/>
  <c r="R9" i="3"/>
  <c r="Q17" i="3"/>
  <c r="R7" i="3"/>
  <c r="P13" i="3"/>
  <c r="O13" i="3"/>
  <c r="R5" i="3"/>
  <c r="N13" i="3"/>
  <c r="L17" i="3"/>
  <c r="L13" i="3"/>
  <c r="R8" i="3"/>
  <c r="M17" i="3"/>
  <c r="R4" i="3"/>
  <c r="R17" i="3" l="1"/>
  <c r="O18" i="3" s="1"/>
  <c r="R13" i="3"/>
  <c r="R14" i="3" s="1"/>
  <c r="M18" i="3"/>
  <c r="L18" i="3"/>
  <c r="P18" i="3"/>
  <c r="N18" i="3"/>
  <c r="R18" i="3"/>
  <c r="Q18" i="3"/>
  <c r="N14" i="3" l="1"/>
  <c r="Q14" i="3"/>
  <c r="O14" i="3"/>
  <c r="P14" i="3"/>
  <c r="M14" i="3"/>
  <c r="L14" i="3"/>
</calcChain>
</file>

<file path=xl/sharedStrings.xml><?xml version="1.0" encoding="utf-8"?>
<sst xmlns="http://schemas.openxmlformats.org/spreadsheetml/2006/main" count="892" uniqueCount="94">
  <si>
    <t>Capítulo 8 - Aposentadorias</t>
  </si>
  <si>
    <t>8.4 - Quantidade de aposentadorias urbanas emitidas, por grupos de espécies,segundo as faixas de valor - Posição em dezembro - 2015/2017</t>
  </si>
  <si>
    <t>FAIXAS DE VALOR (EM PISOS PREVIDENCIÁRIOS) /
ANOS</t>
  </si>
  <si>
    <t>QUANTIDADE DE APOSENTADORIAS URBANAS EMITIDAS</t>
  </si>
  <si>
    <t>Total</t>
  </si>
  <si>
    <t>Grupos de Espécies</t>
  </si>
  <si>
    <t>Tempo de Contribuição</t>
  </si>
  <si>
    <t>Idade</t>
  </si>
  <si>
    <t>Invalidez</t>
  </si>
  <si>
    <t>42</t>
  </si>
  <si>
    <t>46</t>
  </si>
  <si>
    <t>Outras</t>
  </si>
  <si>
    <t>41</t>
  </si>
  <si>
    <t>32</t>
  </si>
  <si>
    <t>2015</t>
  </si>
  <si>
    <t>-</t>
  </si>
  <si>
    <t>2016</t>
  </si>
  <si>
    <t>2017</t>
  </si>
  <si>
    <t>Abaixo de 1</t>
  </si>
  <si>
    <t>Igual a 1</t>
  </si>
  <si>
    <t>Acima de 1 até 2</t>
  </si>
  <si>
    <t>Acima de 2 até 3</t>
  </si>
  <si>
    <t>Acima de 3 até 4</t>
  </si>
  <si>
    <t>Acima de 4 até 5</t>
  </si>
  <si>
    <t>Acima de 5 até 6</t>
  </si>
  <si>
    <t>Acima de 6 até 7</t>
  </si>
  <si>
    <t>Acima de 7 até 8</t>
  </si>
  <si>
    <t>Acima de 8 até 9</t>
  </si>
  <si>
    <t>Acima de 9 até 10</t>
  </si>
  <si>
    <t>Acima de 10 até 20</t>
  </si>
  <si>
    <t>Acima de 20 até 50</t>
  </si>
  <si>
    <t>Acima de 50</t>
  </si>
  <si>
    <t>Fonte: DATAPREV, SUB, SINTESE.</t>
  </si>
  <si>
    <t>NOTAS: 1. Há benefícios na faixa, Abaixo de 1,em função das pensões alimentícias.</t>
  </si>
  <si>
    <t>2. Não estão incluídas as informações referentes às espécies acidentárias (ver Capítulo 12).</t>
  </si>
  <si>
    <t>ano</t>
  </si>
  <si>
    <t>8.10 - Quantidade e valor de aposentadorias rurais emitidas, por grupos de espécies, segundo as faixas de valor - Posição em dezembro - 2015/2017</t>
  </si>
  <si>
    <t>FAIXA DE VALOR (EM PISOS PREVIDENCIÁRIOS) / ANOS</t>
  </si>
  <si>
    <t>APOSENTADORIAS RURAIS EMITIDAS</t>
  </si>
  <si>
    <t>Quantidade</t>
  </si>
  <si>
    <t>Valor (R$ Mil)</t>
  </si>
  <si>
    <t>Tempo de
Contribuição</t>
  </si>
  <si>
    <t>2. Nesta tabela o conceito de valor utilizado é o do valor do benefício acrescido de complementos, não incorporando os créditos eventuais nem os descontos.</t>
  </si>
  <si>
    <t>3. Não estão incluídas as informações referentes às espécies acidentárias (ver Capítulo 12).</t>
  </si>
  <si>
    <t>4. As diferenças porventura existentes entre soma de parcelas e totais são provenientes de arredondamento.</t>
  </si>
  <si>
    <t>Rural</t>
  </si>
  <si>
    <t>Tempo de Cont</t>
  </si>
  <si>
    <t>Urbano</t>
  </si>
  <si>
    <t>Até 1SM</t>
  </si>
  <si>
    <t>Rural Idade</t>
  </si>
  <si>
    <t>Rural Invalidez</t>
  </si>
  <si>
    <t>Rural Contribuição</t>
  </si>
  <si>
    <t>Urbano Contribuição</t>
  </si>
  <si>
    <t>Urbano Idade</t>
  </si>
  <si>
    <t>Urbano Invalidez</t>
  </si>
  <si>
    <t>Share</t>
  </si>
  <si>
    <t>a</t>
  </si>
  <si>
    <t>Total ate 2SM</t>
  </si>
  <si>
    <t>8.5 - Valor de aposentadorias urbanas emitidas, por grupos de espécies, segundo as faixas de valor - Posição em dezembro - 2015/2017</t>
  </si>
  <si>
    <t>FAIXAS DE VALOR (EM PISOS PREVIDENCIÁRIOS)
/ ANOS</t>
  </si>
  <si>
    <t>VALOR DE APOSENTADORIAS URBANAS EMITIDAS (R$ Mil)</t>
  </si>
  <si>
    <t>Capítulo 33 - Contribuintes Empregados</t>
  </si>
  <si>
    <t>33.6 - Quantidade de contribuintes empregados e valor das remunerações, por sexo, segundo as faixas de valor - 2015/2017</t>
  </si>
  <si>
    <t>FAIXAS DE VALOR (EM PISOS PREVIDENCIÁRIOS) / ANOS</t>
  </si>
  <si>
    <t>CONTRIBUINTES EMPREGADOS</t>
  </si>
  <si>
    <t>Quantidade de Contribuintes (1)</t>
  </si>
  <si>
    <t>Valor das Remunerações (R$ Mil)</t>
  </si>
  <si>
    <t>Sexo</t>
  </si>
  <si>
    <t>Masculino</t>
  </si>
  <si>
    <t>Feminino</t>
  </si>
  <si>
    <t>Ignorado</t>
  </si>
  <si>
    <t>TOTAL</t>
  </si>
  <si>
    <t>Até 1</t>
  </si>
  <si>
    <t>Acima de 10 até 15</t>
  </si>
  <si>
    <t>Acima de 15 até 20</t>
  </si>
  <si>
    <t>Acima de 20 até 30</t>
  </si>
  <si>
    <t>Acima de 30 até 40</t>
  </si>
  <si>
    <t>Acima de 40</t>
  </si>
  <si>
    <t>Fonte: DATAPREV, CNIS, Tabulação Especial GFIP.</t>
  </si>
  <si>
    <t>NOTAS: 1. As diferenças porventura existentes entre a soma das parcelas e totais são provenientes de arredondamento.</t>
  </si>
  <si>
    <t>2. Os dados de 2017 são preliminares, e serão atualizados no AEPS 2018.</t>
  </si>
  <si>
    <t>(1) Refere-se aos trabalhadores que tiveram pelo menos um vínculo em qualquer mês do ano.</t>
  </si>
  <si>
    <t>Capítulo 9 - Pensões por Morte</t>
  </si>
  <si>
    <t>9.3 - Quantidade e valor de pensões por morte emitidas, por clientela, segundo as faixas de valor - Posição em dezembro - 2015/2017</t>
  </si>
  <si>
    <t>FAIXAS DE VALOR(EM PISOS PREVIDENCIÁRIOS) / ANOS</t>
  </si>
  <si>
    <t>PENSÕES POR MORTE EMITIDAS</t>
  </si>
  <si>
    <t>Clientela</t>
  </si>
  <si>
    <t>Urbana</t>
  </si>
  <si>
    <t>De 1 a 2 SM</t>
  </si>
  <si>
    <t>De 2 a 3 SM</t>
  </si>
  <si>
    <t>De 3 a 4 SM</t>
  </si>
  <si>
    <t>De 4 a 5 SM</t>
  </si>
  <si>
    <t>De 5 a 6 SM</t>
  </si>
  <si>
    <t>Acima de 6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</si>
</sst>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#,##0"/>
    <numFmt numFmtId="165" formatCode="#################0"/>
    <numFmt numFmtId="166" formatCode="0.0%"/>
  </numFmts>
  <fonts count="7">
    <font>
      <sz val="8"/>
      <color rgb="FF000000"/>
      <name val="Albany AMT"/>
    </font>
    <font>
      <b/>
      <sz val="12.5"/>
      <color rgb="FF000000"/>
      <name val="Courier"/>
    </font>
    <font>
      <b/>
      <sz val="11"/>
      <color rgb="FF000000"/>
      <name val="Courier"/>
    </font>
    <font>
      <b/>
      <sz val="8"/>
      <color rgb="FF000000"/>
      <name val="Albany AMT"/>
    </font>
    <font>
      <sz val="8"/>
      <color rgb="FF000000"/>
      <name val="Courier"/>
    </font>
    <font>
      <b/>
      <sz val="8"/>
      <color rgb="FF000000"/>
      <name val="Albany AMT"/>
      <family val="2"/>
    </font>
    <font>
      <sz val="8"/>
      <color rgb="FF000000"/>
      <name val="Albany AM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7">
    <xf numFmtId="0" fontId="0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top"/>
    </xf>
    <xf numFmtId="164" fontId="3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 vertical="top"/>
    </xf>
    <xf numFmtId="16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164" fontId="3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vertical="top"/>
    </xf>
    <xf numFmtId="164" fontId="0" fillId="2" borderId="0" xfId="0" applyNumberFormat="1" applyFill="1" applyAlignment="1">
      <alignment horizontal="right"/>
    </xf>
    <xf numFmtId="0" fontId="3" fillId="3" borderId="0" xfId="0" applyFont="1" applyFill="1" applyAlignment="1">
      <alignment vertical="center"/>
    </xf>
    <xf numFmtId="165" fontId="0" fillId="2" borderId="0" xfId="0" applyNumberFormat="1" applyFill="1" applyAlignment="1">
      <alignment horizontal="left" vertical="top"/>
    </xf>
    <xf numFmtId="0" fontId="3" fillId="2" borderId="0" xfId="0" applyFont="1" applyFill="1" applyAlignment="1">
      <alignment vertical="top"/>
    </xf>
    <xf numFmtId="165" fontId="0" fillId="2" borderId="0" xfId="0" applyNumberFormat="1" applyFill="1" applyAlignment="1">
      <alignment vertical="top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vertical="center" wrapText="1"/>
    </xf>
    <xf numFmtId="0" fontId="0" fillId="2" borderId="0" xfId="0" applyFill="1" applyAlignment="1">
      <alignment vertical="top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left" vertical="top"/>
    </xf>
    <xf numFmtId="164" fontId="5" fillId="2" borderId="0" xfId="0" applyNumberFormat="1" applyFont="1" applyFill="1" applyAlignment="1">
      <alignment horizontal="right"/>
    </xf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wrapText="1"/>
    </xf>
    <xf numFmtId="165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vertical="top"/>
    </xf>
    <xf numFmtId="0" fontId="5" fillId="3" borderId="0" xfId="0" applyFont="1" applyFill="1" applyAlignment="1">
      <alignment horizontal="center"/>
    </xf>
    <xf numFmtId="166" fontId="0" fillId="2" borderId="0" xfId="1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E93C46"/>
      <color rgb="FFF9D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8215854907192"/>
          <c:y val="0.20496357922711339"/>
          <c:w val="0.86934227952138032"/>
          <c:h val="0.52677830485262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635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93C46"/>
              </a:solidFill>
              <a:ln w="63500">
                <a:noFill/>
              </a:ln>
            </c:spPr>
            <c:extLst>
              <c:ext xmlns:c16="http://schemas.microsoft.com/office/drawing/2014/chart" uri="{C3380CC4-5D6E-409C-BE32-E72D297353CC}">
                <c16:uniqueId val="{0000000D-A02D-4034-8CEF-2EE8A2628D5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635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02D-4034-8CEF-2EE8A2628D5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635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02D-4034-8CEF-2EE8A2628D5E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635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02D-4034-8CEF-2EE8A2628D5E}"/>
              </c:ext>
            </c:extLst>
          </c:dPt>
          <c:cat>
            <c:strRef>
              <c:f>Aposentados!$T$4:$T$10</c:f>
              <c:strCache>
                <c:ptCount val="7"/>
                <c:pt idx="0">
                  <c:v>Até 1SM</c:v>
                </c:pt>
                <c:pt idx="1">
                  <c:v>De 1 a 2 SM</c:v>
                </c:pt>
                <c:pt idx="2">
                  <c:v>De 2 a 3 SM</c:v>
                </c:pt>
                <c:pt idx="3">
                  <c:v>De 3 a 4 SM</c:v>
                </c:pt>
                <c:pt idx="4">
                  <c:v>De 4 a 5 SM</c:v>
                </c:pt>
                <c:pt idx="5">
                  <c:v>De 5 a 6 SM</c:v>
                </c:pt>
                <c:pt idx="6">
                  <c:v>Acima de 6 SM</c:v>
                </c:pt>
              </c:strCache>
            </c:strRef>
          </c:cat>
          <c:val>
            <c:numRef>
              <c:f>Aposentados!$U$4:$U$10</c:f>
              <c:numCache>
                <c:formatCode>0.0%</c:formatCode>
                <c:ptCount val="7"/>
                <c:pt idx="0">
                  <c:v>0.62590550653994192</c:v>
                </c:pt>
                <c:pt idx="1">
                  <c:v>0.16566676632350183</c:v>
                </c:pt>
                <c:pt idx="2">
                  <c:v>9.9903907385985063E-2</c:v>
                </c:pt>
                <c:pt idx="3">
                  <c:v>6.9200969266215717E-2</c:v>
                </c:pt>
                <c:pt idx="4">
                  <c:v>2.8167242141977772E-2</c:v>
                </c:pt>
                <c:pt idx="5">
                  <c:v>1.0930597950098278E-2</c:v>
                </c:pt>
                <c:pt idx="6">
                  <c:v>2.2501039227939212E-4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2D-4034-8CEF-2EE8A262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1116672"/>
        <c:axId val="71127040"/>
      </c:barChart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Aposentados!$U$4:$U$10</c:f>
              <c:numCache>
                <c:formatCode>0.0%</c:formatCode>
                <c:ptCount val="7"/>
                <c:pt idx="0">
                  <c:v>0.62590550653994192</c:v>
                </c:pt>
                <c:pt idx="1">
                  <c:v>0.16566676632350183</c:v>
                </c:pt>
                <c:pt idx="2">
                  <c:v>9.9903907385985063E-2</c:v>
                </c:pt>
                <c:pt idx="3">
                  <c:v>6.9200969266215717E-2</c:v>
                </c:pt>
                <c:pt idx="4">
                  <c:v>2.8167242141977772E-2</c:v>
                </c:pt>
                <c:pt idx="5">
                  <c:v>1.0930597950098278E-2</c:v>
                </c:pt>
                <c:pt idx="6">
                  <c:v>2.2501039227939212E-4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2D-4034-8CEF-2EE8A262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6672"/>
        <c:axId val="71127040"/>
      </c:lineChart>
      <c:catAx>
        <c:axId val="71116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400" b="0" i="0" baseline="0">
                <a:latin typeface="Roboto Mono" pitchFamily="2" charset="0"/>
                <a:ea typeface="Roboto Mono" pitchFamily="2" charset="0"/>
                <a:cs typeface="Helvetica" panose="020B0604020202020204" pitchFamily="34" charset="0"/>
              </a:defRPr>
            </a:pPr>
            <a:endParaRPr lang="en-US"/>
          </a:p>
        </c:txPr>
        <c:crossAx val="71127040"/>
        <c:crosses val="autoZero"/>
        <c:auto val="1"/>
        <c:lblAlgn val="ctr"/>
        <c:lblOffset val="100"/>
        <c:noMultiLvlLbl val="0"/>
      </c:catAx>
      <c:valAx>
        <c:axId val="7112704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1116672"/>
        <c:crosses val="autoZero"/>
        <c:crossBetween val="between"/>
      </c:valAx>
      <c:spPr>
        <a:noFill/>
        <a:ln w="635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6D60EF-F390-467B-B077-1100550FC986}">
  <sheetPr/>
  <sheetViews>
    <sheetView tabSelected="1"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6AFB8-3703-4667-A2D1-CB887C191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0.16559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8653220" cy="1040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 baseline="0">
              <a:latin typeface="Tiempos Text" panose="02020503060303060403" pitchFamily="18" charset="0"/>
            </a:rPr>
            <a:t>Figura 25. RGPS: Distribuição de Aposentados, por faixa salarial</a:t>
          </a:r>
        </a:p>
      </cdr:txBody>
    </cdr:sp>
  </cdr:relSizeAnchor>
  <cdr:relSizeAnchor xmlns:cdr="http://schemas.openxmlformats.org/drawingml/2006/chartDrawing">
    <cdr:from>
      <cdr:x>0</cdr:x>
      <cdr:y>0.06896</cdr:y>
    </cdr:from>
    <cdr:to>
      <cdr:x>0.99254</cdr:x>
      <cdr:y>0.19007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433413"/>
          <a:ext cx="8588644" cy="761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                 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</a:t>
          </a:r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 porcento do total de aposentados; posição em dezembro de 2017)</a:t>
          </a:r>
        </a:p>
      </cdr:txBody>
    </cdr:sp>
  </cdr:relSizeAnchor>
  <cdr:relSizeAnchor xmlns:cdr="http://schemas.openxmlformats.org/drawingml/2006/chartDrawing">
    <cdr:from>
      <cdr:x>0.01729</cdr:x>
      <cdr:y>0.88699</cdr:y>
    </cdr:from>
    <cdr:to>
      <cdr:x>0.77239</cdr:x>
      <cdr:y>0.94692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49605" y="5575083"/>
          <a:ext cx="6534047" cy="376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Anuário Estatístico da Previdência Social, 2017.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0.78941</cdr:x>
      <cdr:y>0.84513</cdr:y>
    </cdr:from>
    <cdr:to>
      <cdr:x>0.96896</cdr:x>
      <cdr:y>0.95921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D8EEA360-0F0B-4CE1-9F00-6C3E4750675A}"/>
            </a:ext>
          </a:extLst>
        </cdr:cNvPr>
        <cdr:cNvGrpSpPr/>
      </cdr:nvGrpSpPr>
      <cdr:grpSpPr>
        <a:xfrm xmlns:a="http://schemas.openxmlformats.org/drawingml/2006/main">
          <a:off x="6830938" y="5312000"/>
          <a:ext cx="1553686" cy="717042"/>
          <a:chOff x="6744871" y="5290449"/>
          <a:chExt cx="1553649" cy="717068"/>
        </a:xfrm>
      </cdr:grpSpPr>
      <cdr:sp macro="" textlink="">
        <cdr:nvSpPr>
          <cdr:cNvPr id="11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2D05E44C-8FC0-431E-8156-3A081B835E48}"/>
              </a:ext>
            </a:extLst>
          </cdr:cNvPr>
          <cdr:cNvSpPr/>
        </cdr:nvSpPr>
        <cdr:spPr>
          <a:xfrm xmlns:a="http://schemas.openxmlformats.org/drawingml/2006/main">
            <a:off x="7032694" y="5728657"/>
            <a:ext cx="149389" cy="27886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2" name="Freeform: Shape 11">
            <a:extLst xmlns:a="http://schemas.openxmlformats.org/drawingml/2006/main">
              <a:ext uri="{FF2B5EF4-FFF2-40B4-BE49-F238E27FC236}">
                <a16:creationId xmlns:a16="http://schemas.microsoft.com/office/drawing/2014/main" id="{FFCAAD6A-4164-4233-B91D-54712F823FE8}"/>
              </a:ext>
            </a:extLst>
          </cdr:cNvPr>
          <cdr:cNvSpPr/>
        </cdr:nvSpPr>
        <cdr:spPr>
          <a:xfrm xmlns:a="http://schemas.openxmlformats.org/drawingml/2006/main">
            <a:off x="7033690" y="5290449"/>
            <a:ext cx="517883" cy="717068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3" name="Freeform: Shape 12">
            <a:extLst xmlns:a="http://schemas.openxmlformats.org/drawingml/2006/main">
              <a:ext uri="{FF2B5EF4-FFF2-40B4-BE49-F238E27FC236}">
                <a16:creationId xmlns:a16="http://schemas.microsoft.com/office/drawing/2014/main" id="{4AAB57A3-7130-4B63-B359-287BED3AE43F}"/>
              </a:ext>
            </a:extLst>
          </cdr:cNvPr>
          <cdr:cNvSpPr/>
        </cdr:nvSpPr>
        <cdr:spPr>
          <a:xfrm xmlns:a="http://schemas.openxmlformats.org/drawingml/2006/main">
            <a:off x="7611329" y="5290449"/>
            <a:ext cx="298779" cy="717068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4" name="Freeform: Shape 13">
            <a:extLst xmlns:a="http://schemas.openxmlformats.org/drawingml/2006/main">
              <a:ext uri="{FF2B5EF4-FFF2-40B4-BE49-F238E27FC236}">
                <a16:creationId xmlns:a16="http://schemas.microsoft.com/office/drawing/2014/main" id="{511B3264-28D8-4000-8AB6-9DD0FFEA536E}"/>
              </a:ext>
            </a:extLst>
          </cdr:cNvPr>
          <cdr:cNvSpPr/>
        </cdr:nvSpPr>
        <cdr:spPr>
          <a:xfrm xmlns:a="http://schemas.openxmlformats.org/drawingml/2006/main">
            <a:off x="6744871" y="5290449"/>
            <a:ext cx="219104" cy="219104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5" name="Freeform: Shape 14">
            <a:extLst xmlns:a="http://schemas.openxmlformats.org/drawingml/2006/main">
              <a:ext uri="{FF2B5EF4-FFF2-40B4-BE49-F238E27FC236}">
                <a16:creationId xmlns:a16="http://schemas.microsoft.com/office/drawing/2014/main" id="{F0BD4D49-8908-472D-9D06-6545A91446D7}"/>
              </a:ext>
            </a:extLst>
          </cdr:cNvPr>
          <cdr:cNvSpPr/>
        </cdr:nvSpPr>
        <cdr:spPr>
          <a:xfrm xmlns:a="http://schemas.openxmlformats.org/drawingml/2006/main">
            <a:off x="7999741" y="5290449"/>
            <a:ext cx="298779" cy="478046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463C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6773-2DD6-4FAF-AC4A-EDF7FA3F6039}">
  <dimension ref="A1"/>
  <sheetViews>
    <sheetView workbookViewId="0">
      <selection activeCell="E29" sqref="E29"/>
    </sheetView>
  </sheetViews>
  <sheetFormatPr defaultRowHeight="10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988F-8BE2-4A81-986E-A1F2E9D484A9}">
  <dimension ref="A1:U18"/>
  <sheetViews>
    <sheetView topLeftCell="F1" workbookViewId="0">
      <selection activeCell="K11" sqref="K11"/>
    </sheetView>
  </sheetViews>
  <sheetFormatPr defaultRowHeight="10"/>
  <cols>
    <col min="1" max="1" width="16.33203125" bestFit="1" customWidth="1"/>
    <col min="2" max="2" width="7.44140625" customWidth="1"/>
    <col min="3" max="3" width="18.77734375" bestFit="1" customWidth="1"/>
    <col min="4" max="5" width="12.33203125" customWidth="1"/>
    <col min="11" max="11" width="14.33203125" bestFit="1" customWidth="1"/>
    <col min="19" max="19" width="8.88671875" style="30"/>
  </cols>
  <sheetData>
    <row r="1" spans="1:21">
      <c r="B1" s="31" t="s">
        <v>45</v>
      </c>
      <c r="C1" s="31"/>
      <c r="D1" s="31"/>
      <c r="E1" s="31"/>
      <c r="F1" s="31" t="s">
        <v>47</v>
      </c>
      <c r="G1" s="31"/>
      <c r="H1" s="31"/>
      <c r="I1" s="31"/>
    </row>
    <row r="2" spans="1:21">
      <c r="B2" t="s">
        <v>4</v>
      </c>
      <c r="C2" t="s">
        <v>46</v>
      </c>
      <c r="D2" t="str">
        <f>'17C8_10'!E7</f>
        <v>Idade</v>
      </c>
      <c r="E2" t="str">
        <f>'17C8_10'!F7</f>
        <v>Invalidez</v>
      </c>
      <c r="F2" t="str">
        <f>B2</f>
        <v>Total</v>
      </c>
      <c r="G2" t="str">
        <f>C2</f>
        <v>Tempo de Cont</v>
      </c>
      <c r="H2" t="str">
        <f>D2</f>
        <v>Idade</v>
      </c>
      <c r="I2" t="str">
        <f>E2</f>
        <v>Invalidez</v>
      </c>
    </row>
    <row r="3" spans="1:21">
      <c r="A3" t="s">
        <v>18</v>
      </c>
      <c r="B3">
        <v>7980</v>
      </c>
      <c r="C3">
        <v>83</v>
      </c>
      <c r="D3">
        <v>5973</v>
      </c>
      <c r="E3">
        <v>1924</v>
      </c>
      <c r="F3">
        <v>107418</v>
      </c>
      <c r="G3">
        <v>57483</v>
      </c>
      <c r="H3">
        <v>8969</v>
      </c>
      <c r="I3">
        <v>40966</v>
      </c>
      <c r="L3" t="s">
        <v>51</v>
      </c>
      <c r="M3" t="s">
        <v>49</v>
      </c>
      <c r="N3" t="s">
        <v>50</v>
      </c>
      <c r="O3" t="s">
        <v>52</v>
      </c>
      <c r="P3" t="s">
        <v>53</v>
      </c>
      <c r="Q3" t="s">
        <v>54</v>
      </c>
      <c r="R3" t="s">
        <v>4</v>
      </c>
    </row>
    <row r="4" spans="1:21">
      <c r="A4" t="s">
        <v>19</v>
      </c>
      <c r="B4">
        <v>6847371</v>
      </c>
      <c r="C4">
        <v>14641</v>
      </c>
      <c r="D4">
        <v>6379986</v>
      </c>
      <c r="E4">
        <v>452744</v>
      </c>
      <c r="F4">
        <v>5435151</v>
      </c>
      <c r="G4">
        <v>1204973</v>
      </c>
      <c r="H4">
        <v>2781959</v>
      </c>
      <c r="I4">
        <v>1448219</v>
      </c>
      <c r="K4" t="s">
        <v>48</v>
      </c>
      <c r="L4">
        <f>C3+C4</f>
        <v>14724</v>
      </c>
      <c r="M4">
        <f>D3+D4</f>
        <v>6385959</v>
      </c>
      <c r="N4">
        <f>E3+E4</f>
        <v>454668</v>
      </c>
      <c r="O4">
        <f>G4+G3</f>
        <v>1262456</v>
      </c>
      <c r="P4">
        <f>H4+H3</f>
        <v>2790928</v>
      </c>
      <c r="Q4">
        <f>I4+I3</f>
        <v>1489185</v>
      </c>
      <c r="R4">
        <f>SUM(L4:Q4)</f>
        <v>12397920</v>
      </c>
      <c r="T4" t="str">
        <f>K4</f>
        <v>Até 1SM</v>
      </c>
      <c r="U4" s="46">
        <f>R4/$R$13</f>
        <v>0.62590550653994192</v>
      </c>
    </row>
    <row r="5" spans="1:21">
      <c r="A5" t="s">
        <v>20</v>
      </c>
      <c r="B5">
        <v>39629</v>
      </c>
      <c r="C5">
        <v>6097</v>
      </c>
      <c r="D5">
        <v>24578</v>
      </c>
      <c r="E5">
        <v>8954</v>
      </c>
      <c r="F5">
        <v>3241894</v>
      </c>
      <c r="G5">
        <v>1612827</v>
      </c>
      <c r="H5">
        <v>825873</v>
      </c>
      <c r="I5">
        <v>803194</v>
      </c>
      <c r="K5" s="30" t="s">
        <v>88</v>
      </c>
      <c r="L5">
        <f>C5</f>
        <v>6097</v>
      </c>
      <c r="M5" s="6">
        <f t="shared" ref="M5:N5" si="0">D5</f>
        <v>24578</v>
      </c>
      <c r="N5" s="6">
        <f t="shared" si="0"/>
        <v>8954</v>
      </c>
      <c r="O5" s="6">
        <f>G5</f>
        <v>1612827</v>
      </c>
      <c r="P5" s="6">
        <f t="shared" ref="P5:Q5" si="1">H5</f>
        <v>825873</v>
      </c>
      <c r="Q5" s="6">
        <f t="shared" si="1"/>
        <v>803194</v>
      </c>
      <c r="R5">
        <f>SUM(L5:Q5)</f>
        <v>3281523</v>
      </c>
      <c r="T5" s="30" t="str">
        <f t="shared" ref="T5:T10" si="2">K5</f>
        <v>De 1 a 2 SM</v>
      </c>
      <c r="U5" s="46">
        <f t="shared" ref="U5:U10" si="3">R5/$R$13</f>
        <v>0.16566676632350183</v>
      </c>
    </row>
    <row r="6" spans="1:21">
      <c r="A6" t="s">
        <v>21</v>
      </c>
      <c r="B6">
        <v>4027</v>
      </c>
      <c r="C6">
        <v>1362</v>
      </c>
      <c r="D6">
        <v>1899</v>
      </c>
      <c r="E6">
        <v>766</v>
      </c>
      <c r="F6">
        <v>1974867</v>
      </c>
      <c r="G6">
        <v>1456035</v>
      </c>
      <c r="H6">
        <v>237221</v>
      </c>
      <c r="I6">
        <v>281611</v>
      </c>
      <c r="K6" s="30" t="s">
        <v>89</v>
      </c>
      <c r="L6" s="6">
        <f t="shared" ref="L6:L9" si="4">C6</f>
        <v>1362</v>
      </c>
      <c r="M6" s="6">
        <f t="shared" ref="M6:M9" si="5">D6</f>
        <v>1899</v>
      </c>
      <c r="N6" s="6">
        <f t="shared" ref="N6:N9" si="6">E6</f>
        <v>766</v>
      </c>
      <c r="O6" s="6">
        <f t="shared" ref="O6:O9" si="7">G6</f>
        <v>1456035</v>
      </c>
      <c r="P6" s="6">
        <f t="shared" ref="P6:P9" si="8">H6</f>
        <v>237221</v>
      </c>
      <c r="Q6" s="6">
        <f t="shared" ref="Q6:Q9" si="9">I6</f>
        <v>281611</v>
      </c>
      <c r="R6">
        <f t="shared" ref="R6:R10" si="10">SUM(L6:Q6)</f>
        <v>1978894</v>
      </c>
      <c r="T6" s="30" t="str">
        <f t="shared" si="2"/>
        <v>De 2 a 3 SM</v>
      </c>
      <c r="U6" s="46">
        <f t="shared" si="3"/>
        <v>9.9903907385985063E-2</v>
      </c>
    </row>
    <row r="7" spans="1:21">
      <c r="A7" t="s">
        <v>22</v>
      </c>
      <c r="B7">
        <v>1069</v>
      </c>
      <c r="C7">
        <v>445</v>
      </c>
      <c r="D7">
        <v>409</v>
      </c>
      <c r="E7">
        <v>215</v>
      </c>
      <c r="F7">
        <v>1369662</v>
      </c>
      <c r="G7">
        <v>1122302</v>
      </c>
      <c r="H7">
        <v>108813</v>
      </c>
      <c r="I7">
        <v>138547</v>
      </c>
      <c r="K7" s="30" t="s">
        <v>90</v>
      </c>
      <c r="L7" s="6">
        <f t="shared" si="4"/>
        <v>445</v>
      </c>
      <c r="M7" s="6">
        <f t="shared" si="5"/>
        <v>409</v>
      </c>
      <c r="N7" s="6">
        <f t="shared" si="6"/>
        <v>215</v>
      </c>
      <c r="O7" s="6">
        <f t="shared" si="7"/>
        <v>1122302</v>
      </c>
      <c r="P7" s="6">
        <f t="shared" si="8"/>
        <v>108813</v>
      </c>
      <c r="Q7" s="6">
        <f t="shared" si="9"/>
        <v>138547</v>
      </c>
      <c r="R7">
        <f t="shared" si="10"/>
        <v>1370731</v>
      </c>
      <c r="T7" s="30" t="str">
        <f t="shared" si="2"/>
        <v>De 3 a 4 SM</v>
      </c>
      <c r="U7" s="46">
        <f t="shared" si="3"/>
        <v>6.9200969266215717E-2</v>
      </c>
    </row>
    <row r="8" spans="1:21">
      <c r="A8" t="s">
        <v>23</v>
      </c>
      <c r="B8">
        <v>320</v>
      </c>
      <c r="C8">
        <v>102</v>
      </c>
      <c r="D8">
        <v>141</v>
      </c>
      <c r="E8">
        <v>77</v>
      </c>
      <c r="F8">
        <v>557616</v>
      </c>
      <c r="G8">
        <v>400541</v>
      </c>
      <c r="H8">
        <v>67566</v>
      </c>
      <c r="I8">
        <v>89509</v>
      </c>
      <c r="K8" s="30" t="s">
        <v>91</v>
      </c>
      <c r="L8" s="6">
        <f t="shared" si="4"/>
        <v>102</v>
      </c>
      <c r="M8" s="6">
        <f t="shared" si="5"/>
        <v>141</v>
      </c>
      <c r="N8" s="6">
        <f t="shared" si="6"/>
        <v>77</v>
      </c>
      <c r="O8" s="6">
        <f t="shared" si="7"/>
        <v>400541</v>
      </c>
      <c r="P8" s="6">
        <f t="shared" si="8"/>
        <v>67566</v>
      </c>
      <c r="Q8" s="6">
        <f t="shared" si="9"/>
        <v>89509</v>
      </c>
      <c r="R8">
        <f t="shared" si="10"/>
        <v>557936</v>
      </c>
      <c r="T8" s="30" t="str">
        <f t="shared" si="2"/>
        <v>De 4 a 5 SM</v>
      </c>
      <c r="U8" s="46">
        <f t="shared" si="3"/>
        <v>2.8167242141977772E-2</v>
      </c>
    </row>
    <row r="9" spans="1:21">
      <c r="A9" t="s">
        <v>24</v>
      </c>
      <c r="B9">
        <v>61</v>
      </c>
      <c r="C9">
        <v>11</v>
      </c>
      <c r="D9">
        <v>12</v>
      </c>
      <c r="E9">
        <v>38</v>
      </c>
      <c r="F9">
        <v>216452</v>
      </c>
      <c r="G9">
        <v>161638</v>
      </c>
      <c r="H9">
        <v>27922</v>
      </c>
      <c r="I9">
        <v>26892</v>
      </c>
      <c r="K9" s="30" t="s">
        <v>92</v>
      </c>
      <c r="L9" s="6">
        <f t="shared" si="4"/>
        <v>11</v>
      </c>
      <c r="M9" s="6">
        <f t="shared" si="5"/>
        <v>12</v>
      </c>
      <c r="N9" s="6">
        <f t="shared" si="6"/>
        <v>38</v>
      </c>
      <c r="O9" s="6">
        <f t="shared" si="7"/>
        <v>161638</v>
      </c>
      <c r="P9" s="6">
        <f t="shared" si="8"/>
        <v>27922</v>
      </c>
      <c r="Q9" s="6">
        <f t="shared" si="9"/>
        <v>26892</v>
      </c>
      <c r="R9">
        <f t="shared" si="10"/>
        <v>216513</v>
      </c>
      <c r="T9" s="30" t="str">
        <f t="shared" si="2"/>
        <v>De 5 a 6 SM</v>
      </c>
      <c r="U9" s="46">
        <f t="shared" si="3"/>
        <v>1.0930597950098278E-2</v>
      </c>
    </row>
    <row r="10" spans="1:21">
      <c r="A10" t="s">
        <v>25</v>
      </c>
      <c r="B10" t="s">
        <v>15</v>
      </c>
      <c r="C10" t="s">
        <v>15</v>
      </c>
      <c r="D10" t="s">
        <v>15</v>
      </c>
      <c r="E10" t="s">
        <v>15</v>
      </c>
      <c r="F10">
        <v>2168</v>
      </c>
      <c r="G10">
        <v>2116</v>
      </c>
      <c r="H10">
        <v>12</v>
      </c>
      <c r="I10">
        <v>40</v>
      </c>
      <c r="K10" t="s">
        <v>93</v>
      </c>
      <c r="L10" s="6">
        <v>0</v>
      </c>
      <c r="M10" s="6">
        <v>0</v>
      </c>
      <c r="N10" s="6">
        <v>0</v>
      </c>
      <c r="O10" s="6">
        <f>SUM(G10:G16)</f>
        <v>4371</v>
      </c>
      <c r="P10" s="6">
        <f>SUM(H10:H16)</f>
        <v>17</v>
      </c>
      <c r="Q10" s="6">
        <f>SUM(I10:I16)</f>
        <v>69</v>
      </c>
      <c r="R10">
        <f t="shared" si="10"/>
        <v>4457</v>
      </c>
      <c r="T10" s="30" t="str">
        <f t="shared" si="2"/>
        <v>Acima de 6 SM</v>
      </c>
      <c r="U10" s="46">
        <f t="shared" si="3"/>
        <v>2.2501039227939212E-4</v>
      </c>
    </row>
    <row r="11" spans="1:21">
      <c r="A11" t="s">
        <v>26</v>
      </c>
      <c r="B11" t="s">
        <v>15</v>
      </c>
      <c r="C11" t="s">
        <v>15</v>
      </c>
      <c r="D11" t="s">
        <v>15</v>
      </c>
      <c r="E11" t="s">
        <v>15</v>
      </c>
      <c r="F11">
        <v>872</v>
      </c>
      <c r="G11">
        <v>856</v>
      </c>
      <c r="H11">
        <v>4</v>
      </c>
      <c r="I11">
        <v>12</v>
      </c>
    </row>
    <row r="12" spans="1:21">
      <c r="A12" t="s">
        <v>27</v>
      </c>
      <c r="B12" t="s">
        <v>15</v>
      </c>
      <c r="C12" t="s">
        <v>15</v>
      </c>
      <c r="D12" t="s">
        <v>15</v>
      </c>
      <c r="E12" t="s">
        <v>15</v>
      </c>
      <c r="F12">
        <v>246</v>
      </c>
      <c r="G12">
        <v>238</v>
      </c>
      <c r="H12" t="s">
        <v>15</v>
      </c>
      <c r="I12">
        <v>8</v>
      </c>
      <c r="L12" t="str">
        <f>L3</f>
        <v>Rural Contribuição</v>
      </c>
      <c r="M12" s="29" t="str">
        <f t="shared" ref="M12:R12" si="11">M3</f>
        <v>Rural Idade</v>
      </c>
      <c r="N12" s="29" t="str">
        <f t="shared" si="11"/>
        <v>Rural Invalidez</v>
      </c>
      <c r="O12" s="29" t="str">
        <f t="shared" si="11"/>
        <v>Urbano Contribuição</v>
      </c>
      <c r="P12" s="29" t="str">
        <f t="shared" si="11"/>
        <v>Urbano Idade</v>
      </c>
      <c r="Q12" s="29" t="str">
        <f t="shared" si="11"/>
        <v>Urbano Invalidez</v>
      </c>
      <c r="R12" s="29" t="str">
        <f t="shared" si="11"/>
        <v>Total</v>
      </c>
    </row>
    <row r="13" spans="1:21">
      <c r="A13" t="s">
        <v>28</v>
      </c>
      <c r="B13" t="s">
        <v>15</v>
      </c>
      <c r="C13" t="s">
        <v>15</v>
      </c>
      <c r="D13" t="s">
        <v>15</v>
      </c>
      <c r="E13" t="s">
        <v>15</v>
      </c>
      <c r="F13">
        <v>207</v>
      </c>
      <c r="G13">
        <v>204</v>
      </c>
      <c r="H13">
        <v>1</v>
      </c>
      <c r="I13">
        <v>2</v>
      </c>
      <c r="K13" t="s">
        <v>4</v>
      </c>
      <c r="L13">
        <f t="shared" ref="L13:R13" si="12">SUM(L4:L10)</f>
        <v>22741</v>
      </c>
      <c r="M13" s="6">
        <f t="shared" si="12"/>
        <v>6412998</v>
      </c>
      <c r="N13" s="6">
        <f t="shared" si="12"/>
        <v>464718</v>
      </c>
      <c r="O13" s="6">
        <f t="shared" si="12"/>
        <v>6020170</v>
      </c>
      <c r="P13" s="6">
        <f t="shared" si="12"/>
        <v>4058340</v>
      </c>
      <c r="Q13" s="6">
        <f t="shared" si="12"/>
        <v>2829007</v>
      </c>
      <c r="R13" s="6">
        <f t="shared" si="12"/>
        <v>19807974</v>
      </c>
    </row>
    <row r="14" spans="1:21">
      <c r="A14" t="s">
        <v>29</v>
      </c>
      <c r="B14" t="s">
        <v>15</v>
      </c>
      <c r="C14" t="s">
        <v>15</v>
      </c>
      <c r="D14" t="s">
        <v>15</v>
      </c>
      <c r="E14" t="s">
        <v>15</v>
      </c>
      <c r="F14">
        <v>863</v>
      </c>
      <c r="G14">
        <v>856</v>
      </c>
      <c r="H14" t="s">
        <v>15</v>
      </c>
      <c r="I14">
        <v>7</v>
      </c>
      <c r="K14" t="s">
        <v>55</v>
      </c>
      <c r="L14">
        <f t="shared" ref="L14:R14" si="13">L13/$R$13*100</f>
        <v>0.11480729932298983</v>
      </c>
      <c r="M14" s="6">
        <f t="shared" si="13"/>
        <v>32.375840154071284</v>
      </c>
      <c r="N14" s="6">
        <f t="shared" si="13"/>
        <v>2.3461157612585719</v>
      </c>
      <c r="O14" s="6">
        <f t="shared" si="13"/>
        <v>30.392659037214003</v>
      </c>
      <c r="P14" s="6">
        <f t="shared" si="13"/>
        <v>20.488415423000859</v>
      </c>
      <c r="Q14" s="6">
        <f t="shared" si="13"/>
        <v>14.282162325132292</v>
      </c>
      <c r="R14" s="6">
        <f t="shared" si="13"/>
        <v>100</v>
      </c>
    </row>
    <row r="15" spans="1:21">
      <c r="A15" t="s">
        <v>30</v>
      </c>
      <c r="B15" t="s">
        <v>15</v>
      </c>
      <c r="C15" t="s">
        <v>15</v>
      </c>
      <c r="D15" t="s">
        <v>15</v>
      </c>
      <c r="E15" t="s">
        <v>15</v>
      </c>
      <c r="F15">
        <v>101</v>
      </c>
      <c r="G15">
        <v>101</v>
      </c>
      <c r="H15" t="s">
        <v>15</v>
      </c>
      <c r="I15" t="s">
        <v>15</v>
      </c>
      <c r="K15" t="s">
        <v>56</v>
      </c>
    </row>
    <row r="16" spans="1:21">
      <c r="A16" t="s">
        <v>31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L16" t="str">
        <f t="shared" ref="L16:R16" si="14">L3</f>
        <v>Rural Contribuição</v>
      </c>
      <c r="M16" s="6" t="str">
        <f t="shared" si="14"/>
        <v>Rural Idade</v>
      </c>
      <c r="N16" s="6" t="str">
        <f t="shared" si="14"/>
        <v>Rural Invalidez</v>
      </c>
      <c r="O16" s="6" t="str">
        <f t="shared" si="14"/>
        <v>Urbano Contribuição</v>
      </c>
      <c r="P16" s="6" t="str">
        <f t="shared" si="14"/>
        <v>Urbano Idade</v>
      </c>
      <c r="Q16" s="6" t="str">
        <f t="shared" si="14"/>
        <v>Urbano Invalidez</v>
      </c>
      <c r="R16" s="6" t="str">
        <f t="shared" si="14"/>
        <v>Total</v>
      </c>
    </row>
    <row r="17" spans="11:18">
      <c r="K17" t="s">
        <v>57</v>
      </c>
      <c r="L17">
        <f t="shared" ref="L17:R17" si="15">SUM(L4:L5)</f>
        <v>20821</v>
      </c>
      <c r="M17" s="6">
        <f t="shared" si="15"/>
        <v>6410537</v>
      </c>
      <c r="N17" s="6">
        <f t="shared" si="15"/>
        <v>463622</v>
      </c>
      <c r="O17" s="6">
        <f t="shared" si="15"/>
        <v>2875283</v>
      </c>
      <c r="P17" s="6">
        <f t="shared" si="15"/>
        <v>3616801</v>
      </c>
      <c r="Q17" s="6">
        <f t="shared" si="15"/>
        <v>2292379</v>
      </c>
      <c r="R17" s="6">
        <f t="shared" si="15"/>
        <v>15679443</v>
      </c>
    </row>
    <row r="18" spans="11:18">
      <c r="L18" s="6">
        <f t="shared" ref="L18:R18" si="16">L17/$R$17*100</f>
        <v>0.13279170695030429</v>
      </c>
      <c r="M18" s="6">
        <f t="shared" si="16"/>
        <v>40.884979141159548</v>
      </c>
      <c r="N18" s="6">
        <f t="shared" si="16"/>
        <v>2.9568779962400451</v>
      </c>
      <c r="O18" s="6">
        <f t="shared" si="16"/>
        <v>18.337915447634202</v>
      </c>
      <c r="P18" s="6">
        <f t="shared" si="16"/>
        <v>23.067152321673674</v>
      </c>
      <c r="Q18" s="6">
        <f t="shared" si="16"/>
        <v>14.620283386342232</v>
      </c>
      <c r="R18" s="6">
        <f t="shared" si="16"/>
        <v>100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0C63-E717-42FD-9B34-5562B4F3E762}">
  <dimension ref="A1"/>
  <sheetViews>
    <sheetView workbookViewId="0"/>
  </sheetViews>
  <sheetFormatPr defaultRowHeight="10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3347-D441-4AD8-8C9B-9DBB405C4D56}">
  <sheetPr filterMode="1"/>
  <dimension ref="A1:H58"/>
  <sheetViews>
    <sheetView zoomScaleNormal="100" workbookViewId="0">
      <selection activeCell="F13" sqref="F13:H52"/>
    </sheetView>
  </sheetViews>
  <sheetFormatPr defaultColWidth="11.5546875" defaultRowHeight="10" customHeight="1"/>
  <cols>
    <col min="1" max="2" width="32.77734375" style="20" bestFit="1" customWidth="1"/>
    <col min="3" max="8" width="11.77734375" style="20" bestFit="1" customWidth="1"/>
    <col min="9" max="16384" width="11.5546875" style="20"/>
  </cols>
  <sheetData>
    <row r="1" spans="1:8" ht="17" customHeight="1">
      <c r="A1" s="33" t="s">
        <v>82</v>
      </c>
      <c r="B1" s="34"/>
      <c r="C1" s="34"/>
      <c r="D1" s="34"/>
      <c r="E1" s="34"/>
      <c r="F1" s="34"/>
      <c r="G1" s="34"/>
      <c r="H1" s="34"/>
    </row>
    <row r="2" spans="1:8" ht="30" customHeight="1">
      <c r="A2" s="35" t="s">
        <v>83</v>
      </c>
      <c r="B2" s="34"/>
      <c r="C2" s="34"/>
      <c r="D2" s="34"/>
      <c r="E2" s="34"/>
      <c r="F2" s="34"/>
      <c r="G2" s="34"/>
      <c r="H2" s="34"/>
    </row>
    <row r="4" spans="1:8" ht="12" customHeight="1">
      <c r="A4" s="16" t="s">
        <v>84</v>
      </c>
      <c r="B4" s="16"/>
      <c r="C4" s="32" t="s">
        <v>85</v>
      </c>
      <c r="D4" s="32"/>
      <c r="E4" s="32"/>
      <c r="F4" s="32"/>
      <c r="G4" s="32"/>
      <c r="H4" s="32"/>
    </row>
    <row r="5" spans="1:8" ht="12" customHeight="1">
      <c r="A5" s="16"/>
      <c r="B5" s="16"/>
      <c r="C5" s="32" t="s">
        <v>39</v>
      </c>
      <c r="D5" s="32"/>
      <c r="E5" s="32"/>
      <c r="F5" s="32" t="s">
        <v>40</v>
      </c>
      <c r="G5" s="32"/>
      <c r="H5" s="32"/>
    </row>
    <row r="6" spans="1:8" ht="12" customHeight="1">
      <c r="A6" s="16"/>
      <c r="B6" s="16"/>
      <c r="C6" s="32" t="s">
        <v>4</v>
      </c>
      <c r="D6" s="32" t="s">
        <v>86</v>
      </c>
      <c r="E6" s="32"/>
      <c r="F6" s="32" t="s">
        <v>4</v>
      </c>
      <c r="G6" s="32" t="s">
        <v>86</v>
      </c>
      <c r="H6" s="32"/>
    </row>
    <row r="7" spans="1:8" ht="12" customHeight="1">
      <c r="A7" s="16"/>
      <c r="B7" s="16"/>
      <c r="C7" s="32"/>
      <c r="D7" s="21" t="s">
        <v>87</v>
      </c>
      <c r="E7" s="21" t="s">
        <v>45</v>
      </c>
      <c r="F7" s="32"/>
      <c r="G7" s="21" t="s">
        <v>87</v>
      </c>
      <c r="H7" s="21" t="s">
        <v>45</v>
      </c>
    </row>
    <row r="8" spans="1:8" ht="12" hidden="1" customHeight="1">
      <c r="B8" s="12" t="s">
        <v>14</v>
      </c>
      <c r="C8" s="13">
        <v>7412165</v>
      </c>
      <c r="D8" s="13">
        <v>5089912</v>
      </c>
      <c r="E8" s="13">
        <v>2322253</v>
      </c>
      <c r="F8" s="13">
        <v>7912530</v>
      </c>
      <c r="G8" s="13">
        <v>6091288</v>
      </c>
      <c r="H8" s="13">
        <v>1821241</v>
      </c>
    </row>
    <row r="9" spans="1:8" ht="12" hidden="1" customHeight="1">
      <c r="B9" s="12" t="s">
        <v>16</v>
      </c>
      <c r="C9" s="13">
        <v>7562550</v>
      </c>
      <c r="D9" s="13">
        <v>5212006</v>
      </c>
      <c r="E9" s="13">
        <v>2350544</v>
      </c>
      <c r="F9" s="13">
        <v>9083480</v>
      </c>
      <c r="G9" s="13">
        <v>7025352</v>
      </c>
      <c r="H9" s="13">
        <v>2058128</v>
      </c>
    </row>
    <row r="10" spans="1:8" ht="12" customHeight="1">
      <c r="A10" s="18" t="s">
        <v>4</v>
      </c>
      <c r="B10" s="12" t="s">
        <v>17</v>
      </c>
      <c r="C10" s="13">
        <v>7675576</v>
      </c>
      <c r="D10" s="13">
        <v>5305618</v>
      </c>
      <c r="E10" s="13">
        <v>2369958</v>
      </c>
      <c r="F10" s="13">
        <v>9899267</v>
      </c>
      <c r="G10" s="13">
        <v>7689990</v>
      </c>
      <c r="H10" s="13">
        <v>2209277</v>
      </c>
    </row>
    <row r="11" spans="1:8" ht="12" hidden="1" customHeight="1">
      <c r="A11" s="18"/>
      <c r="B11" s="14" t="s">
        <v>14</v>
      </c>
      <c r="C11" s="15">
        <v>282965</v>
      </c>
      <c r="D11" s="15">
        <v>240874</v>
      </c>
      <c r="E11" s="15">
        <v>42091</v>
      </c>
      <c r="F11" s="15">
        <v>125101</v>
      </c>
      <c r="G11" s="15">
        <v>109244</v>
      </c>
      <c r="H11" s="15">
        <v>15857</v>
      </c>
    </row>
    <row r="12" spans="1:8" ht="12" hidden="1" customHeight="1">
      <c r="A12" s="18"/>
      <c r="B12" s="14" t="s">
        <v>16</v>
      </c>
      <c r="C12" s="15">
        <v>290675</v>
      </c>
      <c r="D12" s="15">
        <v>247107</v>
      </c>
      <c r="E12" s="15">
        <v>43568</v>
      </c>
      <c r="F12" s="15">
        <v>143749</v>
      </c>
      <c r="G12" s="15">
        <v>125432</v>
      </c>
      <c r="H12" s="15">
        <v>18318</v>
      </c>
    </row>
    <row r="13" spans="1:8" ht="12" customHeight="1">
      <c r="A13" s="19" t="s">
        <v>18</v>
      </c>
      <c r="B13" s="14" t="s">
        <v>17</v>
      </c>
      <c r="C13" s="15">
        <v>294714</v>
      </c>
      <c r="D13" s="15">
        <v>250162</v>
      </c>
      <c r="E13" s="15">
        <v>44552</v>
      </c>
      <c r="F13" s="15">
        <v>155565</v>
      </c>
      <c r="G13" s="15">
        <v>135633</v>
      </c>
      <c r="H13" s="15">
        <v>19932</v>
      </c>
    </row>
    <row r="14" spans="1:8" ht="12" hidden="1" customHeight="1">
      <c r="A14" s="23"/>
      <c r="B14" s="14" t="s">
        <v>14</v>
      </c>
      <c r="C14" s="15">
        <v>4806154</v>
      </c>
      <c r="D14" s="15">
        <v>2544896</v>
      </c>
      <c r="E14" s="15">
        <v>2261258</v>
      </c>
      <c r="F14" s="15">
        <v>3787249</v>
      </c>
      <c r="G14" s="15">
        <v>2005378</v>
      </c>
      <c r="H14" s="15">
        <v>1781871</v>
      </c>
    </row>
    <row r="15" spans="1:8" ht="12" hidden="1" customHeight="1">
      <c r="A15" s="23"/>
      <c r="B15" s="14" t="s">
        <v>16</v>
      </c>
      <c r="C15" s="15">
        <v>4833007</v>
      </c>
      <c r="D15" s="15">
        <v>2545153</v>
      </c>
      <c r="E15" s="15">
        <v>2287854</v>
      </c>
      <c r="F15" s="15">
        <v>4253046</v>
      </c>
      <c r="G15" s="15">
        <v>2239735</v>
      </c>
      <c r="H15" s="15">
        <v>2013312</v>
      </c>
    </row>
    <row r="16" spans="1:8" ht="12" customHeight="1">
      <c r="A16" s="19" t="s">
        <v>19</v>
      </c>
      <c r="B16" s="14" t="s">
        <v>17</v>
      </c>
      <c r="C16" s="15">
        <v>4762431</v>
      </c>
      <c r="D16" s="15">
        <v>2458745</v>
      </c>
      <c r="E16" s="15">
        <v>2303686</v>
      </c>
      <c r="F16" s="15">
        <v>4462398</v>
      </c>
      <c r="G16" s="15">
        <v>2303844</v>
      </c>
      <c r="H16" s="15">
        <v>2158554</v>
      </c>
    </row>
    <row r="17" spans="1:8" ht="12" hidden="1" customHeight="1">
      <c r="A17" s="23"/>
      <c r="B17" s="14" t="s">
        <v>14</v>
      </c>
      <c r="C17" s="15">
        <v>1275675</v>
      </c>
      <c r="D17" s="15">
        <v>1260088</v>
      </c>
      <c r="E17" s="15">
        <v>15587</v>
      </c>
      <c r="F17" s="15">
        <v>1431168</v>
      </c>
      <c r="G17" s="15">
        <v>1414831</v>
      </c>
      <c r="H17" s="15">
        <v>16337</v>
      </c>
    </row>
    <row r="18" spans="1:8" ht="12" hidden="1" customHeight="1">
      <c r="A18" s="23"/>
      <c r="B18" s="14" t="s">
        <v>16</v>
      </c>
      <c r="C18" s="15">
        <v>1341398</v>
      </c>
      <c r="D18" s="15">
        <v>1325608</v>
      </c>
      <c r="E18" s="15">
        <v>15790</v>
      </c>
      <c r="F18" s="15">
        <v>1680625</v>
      </c>
      <c r="G18" s="15">
        <v>1662172</v>
      </c>
      <c r="H18" s="15">
        <v>18452</v>
      </c>
    </row>
    <row r="19" spans="1:8" ht="12" customHeight="1">
      <c r="A19" s="19" t="s">
        <v>20</v>
      </c>
      <c r="B19" s="14" t="s">
        <v>17</v>
      </c>
      <c r="C19" s="15">
        <v>1472505</v>
      </c>
      <c r="D19" s="15">
        <v>1454150</v>
      </c>
      <c r="E19" s="15">
        <v>18355</v>
      </c>
      <c r="F19" s="15">
        <v>1935051</v>
      </c>
      <c r="G19" s="15">
        <v>1912928</v>
      </c>
      <c r="H19" s="15">
        <v>22123</v>
      </c>
    </row>
    <row r="20" spans="1:8" ht="12" hidden="1" customHeight="1">
      <c r="A20" s="23"/>
      <c r="B20" s="14" t="s">
        <v>14</v>
      </c>
      <c r="C20" s="15">
        <v>572939</v>
      </c>
      <c r="D20" s="15">
        <v>570563</v>
      </c>
      <c r="E20" s="15">
        <v>2376</v>
      </c>
      <c r="F20" s="15">
        <v>1106250</v>
      </c>
      <c r="G20" s="15">
        <v>1101815</v>
      </c>
      <c r="H20" s="15">
        <v>4435</v>
      </c>
    </row>
    <row r="21" spans="1:8" ht="12" hidden="1" customHeight="1">
      <c r="A21" s="23"/>
      <c r="B21" s="14" t="s">
        <v>16</v>
      </c>
      <c r="C21" s="15">
        <v>600685</v>
      </c>
      <c r="D21" s="15">
        <v>598295</v>
      </c>
      <c r="E21" s="15">
        <v>2390</v>
      </c>
      <c r="F21" s="15">
        <v>1295530</v>
      </c>
      <c r="G21" s="15">
        <v>1290549</v>
      </c>
      <c r="H21" s="15">
        <v>4980</v>
      </c>
    </row>
    <row r="22" spans="1:8" ht="12" customHeight="1">
      <c r="A22" s="19" t="s">
        <v>21</v>
      </c>
      <c r="B22" s="14" t="s">
        <v>17</v>
      </c>
      <c r="C22" s="15">
        <v>624971</v>
      </c>
      <c r="D22" s="15">
        <v>622564</v>
      </c>
      <c r="E22" s="15">
        <v>2407</v>
      </c>
      <c r="F22" s="15">
        <v>1435107</v>
      </c>
      <c r="G22" s="15">
        <v>1429763</v>
      </c>
      <c r="H22" s="15">
        <v>5345</v>
      </c>
    </row>
    <row r="23" spans="1:8" ht="12" hidden="1" customHeight="1">
      <c r="A23" s="23"/>
      <c r="B23" s="14" t="s">
        <v>14</v>
      </c>
      <c r="C23" s="15">
        <v>296136</v>
      </c>
      <c r="D23" s="15">
        <v>295417</v>
      </c>
      <c r="E23" s="15">
        <v>719</v>
      </c>
      <c r="F23" s="15">
        <v>804998</v>
      </c>
      <c r="G23" s="15">
        <v>803031</v>
      </c>
      <c r="H23" s="15">
        <v>1966</v>
      </c>
    </row>
    <row r="24" spans="1:8" ht="12" hidden="1" customHeight="1">
      <c r="A24" s="23"/>
      <c r="B24" s="14" t="s">
        <v>16</v>
      </c>
      <c r="C24" s="15">
        <v>309995</v>
      </c>
      <c r="D24" s="15">
        <v>309281</v>
      </c>
      <c r="E24" s="15">
        <v>714</v>
      </c>
      <c r="F24" s="15">
        <v>941546</v>
      </c>
      <c r="G24" s="15">
        <v>939370</v>
      </c>
      <c r="H24" s="15">
        <v>2176</v>
      </c>
    </row>
    <row r="25" spans="1:8" ht="12" customHeight="1">
      <c r="A25" s="19" t="s">
        <v>22</v>
      </c>
      <c r="B25" s="14" t="s">
        <v>17</v>
      </c>
      <c r="C25" s="15">
        <v>323770</v>
      </c>
      <c r="D25" s="15">
        <v>323046</v>
      </c>
      <c r="E25" s="15">
        <v>724</v>
      </c>
      <c r="F25" s="15">
        <v>1047163</v>
      </c>
      <c r="G25" s="15">
        <v>1044812</v>
      </c>
      <c r="H25" s="15">
        <v>2351</v>
      </c>
    </row>
    <row r="26" spans="1:8" ht="12" hidden="1" customHeight="1">
      <c r="A26" s="23"/>
      <c r="B26" s="14" t="s">
        <v>14</v>
      </c>
      <c r="C26" s="15">
        <v>138462</v>
      </c>
      <c r="D26" s="15">
        <v>138258</v>
      </c>
      <c r="E26" s="15">
        <v>204</v>
      </c>
      <c r="F26" s="15">
        <v>477529</v>
      </c>
      <c r="G26" s="15">
        <v>476836</v>
      </c>
      <c r="H26" s="15">
        <v>693</v>
      </c>
    </row>
    <row r="27" spans="1:8" ht="12" hidden="1" customHeight="1">
      <c r="A27" s="23"/>
      <c r="B27" s="14" t="s">
        <v>16</v>
      </c>
      <c r="C27" s="15">
        <v>144702</v>
      </c>
      <c r="D27" s="15">
        <v>144494</v>
      </c>
      <c r="E27" s="15">
        <v>208</v>
      </c>
      <c r="F27" s="15">
        <v>557713</v>
      </c>
      <c r="G27" s="15">
        <v>556923</v>
      </c>
      <c r="H27" s="15">
        <v>791</v>
      </c>
    </row>
    <row r="28" spans="1:8" ht="12" customHeight="1">
      <c r="A28" s="19" t="s">
        <v>23</v>
      </c>
      <c r="B28" s="14" t="s">
        <v>17</v>
      </c>
      <c r="C28" s="15">
        <v>151844</v>
      </c>
      <c r="D28" s="15">
        <v>151632</v>
      </c>
      <c r="E28" s="15">
        <v>212</v>
      </c>
      <c r="F28" s="15">
        <v>623792</v>
      </c>
      <c r="G28" s="15">
        <v>622934</v>
      </c>
      <c r="H28" s="15">
        <v>858</v>
      </c>
    </row>
    <row r="29" spans="1:8" ht="12" hidden="1" customHeight="1">
      <c r="A29" s="23"/>
      <c r="B29" s="14" t="s">
        <v>14</v>
      </c>
      <c r="C29" s="15">
        <v>36545</v>
      </c>
      <c r="D29" s="15">
        <v>36531</v>
      </c>
      <c r="E29" s="15">
        <v>14</v>
      </c>
      <c r="F29" s="15">
        <v>154216</v>
      </c>
      <c r="G29" s="15">
        <v>154156</v>
      </c>
      <c r="H29" s="15">
        <v>59</v>
      </c>
    </row>
    <row r="30" spans="1:8" ht="12" hidden="1" customHeight="1">
      <c r="A30" s="23"/>
      <c r="B30" s="14" t="s">
        <v>16</v>
      </c>
      <c r="C30" s="15">
        <v>38920</v>
      </c>
      <c r="D30" s="15">
        <v>38904</v>
      </c>
      <c r="E30" s="15">
        <v>16</v>
      </c>
      <c r="F30" s="15">
        <v>183322</v>
      </c>
      <c r="G30" s="15">
        <v>183246</v>
      </c>
      <c r="H30" s="15">
        <v>76</v>
      </c>
    </row>
    <row r="31" spans="1:8" ht="12" customHeight="1">
      <c r="A31" s="19" t="s">
        <v>24</v>
      </c>
      <c r="B31" s="14" t="s">
        <v>17</v>
      </c>
      <c r="C31" s="15">
        <v>42363</v>
      </c>
      <c r="D31" s="15">
        <v>42345</v>
      </c>
      <c r="E31" s="15">
        <v>18</v>
      </c>
      <c r="F31" s="15">
        <v>212640</v>
      </c>
      <c r="G31" s="15">
        <v>212550</v>
      </c>
      <c r="H31" s="15">
        <v>90</v>
      </c>
    </row>
    <row r="32" spans="1:8" ht="12" hidden="1" customHeight="1">
      <c r="A32" s="23"/>
      <c r="B32" s="14" t="s">
        <v>14</v>
      </c>
      <c r="C32" s="15">
        <v>961</v>
      </c>
      <c r="D32" s="15">
        <v>957</v>
      </c>
      <c r="E32" s="15">
        <v>4</v>
      </c>
      <c r="F32" s="15">
        <v>4889</v>
      </c>
      <c r="G32" s="15">
        <v>4867</v>
      </c>
      <c r="H32" s="15">
        <v>22</v>
      </c>
    </row>
    <row r="33" spans="1:8" ht="12" hidden="1" customHeight="1">
      <c r="A33" s="23"/>
      <c r="B33" s="14" t="s">
        <v>16</v>
      </c>
      <c r="C33" s="15">
        <v>922</v>
      </c>
      <c r="D33" s="15">
        <v>918</v>
      </c>
      <c r="E33" s="15">
        <v>4</v>
      </c>
      <c r="F33" s="15">
        <v>5247</v>
      </c>
      <c r="G33" s="15">
        <v>5223</v>
      </c>
      <c r="H33" s="15">
        <v>24</v>
      </c>
    </row>
    <row r="34" spans="1:8" ht="12" customHeight="1">
      <c r="A34" s="19" t="s">
        <v>25</v>
      </c>
      <c r="B34" s="14" t="s">
        <v>17</v>
      </c>
      <c r="C34" s="15">
        <v>859</v>
      </c>
      <c r="D34" s="15">
        <v>855</v>
      </c>
      <c r="E34" s="15">
        <v>4</v>
      </c>
      <c r="F34" s="15">
        <v>5202</v>
      </c>
      <c r="G34" s="15">
        <v>5177</v>
      </c>
      <c r="H34" s="15">
        <v>25</v>
      </c>
    </row>
    <row r="35" spans="1:8" ht="12" hidden="1" customHeight="1">
      <c r="A35" s="23"/>
      <c r="B35" s="14" t="s">
        <v>14</v>
      </c>
      <c r="C35" s="15">
        <v>547</v>
      </c>
      <c r="D35" s="15">
        <v>547</v>
      </c>
      <c r="E35" s="15" t="s">
        <v>15</v>
      </c>
      <c r="F35" s="15">
        <v>3215</v>
      </c>
      <c r="G35" s="15">
        <v>3215</v>
      </c>
      <c r="H35" s="15" t="s">
        <v>15</v>
      </c>
    </row>
    <row r="36" spans="1:8" ht="12" hidden="1" customHeight="1">
      <c r="A36" s="23"/>
      <c r="B36" s="14" t="s">
        <v>16</v>
      </c>
      <c r="C36" s="15">
        <v>513</v>
      </c>
      <c r="D36" s="15">
        <v>513</v>
      </c>
      <c r="E36" s="15" t="s">
        <v>15</v>
      </c>
      <c r="F36" s="15">
        <v>3369</v>
      </c>
      <c r="G36" s="15">
        <v>3369</v>
      </c>
      <c r="H36" s="15" t="s">
        <v>15</v>
      </c>
    </row>
    <row r="37" spans="1:8" ht="12" customHeight="1">
      <c r="A37" s="19" t="s">
        <v>26</v>
      </c>
      <c r="B37" s="14" t="s">
        <v>17</v>
      </c>
      <c r="C37" s="15">
        <v>454</v>
      </c>
      <c r="D37" s="15">
        <v>454</v>
      </c>
      <c r="E37" s="15" t="s">
        <v>15</v>
      </c>
      <c r="F37" s="15">
        <v>3171</v>
      </c>
      <c r="G37" s="15">
        <v>3171</v>
      </c>
      <c r="H37" s="15" t="s">
        <v>15</v>
      </c>
    </row>
    <row r="38" spans="1:8" ht="12" hidden="1" customHeight="1">
      <c r="A38" s="23"/>
      <c r="B38" s="14" t="s">
        <v>14</v>
      </c>
      <c r="C38" s="15">
        <v>340</v>
      </c>
      <c r="D38" s="15">
        <v>340</v>
      </c>
      <c r="E38" s="15" t="s">
        <v>15</v>
      </c>
      <c r="F38" s="15">
        <v>2274</v>
      </c>
      <c r="G38" s="15">
        <v>2274</v>
      </c>
      <c r="H38" s="15" t="s">
        <v>15</v>
      </c>
    </row>
    <row r="39" spans="1:8" ht="12" hidden="1" customHeight="1">
      <c r="A39" s="23"/>
      <c r="B39" s="14" t="s">
        <v>16</v>
      </c>
      <c r="C39" s="15">
        <v>320</v>
      </c>
      <c r="D39" s="15">
        <v>320</v>
      </c>
      <c r="E39" s="15" t="s">
        <v>15</v>
      </c>
      <c r="F39" s="15">
        <v>2394</v>
      </c>
      <c r="G39" s="15">
        <v>2394</v>
      </c>
      <c r="H39" s="15" t="s">
        <v>15</v>
      </c>
    </row>
    <row r="40" spans="1:8" ht="12" customHeight="1">
      <c r="A40" s="19" t="s">
        <v>27</v>
      </c>
      <c r="B40" s="14" t="s">
        <v>17</v>
      </c>
      <c r="C40" s="15">
        <v>325</v>
      </c>
      <c r="D40" s="15">
        <v>325</v>
      </c>
      <c r="E40" s="15" t="s">
        <v>15</v>
      </c>
      <c r="F40" s="15">
        <v>2588</v>
      </c>
      <c r="G40" s="15">
        <v>2588</v>
      </c>
      <c r="H40" s="15" t="s">
        <v>15</v>
      </c>
    </row>
    <row r="41" spans="1:8" ht="12" hidden="1" customHeight="1">
      <c r="A41" s="23"/>
      <c r="B41" s="14" t="s">
        <v>14</v>
      </c>
      <c r="C41" s="15">
        <v>247</v>
      </c>
      <c r="D41" s="15">
        <v>247</v>
      </c>
      <c r="E41" s="15" t="s">
        <v>15</v>
      </c>
      <c r="F41" s="15">
        <v>1844</v>
      </c>
      <c r="G41" s="15">
        <v>1844</v>
      </c>
      <c r="H41" s="15" t="s">
        <v>15</v>
      </c>
    </row>
    <row r="42" spans="1:8" ht="12" hidden="1" customHeight="1">
      <c r="A42" s="23"/>
      <c r="B42" s="14" t="s">
        <v>16</v>
      </c>
      <c r="C42" s="15">
        <v>226</v>
      </c>
      <c r="D42" s="15">
        <v>226</v>
      </c>
      <c r="E42" s="15" t="s">
        <v>15</v>
      </c>
      <c r="F42" s="15">
        <v>1879</v>
      </c>
      <c r="G42" s="15">
        <v>1879</v>
      </c>
      <c r="H42" s="15" t="s">
        <v>15</v>
      </c>
    </row>
    <row r="43" spans="1:8" ht="12" customHeight="1">
      <c r="A43" s="19" t="s">
        <v>28</v>
      </c>
      <c r="B43" s="14" t="s">
        <v>17</v>
      </c>
      <c r="C43" s="15">
        <v>241</v>
      </c>
      <c r="D43" s="15">
        <v>241</v>
      </c>
      <c r="E43" s="15" t="s">
        <v>15</v>
      </c>
      <c r="F43" s="15">
        <v>2154</v>
      </c>
      <c r="G43" s="15">
        <v>2154</v>
      </c>
      <c r="H43" s="15" t="s">
        <v>15</v>
      </c>
    </row>
    <row r="44" spans="1:8" ht="12" hidden="1" customHeight="1">
      <c r="A44" s="23"/>
      <c r="B44" s="14" t="s">
        <v>14</v>
      </c>
      <c r="C44" s="15">
        <v>1047</v>
      </c>
      <c r="D44" s="15">
        <v>1047</v>
      </c>
      <c r="E44" s="15" t="s">
        <v>15</v>
      </c>
      <c r="F44" s="15">
        <v>10348</v>
      </c>
      <c r="G44" s="15">
        <v>10348</v>
      </c>
      <c r="H44" s="15" t="s">
        <v>15</v>
      </c>
    </row>
    <row r="45" spans="1:8" ht="12" hidden="1" customHeight="1">
      <c r="A45" s="23"/>
      <c r="B45" s="14" t="s">
        <v>16</v>
      </c>
      <c r="C45" s="15">
        <v>1059</v>
      </c>
      <c r="D45" s="15">
        <v>1059</v>
      </c>
      <c r="E45" s="15" t="s">
        <v>15</v>
      </c>
      <c r="F45" s="15">
        <v>11752</v>
      </c>
      <c r="G45" s="15">
        <v>11752</v>
      </c>
      <c r="H45" s="15" t="s">
        <v>15</v>
      </c>
    </row>
    <row r="46" spans="1:8" ht="12" customHeight="1">
      <c r="A46" s="19" t="s">
        <v>29</v>
      </c>
      <c r="B46" s="14" t="s">
        <v>17</v>
      </c>
      <c r="C46" s="15">
        <v>986</v>
      </c>
      <c r="D46" s="15">
        <v>986</v>
      </c>
      <c r="E46" s="15" t="s">
        <v>15</v>
      </c>
      <c r="F46" s="15">
        <v>11458</v>
      </c>
      <c r="G46" s="15">
        <v>11458</v>
      </c>
      <c r="H46" s="15" t="s">
        <v>15</v>
      </c>
    </row>
    <row r="47" spans="1:8" ht="12" hidden="1" customHeight="1">
      <c r="A47" s="23"/>
      <c r="B47" s="14" t="s">
        <v>14</v>
      </c>
      <c r="C47" s="15">
        <v>145</v>
      </c>
      <c r="D47" s="15">
        <v>145</v>
      </c>
      <c r="E47" s="15" t="s">
        <v>15</v>
      </c>
      <c r="F47" s="15">
        <v>3340</v>
      </c>
      <c r="G47" s="15">
        <v>3340</v>
      </c>
      <c r="H47" s="15" t="s">
        <v>15</v>
      </c>
    </row>
    <row r="48" spans="1:8" ht="12" hidden="1" customHeight="1">
      <c r="A48" s="23"/>
      <c r="B48" s="14" t="s">
        <v>16</v>
      </c>
      <c r="C48" s="15">
        <v>127</v>
      </c>
      <c r="D48" s="15">
        <v>127</v>
      </c>
      <c r="E48" s="15" t="s">
        <v>15</v>
      </c>
      <c r="F48" s="15">
        <v>3233</v>
      </c>
      <c r="G48" s="15">
        <v>3233</v>
      </c>
      <c r="H48" s="15" t="s">
        <v>15</v>
      </c>
    </row>
    <row r="49" spans="1:8" ht="12" customHeight="1">
      <c r="A49" s="19" t="s">
        <v>30</v>
      </c>
      <c r="B49" s="14" t="s">
        <v>17</v>
      </c>
      <c r="C49" s="15">
        <v>113</v>
      </c>
      <c r="D49" s="15">
        <v>113</v>
      </c>
      <c r="E49" s="15" t="s">
        <v>15</v>
      </c>
      <c r="F49" s="15">
        <v>2977</v>
      </c>
      <c r="G49" s="15">
        <v>2977</v>
      </c>
      <c r="H49" s="15" t="s">
        <v>15</v>
      </c>
    </row>
    <row r="50" spans="1:8" ht="12" hidden="1" customHeight="1">
      <c r="A50" s="23"/>
      <c r="B50" s="14" t="s">
        <v>14</v>
      </c>
      <c r="C50" s="15">
        <v>2</v>
      </c>
      <c r="D50" s="15">
        <v>2</v>
      </c>
      <c r="E50" s="15" t="s">
        <v>15</v>
      </c>
      <c r="F50" s="15">
        <v>108</v>
      </c>
      <c r="G50" s="15">
        <v>108</v>
      </c>
      <c r="H50" s="15" t="s">
        <v>15</v>
      </c>
    </row>
    <row r="51" spans="1:8" ht="12" hidden="1" customHeight="1">
      <c r="A51" s="23"/>
      <c r="B51" s="14" t="s">
        <v>16</v>
      </c>
      <c r="C51" s="15">
        <v>1</v>
      </c>
      <c r="D51" s="15">
        <v>1</v>
      </c>
      <c r="E51" s="15" t="s">
        <v>15</v>
      </c>
      <c r="F51" s="15">
        <v>76</v>
      </c>
      <c r="G51" s="15">
        <v>76</v>
      </c>
      <c r="H51" s="15" t="s">
        <v>15</v>
      </c>
    </row>
    <row r="52" spans="1:8" ht="12" customHeight="1">
      <c r="A52" s="19" t="s">
        <v>31</v>
      </c>
      <c r="B52" s="14" t="s">
        <v>17</v>
      </c>
      <c r="C52" s="15" t="s">
        <v>15</v>
      </c>
      <c r="D52" s="15" t="s">
        <v>15</v>
      </c>
      <c r="E52" s="15" t="s">
        <v>15</v>
      </c>
      <c r="F52" s="15" t="s">
        <v>15</v>
      </c>
      <c r="G52" s="15" t="s">
        <v>15</v>
      </c>
      <c r="H52" s="15" t="s">
        <v>15</v>
      </c>
    </row>
    <row r="54" spans="1:8" ht="11" customHeight="1">
      <c r="A54" s="36" t="s">
        <v>32</v>
      </c>
      <c r="B54" s="34"/>
      <c r="C54" s="34"/>
      <c r="D54" s="34"/>
      <c r="E54" s="34"/>
      <c r="F54" s="34"/>
      <c r="G54" s="34"/>
      <c r="H54" s="34"/>
    </row>
    <row r="55" spans="1:8" ht="11" customHeight="1">
      <c r="A55" s="36" t="s">
        <v>33</v>
      </c>
      <c r="B55" s="34"/>
      <c r="C55" s="34"/>
      <c r="D55" s="34"/>
      <c r="E55" s="34"/>
      <c r="F55" s="34"/>
      <c r="G55" s="34"/>
      <c r="H55" s="34"/>
    </row>
    <row r="56" spans="1:8" ht="22" customHeight="1">
      <c r="A56" s="36" t="s">
        <v>42</v>
      </c>
      <c r="B56" s="34"/>
      <c r="C56" s="34"/>
      <c r="D56" s="34"/>
      <c r="E56" s="34"/>
      <c r="F56" s="34"/>
      <c r="G56" s="34"/>
      <c r="H56" s="34"/>
    </row>
    <row r="57" spans="1:8" ht="11" customHeight="1">
      <c r="A57" s="36" t="s">
        <v>43</v>
      </c>
      <c r="B57" s="34"/>
      <c r="C57" s="34"/>
      <c r="D57" s="34"/>
      <c r="E57" s="34"/>
      <c r="F57" s="34"/>
      <c r="G57" s="34"/>
      <c r="H57" s="34"/>
    </row>
    <row r="58" spans="1:8" ht="11" customHeight="1">
      <c r="A58" s="36" t="s">
        <v>44</v>
      </c>
      <c r="B58" s="34"/>
      <c r="C58" s="34"/>
      <c r="D58" s="34"/>
      <c r="E58" s="34"/>
      <c r="F58" s="34"/>
      <c r="G58" s="34"/>
      <c r="H58" s="34"/>
    </row>
  </sheetData>
  <autoFilter ref="A7:H52" xr:uid="{63B3D4A0-2F93-4C9A-9544-B9EE7029982F}">
    <filterColumn colId="1">
      <filters>
        <filter val="2017"/>
      </filters>
    </filterColumn>
  </autoFilter>
  <mergeCells count="14">
    <mergeCell ref="A57:H57"/>
    <mergeCell ref="A58:H58"/>
    <mergeCell ref="A54:H54"/>
    <mergeCell ref="A55:H55"/>
    <mergeCell ref="A56:H56"/>
    <mergeCell ref="C6:C7"/>
    <mergeCell ref="D6:E6"/>
    <mergeCell ref="F6:F7"/>
    <mergeCell ref="G6:H6"/>
    <mergeCell ref="A1:H1"/>
    <mergeCell ref="A2:H2"/>
    <mergeCell ref="C4:H4"/>
    <mergeCell ref="C5:E5"/>
    <mergeCell ref="F5:H5"/>
  </mergeCells>
  <pageMargins left="0.5" right="0.5" top="0.5" bottom="0.5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655F-05AF-477D-94D0-E889DC6DAE8E}">
  <sheetPr filterMode="1"/>
  <dimension ref="A1:J58"/>
  <sheetViews>
    <sheetView topLeftCell="A2" zoomScaleNormal="100" workbookViewId="0">
      <selection activeCell="G13" sqref="A13:J55"/>
    </sheetView>
  </sheetViews>
  <sheetFormatPr defaultColWidth="11.5546875" defaultRowHeight="10" customHeight="1"/>
  <cols>
    <col min="1" max="2" width="32.77734375" style="9" bestFit="1" customWidth="1"/>
    <col min="3" max="3" width="11.77734375" style="9" bestFit="1" customWidth="1"/>
    <col min="4" max="4" width="14.77734375" style="9" bestFit="1" customWidth="1"/>
    <col min="5" max="5" width="11.77734375" style="9" bestFit="1" customWidth="1"/>
    <col min="6" max="6" width="10.77734375" style="9" bestFit="1" customWidth="1"/>
    <col min="7" max="7" width="11.77734375" style="9" bestFit="1" customWidth="1"/>
    <col min="8" max="8" width="14.77734375" style="9" bestFit="1" customWidth="1"/>
    <col min="9" max="9" width="11.77734375" style="9" bestFit="1" customWidth="1"/>
    <col min="10" max="10" width="10.77734375" style="9" bestFit="1" customWidth="1"/>
    <col min="11" max="16384" width="11.5546875" style="9"/>
  </cols>
  <sheetData>
    <row r="1" spans="1:10" ht="17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30" customHeight="1">
      <c r="A2" s="35" t="s">
        <v>36</v>
      </c>
      <c r="B2" s="34"/>
      <c r="C2" s="34"/>
      <c r="D2" s="34"/>
      <c r="E2" s="34"/>
      <c r="F2" s="34"/>
      <c r="G2" s="34"/>
      <c r="H2" s="34"/>
      <c r="I2" s="34"/>
      <c r="J2" s="34"/>
    </row>
    <row r="4" spans="1:10" ht="12" customHeight="1">
      <c r="A4" s="16" t="s">
        <v>37</v>
      </c>
      <c r="B4" s="16"/>
      <c r="C4" s="32" t="s">
        <v>38</v>
      </c>
      <c r="D4" s="32"/>
      <c r="E4" s="32"/>
      <c r="F4" s="32"/>
      <c r="G4" s="32"/>
      <c r="H4" s="32"/>
      <c r="I4" s="32"/>
      <c r="J4" s="32"/>
    </row>
    <row r="5" spans="1:10" ht="12" customHeight="1">
      <c r="A5" s="16"/>
      <c r="B5" s="16"/>
      <c r="C5" s="32" t="s">
        <v>39</v>
      </c>
      <c r="D5" s="32"/>
      <c r="E5" s="32"/>
      <c r="F5" s="32"/>
      <c r="G5" s="32" t="s">
        <v>40</v>
      </c>
      <c r="H5" s="32"/>
      <c r="I5" s="32"/>
      <c r="J5" s="32"/>
    </row>
    <row r="6" spans="1:10" ht="12" customHeight="1">
      <c r="A6" s="16"/>
      <c r="B6" s="16"/>
      <c r="C6" s="32" t="s">
        <v>4</v>
      </c>
      <c r="D6" s="32" t="s">
        <v>5</v>
      </c>
      <c r="E6" s="32"/>
      <c r="F6" s="32"/>
      <c r="G6" s="32" t="s">
        <v>5</v>
      </c>
      <c r="H6" s="32"/>
      <c r="I6" s="32"/>
      <c r="J6" s="32"/>
    </row>
    <row r="7" spans="1:10" ht="24" customHeight="1">
      <c r="A7" s="16"/>
      <c r="B7" s="16" t="s">
        <v>35</v>
      </c>
      <c r="C7" s="32"/>
      <c r="D7" s="10" t="s">
        <v>41</v>
      </c>
      <c r="E7" s="11" t="s">
        <v>7</v>
      </c>
      <c r="F7" s="11" t="s">
        <v>8</v>
      </c>
      <c r="G7" s="11" t="s">
        <v>4</v>
      </c>
      <c r="H7" s="10" t="s">
        <v>41</v>
      </c>
      <c r="I7" s="11" t="s">
        <v>7</v>
      </c>
      <c r="J7" s="11" t="s">
        <v>8</v>
      </c>
    </row>
    <row r="8" spans="1:10" ht="12" hidden="1" customHeight="1">
      <c r="A8" s="18" t="s">
        <v>4</v>
      </c>
      <c r="B8" s="12" t="s">
        <v>14</v>
      </c>
      <c r="C8" s="13">
        <v>6704655</v>
      </c>
      <c r="D8" s="13">
        <v>20382</v>
      </c>
      <c r="E8" s="13">
        <v>6229411</v>
      </c>
      <c r="F8" s="13">
        <v>454862</v>
      </c>
      <c r="G8" s="13">
        <v>5293955</v>
      </c>
      <c r="H8" s="13">
        <v>20147</v>
      </c>
      <c r="I8" s="13">
        <v>4913543</v>
      </c>
      <c r="J8" s="13">
        <v>360265</v>
      </c>
    </row>
    <row r="9" spans="1:10" ht="12" hidden="1" customHeight="1">
      <c r="A9" s="12"/>
      <c r="B9" s="12" t="s">
        <v>16</v>
      </c>
      <c r="C9" s="13">
        <v>6798944</v>
      </c>
      <c r="D9" s="13">
        <v>21574</v>
      </c>
      <c r="E9" s="13">
        <v>6319393</v>
      </c>
      <c r="F9" s="13">
        <v>457977</v>
      </c>
      <c r="G9" s="13">
        <v>5995675</v>
      </c>
      <c r="H9" s="13">
        <v>23665</v>
      </c>
      <c r="I9" s="13">
        <v>5566903</v>
      </c>
      <c r="J9" s="13">
        <v>405108</v>
      </c>
    </row>
    <row r="10" spans="1:10" ht="12" customHeight="1">
      <c r="A10" s="12"/>
      <c r="B10" s="12" t="s">
        <v>17</v>
      </c>
      <c r="C10" s="13">
        <v>6900457</v>
      </c>
      <c r="D10" s="13">
        <v>22741</v>
      </c>
      <c r="E10" s="13">
        <v>6412998</v>
      </c>
      <c r="F10" s="13">
        <v>464718</v>
      </c>
      <c r="G10" s="13">
        <v>6480578</v>
      </c>
      <c r="H10" s="13">
        <v>26469</v>
      </c>
      <c r="I10" s="13">
        <v>6015931</v>
      </c>
      <c r="J10" s="13">
        <v>438178</v>
      </c>
    </row>
    <row r="11" spans="1:10" ht="12" hidden="1" customHeight="1">
      <c r="A11" s="19" t="s">
        <v>18</v>
      </c>
      <c r="B11" s="14" t="s">
        <v>14</v>
      </c>
      <c r="C11" s="15">
        <v>8228</v>
      </c>
      <c r="D11" s="15">
        <v>84</v>
      </c>
      <c r="E11" s="15">
        <v>6120</v>
      </c>
      <c r="F11" s="15">
        <v>2024</v>
      </c>
      <c r="G11" s="15">
        <v>1563</v>
      </c>
      <c r="H11" s="15">
        <v>28</v>
      </c>
      <c r="I11" s="15">
        <v>1094</v>
      </c>
      <c r="J11" s="15">
        <v>440</v>
      </c>
    </row>
    <row r="12" spans="1:10" ht="12" hidden="1" customHeight="1">
      <c r="A12" s="17"/>
      <c r="B12" s="14" t="s">
        <v>16</v>
      </c>
      <c r="C12" s="15">
        <v>8136</v>
      </c>
      <c r="D12" s="15">
        <v>85</v>
      </c>
      <c r="E12" s="15">
        <v>6093</v>
      </c>
      <c r="F12" s="15">
        <v>1958</v>
      </c>
      <c r="G12" s="15">
        <v>1719</v>
      </c>
      <c r="H12" s="15">
        <v>31</v>
      </c>
      <c r="I12" s="15">
        <v>1215</v>
      </c>
      <c r="J12" s="15">
        <v>473</v>
      </c>
    </row>
    <row r="13" spans="1:10" ht="12" customHeight="1">
      <c r="A13" s="17"/>
      <c r="B13" s="14" t="s">
        <v>17</v>
      </c>
      <c r="C13" s="15">
        <v>7980</v>
      </c>
      <c r="D13" s="15">
        <v>83</v>
      </c>
      <c r="E13" s="15">
        <v>5973</v>
      </c>
      <c r="F13" s="15">
        <v>1924</v>
      </c>
      <c r="G13" s="15">
        <v>1795</v>
      </c>
      <c r="H13" s="15">
        <v>32</v>
      </c>
      <c r="I13" s="15">
        <v>1267</v>
      </c>
      <c r="J13" s="15">
        <v>495</v>
      </c>
    </row>
    <row r="14" spans="1:10" ht="12" hidden="1" customHeight="1">
      <c r="A14" s="19" t="s">
        <v>19</v>
      </c>
      <c r="B14" s="14" t="s">
        <v>14</v>
      </c>
      <c r="C14" s="15">
        <v>6659787</v>
      </c>
      <c r="D14" s="15">
        <v>13153</v>
      </c>
      <c r="E14" s="15">
        <v>6201313</v>
      </c>
      <c r="F14" s="15">
        <v>445321</v>
      </c>
      <c r="G14" s="15">
        <v>5247912</v>
      </c>
      <c r="H14" s="15">
        <v>10365</v>
      </c>
      <c r="I14" s="15">
        <v>4886635</v>
      </c>
      <c r="J14" s="15">
        <v>350913</v>
      </c>
    </row>
    <row r="15" spans="1:10" ht="12" hidden="1" customHeight="1">
      <c r="A15" s="17"/>
      <c r="B15" s="14" t="s">
        <v>16</v>
      </c>
      <c r="C15" s="15">
        <v>6751678</v>
      </c>
      <c r="D15" s="15">
        <v>13972</v>
      </c>
      <c r="E15" s="15">
        <v>6289211</v>
      </c>
      <c r="F15" s="15">
        <v>448495</v>
      </c>
      <c r="G15" s="15">
        <v>5941477</v>
      </c>
      <c r="H15" s="15">
        <v>12295</v>
      </c>
      <c r="I15" s="15">
        <v>5534506</v>
      </c>
      <c r="J15" s="15">
        <v>394676</v>
      </c>
    </row>
    <row r="16" spans="1:10" ht="12" customHeight="1">
      <c r="A16" s="17"/>
      <c r="B16" s="14" t="s">
        <v>17</v>
      </c>
      <c r="C16" s="15">
        <v>6847371</v>
      </c>
      <c r="D16" s="15">
        <v>14641</v>
      </c>
      <c r="E16" s="15">
        <v>6379986</v>
      </c>
      <c r="F16" s="15">
        <v>452744</v>
      </c>
      <c r="G16" s="15">
        <v>6415987</v>
      </c>
      <c r="H16" s="15">
        <v>13719</v>
      </c>
      <c r="I16" s="15">
        <v>5978047</v>
      </c>
      <c r="J16" s="15">
        <v>424221</v>
      </c>
    </row>
    <row r="17" spans="1:10" ht="12" hidden="1" customHeight="1">
      <c r="A17" s="19" t="s">
        <v>20</v>
      </c>
      <c r="B17" s="14" t="s">
        <v>14</v>
      </c>
      <c r="C17" s="15">
        <v>31344</v>
      </c>
      <c r="D17" s="15">
        <v>5287</v>
      </c>
      <c r="E17" s="15">
        <v>19490</v>
      </c>
      <c r="F17" s="15">
        <v>6567</v>
      </c>
      <c r="G17" s="15">
        <v>33095</v>
      </c>
      <c r="H17" s="15">
        <v>5689</v>
      </c>
      <c r="I17" s="15">
        <v>20533</v>
      </c>
      <c r="J17" s="15">
        <v>6873</v>
      </c>
    </row>
    <row r="18" spans="1:10" ht="12" hidden="1" customHeight="1">
      <c r="A18" s="17"/>
      <c r="B18" s="14" t="s">
        <v>16</v>
      </c>
      <c r="C18" s="15">
        <v>33843</v>
      </c>
      <c r="D18" s="15">
        <v>5634</v>
      </c>
      <c r="E18" s="15">
        <v>21625</v>
      </c>
      <c r="F18" s="15">
        <v>6584</v>
      </c>
      <c r="G18" s="15">
        <v>39856</v>
      </c>
      <c r="H18" s="15">
        <v>6761</v>
      </c>
      <c r="I18" s="15">
        <v>25402</v>
      </c>
      <c r="J18" s="15">
        <v>7693</v>
      </c>
    </row>
    <row r="19" spans="1:10" ht="12" customHeight="1">
      <c r="A19" s="17"/>
      <c r="B19" s="14" t="s">
        <v>17</v>
      </c>
      <c r="C19" s="15">
        <v>39629</v>
      </c>
      <c r="D19" s="15">
        <v>6097</v>
      </c>
      <c r="E19" s="15">
        <v>24578</v>
      </c>
      <c r="F19" s="15">
        <v>8954</v>
      </c>
      <c r="G19" s="15">
        <v>48837</v>
      </c>
      <c r="H19" s="15">
        <v>7747</v>
      </c>
      <c r="I19" s="15">
        <v>30524</v>
      </c>
      <c r="J19" s="15">
        <v>10567</v>
      </c>
    </row>
    <row r="20" spans="1:10" ht="12" hidden="1" customHeight="1">
      <c r="A20" s="19" t="s">
        <v>21</v>
      </c>
      <c r="B20" s="14" t="s">
        <v>14</v>
      </c>
      <c r="C20" s="15">
        <v>3849</v>
      </c>
      <c r="D20" s="15">
        <v>1301</v>
      </c>
      <c r="E20" s="15">
        <v>1850</v>
      </c>
      <c r="F20" s="15">
        <v>698</v>
      </c>
      <c r="G20" s="15">
        <v>7179</v>
      </c>
      <c r="H20" s="15">
        <v>2474</v>
      </c>
      <c r="I20" s="15">
        <v>3405</v>
      </c>
      <c r="J20" s="15">
        <v>1300</v>
      </c>
    </row>
    <row r="21" spans="1:10" ht="12" hidden="1" customHeight="1">
      <c r="A21" s="17"/>
      <c r="B21" s="14" t="s">
        <v>16</v>
      </c>
      <c r="C21" s="15">
        <v>3891</v>
      </c>
      <c r="D21" s="15">
        <v>1336</v>
      </c>
      <c r="E21" s="15">
        <v>1870</v>
      </c>
      <c r="F21" s="15">
        <v>685</v>
      </c>
      <c r="G21" s="15">
        <v>8093</v>
      </c>
      <c r="H21" s="15">
        <v>2836</v>
      </c>
      <c r="I21" s="15">
        <v>3833</v>
      </c>
      <c r="J21" s="15">
        <v>1424</v>
      </c>
    </row>
    <row r="22" spans="1:10" ht="12" customHeight="1">
      <c r="A22" s="17"/>
      <c r="B22" s="14" t="s">
        <v>17</v>
      </c>
      <c r="C22" s="15">
        <v>4027</v>
      </c>
      <c r="D22" s="15">
        <v>1362</v>
      </c>
      <c r="E22" s="15">
        <v>1899</v>
      </c>
      <c r="F22" s="15">
        <v>766</v>
      </c>
      <c r="G22" s="15">
        <v>8906</v>
      </c>
      <c r="H22" s="15">
        <v>3074</v>
      </c>
      <c r="I22" s="15">
        <v>4134</v>
      </c>
      <c r="J22" s="15">
        <v>1698</v>
      </c>
    </row>
    <row r="23" spans="1:10" ht="12" hidden="1" customHeight="1">
      <c r="A23" s="19" t="s">
        <v>22</v>
      </c>
      <c r="B23" s="14" t="s">
        <v>14</v>
      </c>
      <c r="C23" s="15">
        <v>1091</v>
      </c>
      <c r="D23" s="15">
        <v>442</v>
      </c>
      <c r="E23" s="15">
        <v>463</v>
      </c>
      <c r="F23" s="15">
        <v>186</v>
      </c>
      <c r="G23" s="15">
        <v>2959</v>
      </c>
      <c r="H23" s="15">
        <v>1192</v>
      </c>
      <c r="I23" s="15">
        <v>1267</v>
      </c>
      <c r="J23" s="15">
        <v>500</v>
      </c>
    </row>
    <row r="24" spans="1:10" ht="12" hidden="1" customHeight="1">
      <c r="A24" s="17"/>
      <c r="B24" s="14" t="s">
        <v>16</v>
      </c>
      <c r="C24" s="15">
        <v>1055</v>
      </c>
      <c r="D24" s="15">
        <v>438</v>
      </c>
      <c r="E24" s="15">
        <v>432</v>
      </c>
      <c r="F24" s="15">
        <v>185</v>
      </c>
      <c r="G24" s="15">
        <v>3193</v>
      </c>
      <c r="H24" s="15">
        <v>1319</v>
      </c>
      <c r="I24" s="15">
        <v>1319</v>
      </c>
      <c r="J24" s="15">
        <v>555</v>
      </c>
    </row>
    <row r="25" spans="1:10" ht="12" customHeight="1">
      <c r="A25" s="17"/>
      <c r="B25" s="14" t="s">
        <v>17</v>
      </c>
      <c r="C25" s="15">
        <v>1069</v>
      </c>
      <c r="D25" s="15">
        <v>445</v>
      </c>
      <c r="E25" s="15">
        <v>409</v>
      </c>
      <c r="F25" s="15">
        <v>215</v>
      </c>
      <c r="G25" s="15">
        <v>3439</v>
      </c>
      <c r="H25" s="15">
        <v>1428</v>
      </c>
      <c r="I25" s="15">
        <v>1326</v>
      </c>
      <c r="J25" s="15">
        <v>685</v>
      </c>
    </row>
    <row r="26" spans="1:10" ht="12" hidden="1" customHeight="1">
      <c r="A26" s="19" t="s">
        <v>23</v>
      </c>
      <c r="B26" s="14" t="s">
        <v>14</v>
      </c>
      <c r="C26" s="15">
        <v>319</v>
      </c>
      <c r="D26" s="15">
        <v>105</v>
      </c>
      <c r="E26" s="15">
        <v>161</v>
      </c>
      <c r="F26" s="15">
        <v>53</v>
      </c>
      <c r="G26" s="15">
        <v>1090</v>
      </c>
      <c r="H26" s="15">
        <v>358</v>
      </c>
      <c r="I26" s="15">
        <v>550</v>
      </c>
      <c r="J26" s="15">
        <v>183</v>
      </c>
    </row>
    <row r="27" spans="1:10" ht="12" hidden="1" customHeight="1">
      <c r="A27" s="17"/>
      <c r="B27" s="14" t="s">
        <v>16</v>
      </c>
      <c r="C27" s="15">
        <v>302</v>
      </c>
      <c r="D27" s="15">
        <v>100</v>
      </c>
      <c r="E27" s="15">
        <v>149</v>
      </c>
      <c r="F27" s="15">
        <v>53</v>
      </c>
      <c r="G27" s="15">
        <v>1153</v>
      </c>
      <c r="H27" s="15">
        <v>382</v>
      </c>
      <c r="I27" s="15">
        <v>567</v>
      </c>
      <c r="J27" s="15">
        <v>204</v>
      </c>
    </row>
    <row r="28" spans="1:10" ht="12" customHeight="1">
      <c r="A28" s="17"/>
      <c r="B28" s="14" t="s">
        <v>17</v>
      </c>
      <c r="C28" s="15">
        <v>320</v>
      </c>
      <c r="D28" s="15">
        <v>102</v>
      </c>
      <c r="E28" s="15">
        <v>141</v>
      </c>
      <c r="F28" s="15">
        <v>77</v>
      </c>
      <c r="G28" s="15">
        <v>1306</v>
      </c>
      <c r="H28" s="15">
        <v>415</v>
      </c>
      <c r="I28" s="15">
        <v>573</v>
      </c>
      <c r="J28" s="15">
        <v>318</v>
      </c>
    </row>
    <row r="29" spans="1:10" ht="12" hidden="1" customHeight="1">
      <c r="A29" s="19" t="s">
        <v>24</v>
      </c>
      <c r="B29" s="14" t="s">
        <v>14</v>
      </c>
      <c r="C29" s="15">
        <v>37</v>
      </c>
      <c r="D29" s="15">
        <v>10</v>
      </c>
      <c r="E29" s="15">
        <v>14</v>
      </c>
      <c r="F29" s="15">
        <v>13</v>
      </c>
      <c r="G29" s="15">
        <v>157</v>
      </c>
      <c r="H29" s="15">
        <v>41</v>
      </c>
      <c r="I29" s="15">
        <v>59</v>
      </c>
      <c r="J29" s="15">
        <v>56</v>
      </c>
    </row>
    <row r="30" spans="1:10" ht="12" hidden="1" customHeight="1">
      <c r="A30" s="17"/>
      <c r="B30" s="14" t="s">
        <v>16</v>
      </c>
      <c r="C30" s="15">
        <v>39</v>
      </c>
      <c r="D30" s="15">
        <v>9</v>
      </c>
      <c r="E30" s="15">
        <v>13</v>
      </c>
      <c r="F30" s="15">
        <v>17</v>
      </c>
      <c r="G30" s="15">
        <v>185</v>
      </c>
      <c r="H30" s="15">
        <v>42</v>
      </c>
      <c r="I30" s="15">
        <v>61</v>
      </c>
      <c r="J30" s="15">
        <v>82</v>
      </c>
    </row>
    <row r="31" spans="1:10" ht="12" customHeight="1">
      <c r="A31" s="17"/>
      <c r="B31" s="14" t="s">
        <v>17</v>
      </c>
      <c r="C31" s="15">
        <v>61</v>
      </c>
      <c r="D31" s="15">
        <v>11</v>
      </c>
      <c r="E31" s="15">
        <v>12</v>
      </c>
      <c r="F31" s="15">
        <v>38</v>
      </c>
      <c r="G31" s="15">
        <v>308</v>
      </c>
      <c r="H31" s="15">
        <v>54</v>
      </c>
      <c r="I31" s="15">
        <v>60</v>
      </c>
      <c r="J31" s="15">
        <v>194</v>
      </c>
    </row>
    <row r="32" spans="1:10" ht="12" hidden="1" customHeight="1">
      <c r="A32" s="19" t="s">
        <v>25</v>
      </c>
      <c r="B32" s="14" t="s">
        <v>14</v>
      </c>
      <c r="C32" s="15" t="s">
        <v>15</v>
      </c>
      <c r="D32" s="15" t="s">
        <v>15</v>
      </c>
      <c r="E32" s="15" t="s">
        <v>15</v>
      </c>
      <c r="F32" s="15" t="s">
        <v>15</v>
      </c>
      <c r="G32" s="15" t="s">
        <v>15</v>
      </c>
      <c r="H32" s="15" t="s">
        <v>15</v>
      </c>
      <c r="I32" s="15" t="s">
        <v>15</v>
      </c>
      <c r="J32" s="15" t="s">
        <v>15</v>
      </c>
    </row>
    <row r="33" spans="1:10" ht="12" hidden="1" customHeight="1">
      <c r="A33" s="17"/>
      <c r="B33" s="14" t="s">
        <v>16</v>
      </c>
      <c r="C33" s="15" t="s">
        <v>15</v>
      </c>
      <c r="D33" s="15" t="s">
        <v>15</v>
      </c>
      <c r="E33" s="15" t="s">
        <v>15</v>
      </c>
      <c r="F33" s="15" t="s">
        <v>15</v>
      </c>
      <c r="G33" s="15" t="s">
        <v>15</v>
      </c>
      <c r="H33" s="15" t="s">
        <v>15</v>
      </c>
      <c r="I33" s="15" t="s">
        <v>15</v>
      </c>
      <c r="J33" s="15" t="s">
        <v>15</v>
      </c>
    </row>
    <row r="34" spans="1:10" ht="12" customHeight="1">
      <c r="A34" s="17"/>
      <c r="B34" s="14" t="s">
        <v>17</v>
      </c>
      <c r="C34" s="15" t="s">
        <v>15</v>
      </c>
      <c r="D34" s="15" t="s">
        <v>15</v>
      </c>
      <c r="E34" s="15" t="s">
        <v>15</v>
      </c>
      <c r="F34" s="15" t="s">
        <v>15</v>
      </c>
      <c r="G34" s="15" t="s">
        <v>15</v>
      </c>
      <c r="H34" s="15" t="s">
        <v>15</v>
      </c>
      <c r="I34" s="15" t="s">
        <v>15</v>
      </c>
      <c r="J34" s="15" t="s">
        <v>15</v>
      </c>
    </row>
    <row r="35" spans="1:10" ht="12" hidden="1" customHeight="1">
      <c r="A35" s="19" t="s">
        <v>26</v>
      </c>
      <c r="B35" s="14" t="s">
        <v>14</v>
      </c>
      <c r="C35" s="15" t="s">
        <v>15</v>
      </c>
      <c r="D35" s="15" t="s">
        <v>15</v>
      </c>
      <c r="E35" s="15" t="s">
        <v>15</v>
      </c>
      <c r="F35" s="15" t="s">
        <v>15</v>
      </c>
      <c r="G35" s="15" t="s">
        <v>15</v>
      </c>
      <c r="H35" s="15" t="s">
        <v>15</v>
      </c>
      <c r="I35" s="15" t="s">
        <v>15</v>
      </c>
      <c r="J35" s="15" t="s">
        <v>15</v>
      </c>
    </row>
    <row r="36" spans="1:10" ht="12" hidden="1" customHeight="1">
      <c r="A36" s="17"/>
      <c r="B36" s="14" t="s">
        <v>16</v>
      </c>
      <c r="C36" s="15" t="s">
        <v>15</v>
      </c>
      <c r="D36" s="15" t="s">
        <v>15</v>
      </c>
      <c r="E36" s="15" t="s">
        <v>15</v>
      </c>
      <c r="F36" s="15" t="s">
        <v>15</v>
      </c>
      <c r="G36" s="15" t="s">
        <v>15</v>
      </c>
      <c r="H36" s="15" t="s">
        <v>15</v>
      </c>
      <c r="I36" s="15" t="s">
        <v>15</v>
      </c>
      <c r="J36" s="15" t="s">
        <v>15</v>
      </c>
    </row>
    <row r="37" spans="1:10" ht="12" customHeight="1">
      <c r="A37" s="17"/>
      <c r="B37" s="14" t="s">
        <v>17</v>
      </c>
      <c r="C37" s="15" t="s">
        <v>15</v>
      </c>
      <c r="D37" s="15" t="s">
        <v>15</v>
      </c>
      <c r="E37" s="15" t="s">
        <v>15</v>
      </c>
      <c r="F37" s="15" t="s">
        <v>15</v>
      </c>
      <c r="G37" s="15" t="s">
        <v>15</v>
      </c>
      <c r="H37" s="15" t="s">
        <v>15</v>
      </c>
      <c r="I37" s="15" t="s">
        <v>15</v>
      </c>
      <c r="J37" s="15" t="s">
        <v>15</v>
      </c>
    </row>
    <row r="38" spans="1:10" ht="12" hidden="1" customHeight="1">
      <c r="A38" s="19" t="s">
        <v>27</v>
      </c>
      <c r="B38" s="14" t="s">
        <v>14</v>
      </c>
      <c r="C38" s="15" t="s">
        <v>15</v>
      </c>
      <c r="D38" s="15" t="s">
        <v>15</v>
      </c>
      <c r="E38" s="15" t="s">
        <v>15</v>
      </c>
      <c r="F38" s="15" t="s">
        <v>15</v>
      </c>
      <c r="G38" s="15" t="s">
        <v>15</v>
      </c>
      <c r="H38" s="15" t="s">
        <v>15</v>
      </c>
      <c r="I38" s="15" t="s">
        <v>15</v>
      </c>
      <c r="J38" s="15" t="s">
        <v>15</v>
      </c>
    </row>
    <row r="39" spans="1:10" ht="12" hidden="1" customHeight="1">
      <c r="A39" s="17"/>
      <c r="B39" s="14" t="s">
        <v>16</v>
      </c>
      <c r="C39" s="15" t="s">
        <v>15</v>
      </c>
      <c r="D39" s="15" t="s">
        <v>15</v>
      </c>
      <c r="E39" s="15" t="s">
        <v>15</v>
      </c>
      <c r="F39" s="15" t="s">
        <v>15</v>
      </c>
      <c r="G39" s="15" t="s">
        <v>15</v>
      </c>
      <c r="H39" s="15" t="s">
        <v>15</v>
      </c>
      <c r="I39" s="15" t="s">
        <v>15</v>
      </c>
      <c r="J39" s="15" t="s">
        <v>15</v>
      </c>
    </row>
    <row r="40" spans="1:10" ht="12" customHeight="1">
      <c r="A40" s="17"/>
      <c r="B40" s="14" t="s">
        <v>17</v>
      </c>
      <c r="C40" s="15" t="s">
        <v>15</v>
      </c>
      <c r="D40" s="15" t="s">
        <v>15</v>
      </c>
      <c r="E40" s="15" t="s">
        <v>15</v>
      </c>
      <c r="F40" s="15" t="s">
        <v>15</v>
      </c>
      <c r="G40" s="15" t="s">
        <v>15</v>
      </c>
      <c r="H40" s="15" t="s">
        <v>15</v>
      </c>
      <c r="I40" s="15" t="s">
        <v>15</v>
      </c>
      <c r="J40" s="15" t="s">
        <v>15</v>
      </c>
    </row>
    <row r="41" spans="1:10" ht="12" hidden="1" customHeight="1">
      <c r="A41" s="19" t="s">
        <v>28</v>
      </c>
      <c r="B41" s="14" t="s">
        <v>14</v>
      </c>
      <c r="C41" s="15" t="s">
        <v>15</v>
      </c>
      <c r="D41" s="15" t="s">
        <v>15</v>
      </c>
      <c r="E41" s="15" t="s">
        <v>15</v>
      </c>
      <c r="F41" s="15" t="s">
        <v>15</v>
      </c>
      <c r="G41" s="15" t="s">
        <v>15</v>
      </c>
      <c r="H41" s="15" t="s">
        <v>15</v>
      </c>
      <c r="I41" s="15" t="s">
        <v>15</v>
      </c>
      <c r="J41" s="15" t="s">
        <v>15</v>
      </c>
    </row>
    <row r="42" spans="1:10" ht="12" hidden="1" customHeight="1">
      <c r="A42" s="17"/>
      <c r="B42" s="14" t="s">
        <v>16</v>
      </c>
      <c r="C42" s="15" t="s">
        <v>15</v>
      </c>
      <c r="D42" s="15" t="s">
        <v>15</v>
      </c>
      <c r="E42" s="15" t="s">
        <v>15</v>
      </c>
      <c r="F42" s="15" t="s">
        <v>15</v>
      </c>
      <c r="G42" s="15" t="s">
        <v>15</v>
      </c>
      <c r="H42" s="15" t="s">
        <v>15</v>
      </c>
      <c r="I42" s="15" t="s">
        <v>15</v>
      </c>
      <c r="J42" s="15" t="s">
        <v>15</v>
      </c>
    </row>
    <row r="43" spans="1:10" ht="12" customHeight="1">
      <c r="A43" s="17"/>
      <c r="B43" s="14" t="s">
        <v>17</v>
      </c>
      <c r="C43" s="15" t="s">
        <v>15</v>
      </c>
      <c r="D43" s="15" t="s">
        <v>15</v>
      </c>
      <c r="E43" s="15" t="s">
        <v>15</v>
      </c>
      <c r="F43" s="15" t="s">
        <v>15</v>
      </c>
      <c r="G43" s="15" t="s">
        <v>15</v>
      </c>
      <c r="H43" s="15" t="s">
        <v>15</v>
      </c>
      <c r="I43" s="15" t="s">
        <v>15</v>
      </c>
      <c r="J43" s="15" t="s">
        <v>15</v>
      </c>
    </row>
    <row r="44" spans="1:10" ht="12" hidden="1" customHeight="1">
      <c r="A44" s="19" t="s">
        <v>29</v>
      </c>
      <c r="B44" s="14" t="s">
        <v>14</v>
      </c>
      <c r="C44" s="15" t="s">
        <v>15</v>
      </c>
      <c r="D44" s="15" t="s">
        <v>15</v>
      </c>
      <c r="E44" s="15" t="s">
        <v>15</v>
      </c>
      <c r="F44" s="15" t="s">
        <v>15</v>
      </c>
      <c r="G44" s="15" t="s">
        <v>15</v>
      </c>
      <c r="H44" s="15" t="s">
        <v>15</v>
      </c>
      <c r="I44" s="15" t="s">
        <v>15</v>
      </c>
      <c r="J44" s="15" t="s">
        <v>15</v>
      </c>
    </row>
    <row r="45" spans="1:10" ht="12" hidden="1" customHeight="1">
      <c r="A45" s="17"/>
      <c r="B45" s="14" t="s">
        <v>16</v>
      </c>
      <c r="C45" s="15" t="s">
        <v>15</v>
      </c>
      <c r="D45" s="15" t="s">
        <v>15</v>
      </c>
      <c r="E45" s="15" t="s">
        <v>15</v>
      </c>
      <c r="F45" s="15" t="s">
        <v>15</v>
      </c>
      <c r="G45" s="15" t="s">
        <v>15</v>
      </c>
      <c r="H45" s="15" t="s">
        <v>15</v>
      </c>
      <c r="I45" s="15" t="s">
        <v>15</v>
      </c>
      <c r="J45" s="15" t="s">
        <v>15</v>
      </c>
    </row>
    <row r="46" spans="1:10" ht="12" customHeight="1">
      <c r="A46" s="17"/>
      <c r="B46" s="14" t="s">
        <v>17</v>
      </c>
      <c r="C46" s="15" t="s">
        <v>15</v>
      </c>
      <c r="D46" s="15" t="s">
        <v>15</v>
      </c>
      <c r="E46" s="15" t="s">
        <v>15</v>
      </c>
      <c r="F46" s="15" t="s">
        <v>15</v>
      </c>
      <c r="G46" s="15" t="s">
        <v>15</v>
      </c>
      <c r="H46" s="15" t="s">
        <v>15</v>
      </c>
      <c r="I46" s="15" t="s">
        <v>15</v>
      </c>
      <c r="J46" s="15" t="s">
        <v>15</v>
      </c>
    </row>
    <row r="47" spans="1:10" ht="12" hidden="1" customHeight="1">
      <c r="A47" s="19" t="s">
        <v>30</v>
      </c>
      <c r="B47" s="14" t="s">
        <v>14</v>
      </c>
      <c r="C47" s="15" t="s">
        <v>15</v>
      </c>
      <c r="D47" s="15" t="s">
        <v>15</v>
      </c>
      <c r="E47" s="15" t="s">
        <v>15</v>
      </c>
      <c r="F47" s="15" t="s">
        <v>15</v>
      </c>
      <c r="G47" s="15" t="s">
        <v>15</v>
      </c>
      <c r="H47" s="15" t="s">
        <v>15</v>
      </c>
      <c r="I47" s="15" t="s">
        <v>15</v>
      </c>
      <c r="J47" s="15" t="s">
        <v>15</v>
      </c>
    </row>
    <row r="48" spans="1:10" ht="12" hidden="1" customHeight="1">
      <c r="A48" s="17"/>
      <c r="B48" s="14" t="s">
        <v>16</v>
      </c>
      <c r="C48" s="15" t="s">
        <v>15</v>
      </c>
      <c r="D48" s="15" t="s">
        <v>15</v>
      </c>
      <c r="E48" s="15" t="s">
        <v>15</v>
      </c>
      <c r="F48" s="15" t="s">
        <v>15</v>
      </c>
      <c r="G48" s="15" t="s">
        <v>15</v>
      </c>
      <c r="H48" s="15" t="s">
        <v>15</v>
      </c>
      <c r="I48" s="15" t="s">
        <v>15</v>
      </c>
      <c r="J48" s="15" t="s">
        <v>15</v>
      </c>
    </row>
    <row r="49" spans="1:10" ht="12" customHeight="1">
      <c r="A49" s="17"/>
      <c r="B49" s="14" t="s">
        <v>17</v>
      </c>
      <c r="C49" s="15" t="s">
        <v>15</v>
      </c>
      <c r="D49" s="15" t="s">
        <v>15</v>
      </c>
      <c r="E49" s="15" t="s">
        <v>15</v>
      </c>
      <c r="F49" s="15" t="s">
        <v>15</v>
      </c>
      <c r="G49" s="15" t="s">
        <v>15</v>
      </c>
      <c r="H49" s="15" t="s">
        <v>15</v>
      </c>
      <c r="I49" s="15" t="s">
        <v>15</v>
      </c>
      <c r="J49" s="15" t="s">
        <v>15</v>
      </c>
    </row>
    <row r="50" spans="1:10" ht="12" hidden="1" customHeight="1">
      <c r="A50" s="19" t="s">
        <v>31</v>
      </c>
      <c r="B50" s="14" t="s">
        <v>14</v>
      </c>
      <c r="C50" s="15" t="s">
        <v>15</v>
      </c>
      <c r="D50" s="15" t="s">
        <v>15</v>
      </c>
      <c r="E50" s="15" t="s">
        <v>15</v>
      </c>
      <c r="F50" s="15" t="s">
        <v>15</v>
      </c>
      <c r="G50" s="15" t="s">
        <v>15</v>
      </c>
      <c r="H50" s="15" t="s">
        <v>15</v>
      </c>
      <c r="I50" s="15" t="s">
        <v>15</v>
      </c>
      <c r="J50" s="15" t="s">
        <v>15</v>
      </c>
    </row>
    <row r="51" spans="1:10" ht="12" hidden="1" customHeight="1">
      <c r="A51" s="17"/>
      <c r="B51" s="14" t="s">
        <v>16</v>
      </c>
      <c r="C51" s="15" t="s">
        <v>15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15</v>
      </c>
      <c r="J51" s="15" t="s">
        <v>15</v>
      </c>
    </row>
    <row r="52" spans="1:10" ht="12" customHeight="1">
      <c r="A52" s="17"/>
      <c r="B52" s="14" t="s">
        <v>17</v>
      </c>
      <c r="C52" s="15" t="s">
        <v>15</v>
      </c>
      <c r="D52" s="15" t="s">
        <v>15</v>
      </c>
      <c r="E52" s="15" t="s">
        <v>15</v>
      </c>
      <c r="F52" s="15" t="s">
        <v>15</v>
      </c>
      <c r="G52" s="15" t="s">
        <v>15</v>
      </c>
      <c r="H52" s="15" t="s">
        <v>15</v>
      </c>
      <c r="I52" s="15" t="s">
        <v>15</v>
      </c>
      <c r="J52" s="15" t="s">
        <v>15</v>
      </c>
    </row>
    <row r="54" spans="1:10" ht="11" customHeight="1">
      <c r="A54" s="36" t="s">
        <v>32</v>
      </c>
      <c r="B54" s="34"/>
      <c r="C54" s="34"/>
      <c r="D54" s="34"/>
      <c r="E54" s="34"/>
      <c r="F54" s="34"/>
      <c r="G54" s="34"/>
      <c r="H54" s="34"/>
      <c r="I54" s="34"/>
      <c r="J54" s="34"/>
    </row>
    <row r="55" spans="1:10" ht="11" customHeight="1">
      <c r="A55" s="36" t="s">
        <v>33</v>
      </c>
      <c r="B55" s="34"/>
      <c r="C55" s="34"/>
      <c r="D55" s="34"/>
      <c r="E55" s="34"/>
      <c r="F55" s="34"/>
      <c r="G55" s="34"/>
      <c r="H55" s="34"/>
      <c r="I55" s="34"/>
      <c r="J55" s="34"/>
    </row>
    <row r="56" spans="1:10" ht="22" customHeight="1">
      <c r="A56" s="36" t="s">
        <v>42</v>
      </c>
      <c r="B56" s="34"/>
      <c r="C56" s="34"/>
      <c r="D56" s="34"/>
      <c r="E56" s="34"/>
      <c r="F56" s="34"/>
      <c r="G56" s="34"/>
      <c r="H56" s="34"/>
      <c r="I56" s="34"/>
      <c r="J56" s="34"/>
    </row>
    <row r="57" spans="1:10" ht="11" customHeight="1">
      <c r="A57" s="36" t="s">
        <v>43</v>
      </c>
      <c r="B57" s="34"/>
      <c r="C57" s="34"/>
      <c r="D57" s="34"/>
      <c r="E57" s="34"/>
      <c r="F57" s="34"/>
      <c r="G57" s="34"/>
      <c r="H57" s="34"/>
      <c r="I57" s="34"/>
      <c r="J57" s="34"/>
    </row>
    <row r="58" spans="1:10" ht="11" customHeight="1">
      <c r="A58" s="36" t="s">
        <v>44</v>
      </c>
      <c r="B58" s="34"/>
      <c r="C58" s="34"/>
      <c r="D58" s="34"/>
      <c r="E58" s="34"/>
      <c r="F58" s="34"/>
      <c r="G58" s="34"/>
      <c r="H58" s="34"/>
      <c r="I58" s="34"/>
      <c r="J58" s="34"/>
    </row>
  </sheetData>
  <autoFilter ref="A7:J52" xr:uid="{511614B7-119F-4D72-A215-6C388CABE8EE}">
    <filterColumn colId="1">
      <filters>
        <filter val="2017"/>
      </filters>
    </filterColumn>
  </autoFilter>
  <mergeCells count="13">
    <mergeCell ref="A57:J57"/>
    <mergeCell ref="A58:J58"/>
    <mergeCell ref="A54:J54"/>
    <mergeCell ref="A55:J55"/>
    <mergeCell ref="A56:J56"/>
    <mergeCell ref="C6:C7"/>
    <mergeCell ref="D6:F6"/>
    <mergeCell ref="G6:J6"/>
    <mergeCell ref="A1:J1"/>
    <mergeCell ref="A2:J2"/>
    <mergeCell ref="C4:J4"/>
    <mergeCell ref="C5:F5"/>
    <mergeCell ref="G5:J5"/>
  </mergeCells>
  <pageMargins left="0.5" right="0.5" top="0.5" bottom="0.5" header="0" footer="0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6"/>
  <sheetViews>
    <sheetView zoomScaleNormal="100" workbookViewId="0">
      <selection activeCell="G13" sqref="A13:J55"/>
    </sheetView>
  </sheetViews>
  <sheetFormatPr defaultColWidth="11.5546875" defaultRowHeight="10" customHeight="1"/>
  <cols>
    <col min="1" max="2" width="30.77734375" bestFit="1" customWidth="1"/>
    <col min="3" max="3" width="12.77734375" bestFit="1" customWidth="1"/>
    <col min="4" max="5" width="11.77734375" bestFit="1" customWidth="1"/>
    <col min="6" max="7" width="9.77734375" bestFit="1" customWidth="1"/>
    <col min="8" max="9" width="11.77734375" bestFit="1" customWidth="1"/>
    <col min="10" max="10" width="8.77734375" bestFit="1" customWidth="1"/>
    <col min="11" max="12" width="11.77734375" bestFit="1" customWidth="1"/>
    <col min="13" max="13" width="8.77734375" bestFit="1" customWidth="1"/>
  </cols>
  <sheetData>
    <row r="1" spans="1:13" ht="17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0" customHeight="1">
      <c r="A2" s="42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4" spans="1:13" ht="24" customHeight="1">
      <c r="A4" s="7" t="s">
        <v>2</v>
      </c>
      <c r="B4" s="7"/>
      <c r="C4" s="39" t="s">
        <v>3</v>
      </c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" customHeight="1">
      <c r="A5" s="8"/>
      <c r="B5" s="8"/>
      <c r="C5" s="39" t="s">
        <v>4</v>
      </c>
      <c r="D5" s="39" t="s">
        <v>5</v>
      </c>
      <c r="E5" s="39"/>
      <c r="F5" s="39"/>
      <c r="G5" s="39"/>
      <c r="H5" s="39"/>
      <c r="I5" s="39"/>
      <c r="J5" s="39"/>
      <c r="K5" s="39"/>
      <c r="L5" s="39"/>
      <c r="M5" s="39"/>
    </row>
    <row r="6" spans="1:13" ht="12" customHeight="1">
      <c r="A6" s="8"/>
      <c r="B6" s="8" t="s">
        <v>35</v>
      </c>
      <c r="C6" s="39"/>
      <c r="D6" s="39" t="s">
        <v>6</v>
      </c>
      <c r="E6" s="39"/>
      <c r="F6" s="39"/>
      <c r="G6" s="39"/>
      <c r="H6" s="39" t="s">
        <v>7</v>
      </c>
      <c r="I6" s="39"/>
      <c r="J6" s="39"/>
      <c r="K6" s="39" t="s">
        <v>8</v>
      </c>
      <c r="L6" s="39"/>
      <c r="M6" s="39"/>
    </row>
    <row r="7" spans="1:13" ht="12" hidden="1" customHeight="1">
      <c r="A7" s="8"/>
      <c r="B7" s="8"/>
      <c r="C7" s="39"/>
      <c r="D7" s="1" t="s">
        <v>4</v>
      </c>
      <c r="E7" s="1" t="s">
        <v>9</v>
      </c>
      <c r="F7" s="1" t="s">
        <v>10</v>
      </c>
      <c r="G7" s="1" t="s">
        <v>11</v>
      </c>
      <c r="H7" s="1" t="s">
        <v>4</v>
      </c>
      <c r="I7" s="1" t="s">
        <v>12</v>
      </c>
      <c r="J7" s="1" t="s">
        <v>11</v>
      </c>
      <c r="K7" s="1" t="s">
        <v>4</v>
      </c>
      <c r="L7" s="1" t="s">
        <v>13</v>
      </c>
      <c r="M7" s="1" t="s">
        <v>11</v>
      </c>
    </row>
    <row r="8" spans="1:13" ht="12" hidden="1" customHeight="1">
      <c r="A8" s="44" t="s">
        <v>4</v>
      </c>
      <c r="B8" s="2" t="s">
        <v>14</v>
      </c>
      <c r="C8" s="3">
        <v>11699480</v>
      </c>
      <c r="D8" s="3">
        <v>5414533</v>
      </c>
      <c r="E8" s="3">
        <v>4934369</v>
      </c>
      <c r="F8" s="3">
        <v>380296</v>
      </c>
      <c r="G8" s="3">
        <v>99868</v>
      </c>
      <c r="H8" s="3">
        <v>3533719</v>
      </c>
      <c r="I8" s="3">
        <v>3533719</v>
      </c>
      <c r="J8" s="3" t="s">
        <v>15</v>
      </c>
      <c r="K8" s="3">
        <v>2751228</v>
      </c>
      <c r="L8" s="3">
        <v>2750998</v>
      </c>
      <c r="M8" s="3">
        <v>230</v>
      </c>
    </row>
    <row r="9" spans="1:13" ht="12" hidden="1" customHeight="1">
      <c r="A9" s="44"/>
      <c r="B9" s="2" t="s">
        <v>16</v>
      </c>
      <c r="C9" s="3">
        <v>12263284</v>
      </c>
      <c r="D9" s="3">
        <v>5704271</v>
      </c>
      <c r="E9" s="3">
        <v>5200172</v>
      </c>
      <c r="F9" s="3">
        <v>390824</v>
      </c>
      <c r="G9" s="3">
        <v>113275</v>
      </c>
      <c r="H9" s="3">
        <v>3781420</v>
      </c>
      <c r="I9" s="3">
        <v>3781420</v>
      </c>
      <c r="J9" s="3" t="s">
        <v>15</v>
      </c>
      <c r="K9" s="3">
        <v>2777593</v>
      </c>
      <c r="L9" s="3">
        <v>2777394</v>
      </c>
      <c r="M9" s="3">
        <v>199</v>
      </c>
    </row>
    <row r="10" spans="1:13" ht="12" customHeight="1">
      <c r="A10" s="44"/>
      <c r="B10" s="2" t="s">
        <v>17</v>
      </c>
      <c r="C10" s="3">
        <v>12907517</v>
      </c>
      <c r="D10" s="3">
        <v>6020170</v>
      </c>
      <c r="E10" s="3">
        <v>5490428</v>
      </c>
      <c r="F10" s="3">
        <v>401916</v>
      </c>
      <c r="G10" s="3">
        <v>127826</v>
      </c>
      <c r="H10" s="3">
        <v>4058340</v>
      </c>
      <c r="I10" s="3">
        <v>4058340</v>
      </c>
      <c r="J10" s="3" t="s">
        <v>15</v>
      </c>
      <c r="K10" s="3">
        <v>2829007</v>
      </c>
      <c r="L10" s="3">
        <v>2828832</v>
      </c>
      <c r="M10" s="3">
        <v>175</v>
      </c>
    </row>
    <row r="11" spans="1:13" ht="12" hidden="1" customHeight="1">
      <c r="A11" s="37" t="s">
        <v>18</v>
      </c>
      <c r="B11" s="4" t="s">
        <v>14</v>
      </c>
      <c r="C11" s="5">
        <v>110888</v>
      </c>
      <c r="D11" s="5">
        <v>60216</v>
      </c>
      <c r="E11" s="5">
        <v>52179</v>
      </c>
      <c r="F11" s="5">
        <v>7928</v>
      </c>
      <c r="G11" s="5">
        <v>109</v>
      </c>
      <c r="H11" s="5">
        <v>8177</v>
      </c>
      <c r="I11" s="5">
        <v>8177</v>
      </c>
      <c r="J11" s="5" t="s">
        <v>15</v>
      </c>
      <c r="K11" s="5">
        <v>42495</v>
      </c>
      <c r="L11" s="5">
        <v>42486</v>
      </c>
      <c r="M11" s="5">
        <v>9</v>
      </c>
    </row>
    <row r="12" spans="1:13" ht="12" hidden="1" customHeight="1">
      <c r="A12" s="38"/>
      <c r="B12" s="4" t="s">
        <v>16</v>
      </c>
      <c r="C12" s="5">
        <v>109222</v>
      </c>
      <c r="D12" s="5">
        <v>58967</v>
      </c>
      <c r="E12" s="5">
        <v>51292</v>
      </c>
      <c r="F12" s="5">
        <v>7567</v>
      </c>
      <c r="G12" s="5">
        <v>108</v>
      </c>
      <c r="H12" s="5">
        <v>8526</v>
      </c>
      <c r="I12" s="5">
        <v>8526</v>
      </c>
      <c r="J12" s="5" t="s">
        <v>15</v>
      </c>
      <c r="K12" s="5">
        <v>41729</v>
      </c>
      <c r="L12" s="5">
        <v>41725</v>
      </c>
      <c r="M12" s="5">
        <v>4</v>
      </c>
    </row>
    <row r="13" spans="1:13" ht="12" customHeight="1">
      <c r="A13" s="38"/>
      <c r="B13" s="4" t="s">
        <v>17</v>
      </c>
      <c r="C13" s="5">
        <v>107418</v>
      </c>
      <c r="D13" s="5">
        <v>57483</v>
      </c>
      <c r="E13" s="5">
        <v>50164</v>
      </c>
      <c r="F13" s="5">
        <v>7220</v>
      </c>
      <c r="G13" s="5">
        <v>99</v>
      </c>
      <c r="H13" s="5">
        <v>8969</v>
      </c>
      <c r="I13" s="5">
        <v>8969</v>
      </c>
      <c r="J13" s="5" t="s">
        <v>15</v>
      </c>
      <c r="K13" s="5">
        <v>40966</v>
      </c>
      <c r="L13" s="5">
        <v>40963</v>
      </c>
      <c r="M13" s="5">
        <v>3</v>
      </c>
    </row>
    <row r="14" spans="1:13" ht="12" hidden="1" customHeight="1">
      <c r="A14" s="37" t="s">
        <v>19</v>
      </c>
      <c r="B14" s="4" t="s">
        <v>14</v>
      </c>
      <c r="C14" s="5">
        <v>5082078</v>
      </c>
      <c r="D14" s="5">
        <v>1112869</v>
      </c>
      <c r="E14" s="5">
        <v>1059242</v>
      </c>
      <c r="F14" s="5">
        <v>28064</v>
      </c>
      <c r="G14" s="5">
        <v>25563</v>
      </c>
      <c r="H14" s="5">
        <v>2466105</v>
      </c>
      <c r="I14" s="5">
        <v>2466105</v>
      </c>
      <c r="J14" s="5" t="s">
        <v>15</v>
      </c>
      <c r="K14" s="5">
        <v>1503104</v>
      </c>
      <c r="L14" s="5">
        <v>1503001</v>
      </c>
      <c r="M14" s="5">
        <v>103</v>
      </c>
    </row>
    <row r="15" spans="1:13" ht="12" hidden="1" customHeight="1">
      <c r="A15" s="38"/>
      <c r="B15" s="4" t="s">
        <v>16</v>
      </c>
      <c r="C15" s="5">
        <v>5273405</v>
      </c>
      <c r="D15" s="5">
        <v>1159475</v>
      </c>
      <c r="E15" s="5">
        <v>1106111</v>
      </c>
      <c r="F15" s="5">
        <v>26689</v>
      </c>
      <c r="G15" s="5">
        <v>26675</v>
      </c>
      <c r="H15" s="5">
        <v>2624752</v>
      </c>
      <c r="I15" s="5">
        <v>2624752</v>
      </c>
      <c r="J15" s="5" t="s">
        <v>15</v>
      </c>
      <c r="K15" s="5">
        <v>1489178</v>
      </c>
      <c r="L15" s="5">
        <v>1489083</v>
      </c>
      <c r="M15" s="5">
        <v>95</v>
      </c>
    </row>
    <row r="16" spans="1:13" ht="12" customHeight="1">
      <c r="A16" s="38"/>
      <c r="B16" s="4" t="s">
        <v>17</v>
      </c>
      <c r="C16" s="5">
        <v>5435151</v>
      </c>
      <c r="D16" s="5">
        <v>1204973</v>
      </c>
      <c r="E16" s="5">
        <v>1151885</v>
      </c>
      <c r="F16" s="5">
        <v>25154</v>
      </c>
      <c r="G16" s="5">
        <v>27934</v>
      </c>
      <c r="H16" s="5">
        <v>2781959</v>
      </c>
      <c r="I16" s="5">
        <v>2781959</v>
      </c>
      <c r="J16" s="5" t="s">
        <v>15</v>
      </c>
      <c r="K16" s="5">
        <v>1448219</v>
      </c>
      <c r="L16" s="5">
        <v>1448140</v>
      </c>
      <c r="M16" s="5">
        <v>79</v>
      </c>
    </row>
    <row r="17" spans="1:13" ht="12" hidden="1" customHeight="1">
      <c r="A17" s="37" t="s">
        <v>20</v>
      </c>
      <c r="B17" s="4" t="s">
        <v>14</v>
      </c>
      <c r="C17" s="5">
        <v>2799986</v>
      </c>
      <c r="D17" s="5">
        <v>1420504</v>
      </c>
      <c r="E17" s="5">
        <v>1309390</v>
      </c>
      <c r="F17" s="5">
        <v>84033</v>
      </c>
      <c r="G17" s="5">
        <v>27081</v>
      </c>
      <c r="H17" s="5">
        <v>682806</v>
      </c>
      <c r="I17" s="5">
        <v>682806</v>
      </c>
      <c r="J17" s="5" t="s">
        <v>15</v>
      </c>
      <c r="K17" s="5">
        <v>696676</v>
      </c>
      <c r="L17" s="5">
        <v>696650</v>
      </c>
      <c r="M17" s="5">
        <v>26</v>
      </c>
    </row>
    <row r="18" spans="1:13" ht="12" hidden="1" customHeight="1">
      <c r="A18" s="38"/>
      <c r="B18" s="4" t="s">
        <v>16</v>
      </c>
      <c r="C18" s="5">
        <v>2975606</v>
      </c>
      <c r="D18" s="5">
        <v>1507809</v>
      </c>
      <c r="E18" s="5">
        <v>1391807</v>
      </c>
      <c r="F18" s="5">
        <v>84422</v>
      </c>
      <c r="G18" s="5">
        <v>31580</v>
      </c>
      <c r="H18" s="5">
        <v>740176</v>
      </c>
      <c r="I18" s="5">
        <v>740176</v>
      </c>
      <c r="J18" s="5" t="s">
        <v>15</v>
      </c>
      <c r="K18" s="5">
        <v>727621</v>
      </c>
      <c r="L18" s="5">
        <v>727596</v>
      </c>
      <c r="M18" s="5">
        <v>25</v>
      </c>
    </row>
    <row r="19" spans="1:13" ht="12" customHeight="1">
      <c r="A19" s="38"/>
      <c r="B19" s="4" t="s">
        <v>17</v>
      </c>
      <c r="C19" s="5">
        <v>3241894</v>
      </c>
      <c r="D19" s="5">
        <v>1612827</v>
      </c>
      <c r="E19" s="5">
        <v>1491198</v>
      </c>
      <c r="F19" s="5">
        <v>84805</v>
      </c>
      <c r="G19" s="5">
        <v>36824</v>
      </c>
      <c r="H19" s="5">
        <v>825873</v>
      </c>
      <c r="I19" s="5">
        <v>825873</v>
      </c>
      <c r="J19" s="5" t="s">
        <v>15</v>
      </c>
      <c r="K19" s="5">
        <v>803194</v>
      </c>
      <c r="L19" s="5">
        <v>803166</v>
      </c>
      <c r="M19" s="5">
        <v>28</v>
      </c>
    </row>
    <row r="20" spans="1:13" ht="12" hidden="1" customHeight="1">
      <c r="A20" s="37" t="s">
        <v>21</v>
      </c>
      <c r="B20" s="4" t="s">
        <v>14</v>
      </c>
      <c r="C20" s="5">
        <v>1800439</v>
      </c>
      <c r="D20" s="5">
        <v>1331973</v>
      </c>
      <c r="E20" s="5">
        <v>1203912</v>
      </c>
      <c r="F20" s="5">
        <v>104470</v>
      </c>
      <c r="G20" s="5">
        <v>23591</v>
      </c>
      <c r="H20" s="5">
        <v>204510</v>
      </c>
      <c r="I20" s="5">
        <v>204510</v>
      </c>
      <c r="J20" s="5" t="s">
        <v>15</v>
      </c>
      <c r="K20" s="5">
        <v>263956</v>
      </c>
      <c r="L20" s="5">
        <v>263914</v>
      </c>
      <c r="M20" s="5">
        <v>42</v>
      </c>
    </row>
    <row r="21" spans="1:13" ht="12" hidden="1" customHeight="1">
      <c r="A21" s="38"/>
      <c r="B21" s="4" t="s">
        <v>16</v>
      </c>
      <c r="C21" s="5">
        <v>1884493</v>
      </c>
      <c r="D21" s="5">
        <v>1393476</v>
      </c>
      <c r="E21" s="5">
        <v>1259662</v>
      </c>
      <c r="F21" s="5">
        <v>105751</v>
      </c>
      <c r="G21" s="5">
        <v>28063</v>
      </c>
      <c r="H21" s="5">
        <v>220061</v>
      </c>
      <c r="I21" s="5">
        <v>220061</v>
      </c>
      <c r="J21" s="5" t="s">
        <v>15</v>
      </c>
      <c r="K21" s="5">
        <v>270956</v>
      </c>
      <c r="L21" s="5">
        <v>270922</v>
      </c>
      <c r="M21" s="5">
        <v>34</v>
      </c>
    </row>
    <row r="22" spans="1:13" ht="12" customHeight="1">
      <c r="A22" s="38"/>
      <c r="B22" s="4" t="s">
        <v>17</v>
      </c>
      <c r="C22" s="5">
        <v>1974867</v>
      </c>
      <c r="D22" s="5">
        <v>1456035</v>
      </c>
      <c r="E22" s="5">
        <v>1317164</v>
      </c>
      <c r="F22" s="5">
        <v>106127</v>
      </c>
      <c r="G22" s="5">
        <v>32744</v>
      </c>
      <c r="H22" s="5">
        <v>237221</v>
      </c>
      <c r="I22" s="5">
        <v>237221</v>
      </c>
      <c r="J22" s="5" t="s">
        <v>15</v>
      </c>
      <c r="K22" s="5">
        <v>281611</v>
      </c>
      <c r="L22" s="5">
        <v>281581</v>
      </c>
      <c r="M22" s="5">
        <v>30</v>
      </c>
    </row>
    <row r="23" spans="1:13" ht="12" hidden="1" customHeight="1">
      <c r="A23" s="37" t="s">
        <v>22</v>
      </c>
      <c r="B23" s="4" t="s">
        <v>14</v>
      </c>
      <c r="C23" s="5">
        <v>1263592</v>
      </c>
      <c r="D23" s="5">
        <v>1037847</v>
      </c>
      <c r="E23" s="5">
        <v>952822</v>
      </c>
      <c r="F23" s="5">
        <v>69898</v>
      </c>
      <c r="G23" s="5">
        <v>15127</v>
      </c>
      <c r="H23" s="5">
        <v>92983</v>
      </c>
      <c r="I23" s="5">
        <v>92983</v>
      </c>
      <c r="J23" s="5" t="s">
        <v>15</v>
      </c>
      <c r="K23" s="5">
        <v>132762</v>
      </c>
      <c r="L23" s="5">
        <v>132750</v>
      </c>
      <c r="M23" s="5">
        <v>12</v>
      </c>
    </row>
    <row r="24" spans="1:13" ht="12" hidden="1" customHeight="1">
      <c r="A24" s="38"/>
      <c r="B24" s="4" t="s">
        <v>16</v>
      </c>
      <c r="C24" s="5">
        <v>1311288</v>
      </c>
      <c r="D24" s="5">
        <v>1075625</v>
      </c>
      <c r="E24" s="5">
        <v>987691</v>
      </c>
      <c r="F24" s="5">
        <v>70583</v>
      </c>
      <c r="G24" s="5">
        <v>17351</v>
      </c>
      <c r="H24" s="5">
        <v>100703</v>
      </c>
      <c r="I24" s="5">
        <v>100703</v>
      </c>
      <c r="J24" s="5" t="s">
        <v>15</v>
      </c>
      <c r="K24" s="5">
        <v>134960</v>
      </c>
      <c r="L24" s="5">
        <v>134946</v>
      </c>
      <c r="M24" s="5">
        <v>14</v>
      </c>
    </row>
    <row r="25" spans="1:13" ht="12" customHeight="1">
      <c r="A25" s="38"/>
      <c r="B25" s="4" t="s">
        <v>17</v>
      </c>
      <c r="C25" s="5">
        <v>1369662</v>
      </c>
      <c r="D25" s="5">
        <v>1122302</v>
      </c>
      <c r="E25" s="5">
        <v>1030669</v>
      </c>
      <c r="F25" s="5">
        <v>72118</v>
      </c>
      <c r="G25" s="5">
        <v>19515</v>
      </c>
      <c r="H25" s="5">
        <v>108813</v>
      </c>
      <c r="I25" s="5">
        <v>108813</v>
      </c>
      <c r="J25" s="5" t="s">
        <v>15</v>
      </c>
      <c r="K25" s="5">
        <v>138547</v>
      </c>
      <c r="L25" s="5">
        <v>138535</v>
      </c>
      <c r="M25" s="5">
        <v>12</v>
      </c>
    </row>
    <row r="26" spans="1:13" ht="12" hidden="1" customHeight="1">
      <c r="A26" s="37" t="s">
        <v>23</v>
      </c>
      <c r="B26" s="4" t="s">
        <v>14</v>
      </c>
      <c r="C26" s="5">
        <v>505552</v>
      </c>
      <c r="D26" s="5">
        <v>362777</v>
      </c>
      <c r="E26" s="5">
        <v>297514</v>
      </c>
      <c r="F26" s="5">
        <v>58252</v>
      </c>
      <c r="G26" s="5">
        <v>7011</v>
      </c>
      <c r="H26" s="5">
        <v>55845</v>
      </c>
      <c r="I26" s="5">
        <v>55845</v>
      </c>
      <c r="J26" s="5" t="s">
        <v>15</v>
      </c>
      <c r="K26" s="5">
        <v>86930</v>
      </c>
      <c r="L26" s="5">
        <v>86909</v>
      </c>
      <c r="M26" s="5">
        <v>21</v>
      </c>
    </row>
    <row r="27" spans="1:13" ht="12" hidden="1" customHeight="1">
      <c r="A27" s="38"/>
      <c r="B27" s="4" t="s">
        <v>16</v>
      </c>
      <c r="C27" s="5">
        <v>528438</v>
      </c>
      <c r="D27" s="5">
        <v>378928</v>
      </c>
      <c r="E27" s="5">
        <v>309735</v>
      </c>
      <c r="F27" s="5">
        <v>61508</v>
      </c>
      <c r="G27" s="5">
        <v>7685</v>
      </c>
      <c r="H27" s="5">
        <v>61643</v>
      </c>
      <c r="I27" s="5">
        <v>61643</v>
      </c>
      <c r="J27" s="5" t="s">
        <v>15</v>
      </c>
      <c r="K27" s="5">
        <v>87867</v>
      </c>
      <c r="L27" s="5">
        <v>87853</v>
      </c>
      <c r="M27" s="5">
        <v>14</v>
      </c>
    </row>
    <row r="28" spans="1:13" ht="12" customHeight="1">
      <c r="A28" s="38"/>
      <c r="B28" s="4" t="s">
        <v>17</v>
      </c>
      <c r="C28" s="5">
        <v>557616</v>
      </c>
      <c r="D28" s="5">
        <v>400541</v>
      </c>
      <c r="E28" s="5">
        <v>327400</v>
      </c>
      <c r="F28" s="5">
        <v>64640</v>
      </c>
      <c r="G28" s="5">
        <v>8501</v>
      </c>
      <c r="H28" s="5">
        <v>67566</v>
      </c>
      <c r="I28" s="5">
        <v>67566</v>
      </c>
      <c r="J28" s="5" t="s">
        <v>15</v>
      </c>
      <c r="K28" s="5">
        <v>89509</v>
      </c>
      <c r="L28" s="5">
        <v>89497</v>
      </c>
      <c r="M28" s="5">
        <v>12</v>
      </c>
    </row>
    <row r="29" spans="1:13" ht="12" hidden="1" customHeight="1">
      <c r="A29" s="37" t="s">
        <v>24</v>
      </c>
      <c r="B29" s="4" t="s">
        <v>14</v>
      </c>
      <c r="C29" s="5">
        <v>131881</v>
      </c>
      <c r="D29" s="5">
        <v>83401</v>
      </c>
      <c r="E29" s="5">
        <v>55284</v>
      </c>
      <c r="F29" s="5">
        <v>27245</v>
      </c>
      <c r="G29" s="5">
        <v>872</v>
      </c>
      <c r="H29" s="5">
        <v>23263</v>
      </c>
      <c r="I29" s="5">
        <v>23263</v>
      </c>
      <c r="J29" s="5" t="s">
        <v>15</v>
      </c>
      <c r="K29" s="5">
        <v>25217</v>
      </c>
      <c r="L29" s="5">
        <v>25210</v>
      </c>
      <c r="M29" s="5">
        <v>7</v>
      </c>
    </row>
    <row r="30" spans="1:13" ht="12" hidden="1" customHeight="1">
      <c r="A30" s="38"/>
      <c r="B30" s="4" t="s">
        <v>16</v>
      </c>
      <c r="C30" s="5">
        <v>175965</v>
      </c>
      <c r="D30" s="5">
        <v>125224</v>
      </c>
      <c r="E30" s="5">
        <v>89929</v>
      </c>
      <c r="F30" s="5">
        <v>33909</v>
      </c>
      <c r="G30" s="5">
        <v>1386</v>
      </c>
      <c r="H30" s="5">
        <v>25535</v>
      </c>
      <c r="I30" s="5">
        <v>25535</v>
      </c>
      <c r="J30" s="5" t="s">
        <v>15</v>
      </c>
      <c r="K30" s="5">
        <v>25206</v>
      </c>
      <c r="L30" s="5">
        <v>25201</v>
      </c>
      <c r="M30" s="5">
        <v>5</v>
      </c>
    </row>
    <row r="31" spans="1:13" ht="12" customHeight="1">
      <c r="A31" s="38"/>
      <c r="B31" s="4" t="s">
        <v>17</v>
      </c>
      <c r="C31" s="5">
        <v>216452</v>
      </c>
      <c r="D31" s="5">
        <v>161638</v>
      </c>
      <c r="E31" s="5">
        <v>118282</v>
      </c>
      <c r="F31" s="5">
        <v>41489</v>
      </c>
      <c r="G31" s="5">
        <v>1867</v>
      </c>
      <c r="H31" s="5">
        <v>27922</v>
      </c>
      <c r="I31" s="5">
        <v>27922</v>
      </c>
      <c r="J31" s="5" t="s">
        <v>15</v>
      </c>
      <c r="K31" s="5">
        <v>26892</v>
      </c>
      <c r="L31" s="5">
        <v>26887</v>
      </c>
      <c r="M31" s="5">
        <v>5</v>
      </c>
    </row>
    <row r="32" spans="1:13" ht="12" hidden="1" customHeight="1">
      <c r="A32" s="37" t="s">
        <v>25</v>
      </c>
      <c r="B32" s="4" t="s">
        <v>14</v>
      </c>
      <c r="C32" s="5">
        <v>1544</v>
      </c>
      <c r="D32" s="5">
        <v>1481</v>
      </c>
      <c r="E32" s="5">
        <v>1239</v>
      </c>
      <c r="F32" s="5">
        <v>155</v>
      </c>
      <c r="G32" s="5">
        <v>87</v>
      </c>
      <c r="H32" s="5">
        <v>21</v>
      </c>
      <c r="I32" s="5">
        <v>21</v>
      </c>
      <c r="J32" s="5" t="s">
        <v>15</v>
      </c>
      <c r="K32" s="5">
        <v>42</v>
      </c>
      <c r="L32" s="5">
        <v>39</v>
      </c>
      <c r="M32" s="5">
        <v>3</v>
      </c>
    </row>
    <row r="33" spans="1:13" ht="12" hidden="1" customHeight="1">
      <c r="A33" s="38"/>
      <c r="B33" s="4" t="s">
        <v>16</v>
      </c>
      <c r="C33" s="5">
        <v>1435</v>
      </c>
      <c r="D33" s="5">
        <v>1385</v>
      </c>
      <c r="E33" s="5">
        <v>1173</v>
      </c>
      <c r="F33" s="5">
        <v>142</v>
      </c>
      <c r="G33" s="5">
        <v>70</v>
      </c>
      <c r="H33" s="5">
        <v>16</v>
      </c>
      <c r="I33" s="5">
        <v>16</v>
      </c>
      <c r="J33" s="5" t="s">
        <v>15</v>
      </c>
      <c r="K33" s="5">
        <v>34</v>
      </c>
      <c r="L33" s="5">
        <v>32</v>
      </c>
      <c r="M33" s="5">
        <v>2</v>
      </c>
    </row>
    <row r="34" spans="1:13" ht="12" customHeight="1">
      <c r="A34" s="38"/>
      <c r="B34" s="4" t="s">
        <v>17</v>
      </c>
      <c r="C34" s="5">
        <v>2168</v>
      </c>
      <c r="D34" s="5">
        <v>2116</v>
      </c>
      <c r="E34" s="5">
        <v>1831</v>
      </c>
      <c r="F34" s="5">
        <v>227</v>
      </c>
      <c r="G34" s="5">
        <v>58</v>
      </c>
      <c r="H34" s="5">
        <v>12</v>
      </c>
      <c r="I34" s="5">
        <v>12</v>
      </c>
      <c r="J34" s="5" t="s">
        <v>15</v>
      </c>
      <c r="K34" s="5">
        <v>40</v>
      </c>
      <c r="L34" s="5">
        <v>39</v>
      </c>
      <c r="M34" s="5">
        <v>1</v>
      </c>
    </row>
    <row r="35" spans="1:13" ht="12" hidden="1" customHeight="1">
      <c r="A35" s="37" t="s">
        <v>26</v>
      </c>
      <c r="B35" s="4" t="s">
        <v>14</v>
      </c>
      <c r="C35" s="5">
        <v>1881</v>
      </c>
      <c r="D35" s="5">
        <v>1854</v>
      </c>
      <c r="E35" s="5">
        <v>1587</v>
      </c>
      <c r="F35" s="5">
        <v>224</v>
      </c>
      <c r="G35" s="5">
        <v>43</v>
      </c>
      <c r="H35" s="5">
        <v>5</v>
      </c>
      <c r="I35" s="5">
        <v>5</v>
      </c>
      <c r="J35" s="5" t="s">
        <v>15</v>
      </c>
      <c r="K35" s="5">
        <v>22</v>
      </c>
      <c r="L35" s="5">
        <v>22</v>
      </c>
      <c r="M35" s="5" t="s">
        <v>15</v>
      </c>
    </row>
    <row r="36" spans="1:13" ht="12" hidden="1" customHeight="1">
      <c r="A36" s="38"/>
      <c r="B36" s="4" t="s">
        <v>16</v>
      </c>
      <c r="C36" s="5">
        <v>1887</v>
      </c>
      <c r="D36" s="5">
        <v>1858</v>
      </c>
      <c r="E36" s="5">
        <v>1597</v>
      </c>
      <c r="F36" s="5">
        <v>226</v>
      </c>
      <c r="G36" s="5">
        <v>35</v>
      </c>
      <c r="H36" s="5">
        <v>6</v>
      </c>
      <c r="I36" s="5">
        <v>6</v>
      </c>
      <c r="J36" s="5" t="s">
        <v>15</v>
      </c>
      <c r="K36" s="5">
        <v>23</v>
      </c>
      <c r="L36" s="5">
        <v>23</v>
      </c>
      <c r="M36" s="5" t="s">
        <v>15</v>
      </c>
    </row>
    <row r="37" spans="1:13" ht="12" customHeight="1">
      <c r="A37" s="38"/>
      <c r="B37" s="4" t="s">
        <v>17</v>
      </c>
      <c r="C37" s="5">
        <v>872</v>
      </c>
      <c r="D37" s="5">
        <v>856</v>
      </c>
      <c r="E37" s="5">
        <v>721</v>
      </c>
      <c r="F37" s="5">
        <v>109</v>
      </c>
      <c r="G37" s="5">
        <v>26</v>
      </c>
      <c r="H37" s="5">
        <v>4</v>
      </c>
      <c r="I37" s="5">
        <v>4</v>
      </c>
      <c r="J37" s="5" t="s">
        <v>15</v>
      </c>
      <c r="K37" s="5">
        <v>12</v>
      </c>
      <c r="L37" s="5">
        <v>12</v>
      </c>
      <c r="M37" s="5" t="s">
        <v>15</v>
      </c>
    </row>
    <row r="38" spans="1:13" ht="12" hidden="1" customHeight="1">
      <c r="A38" s="37" t="s">
        <v>27</v>
      </c>
      <c r="B38" s="4" t="s">
        <v>14</v>
      </c>
      <c r="C38" s="5">
        <v>270</v>
      </c>
      <c r="D38" s="5">
        <v>260</v>
      </c>
      <c r="E38" s="5">
        <v>206</v>
      </c>
      <c r="F38" s="5">
        <v>11</v>
      </c>
      <c r="G38" s="5">
        <v>43</v>
      </c>
      <c r="H38" s="5">
        <v>1</v>
      </c>
      <c r="I38" s="5">
        <v>1</v>
      </c>
      <c r="J38" s="5" t="s">
        <v>15</v>
      </c>
      <c r="K38" s="5">
        <v>9</v>
      </c>
      <c r="L38" s="5">
        <v>7</v>
      </c>
      <c r="M38" s="5">
        <v>2</v>
      </c>
    </row>
    <row r="39" spans="1:13" ht="12" hidden="1" customHeight="1">
      <c r="A39" s="38"/>
      <c r="B39" s="4" t="s">
        <v>16</v>
      </c>
      <c r="C39" s="5">
        <v>260</v>
      </c>
      <c r="D39" s="5">
        <v>253</v>
      </c>
      <c r="E39" s="5">
        <v>210</v>
      </c>
      <c r="F39" s="5">
        <v>10</v>
      </c>
      <c r="G39" s="5">
        <v>33</v>
      </c>
      <c r="H39" s="5" t="s">
        <v>15</v>
      </c>
      <c r="I39" s="5" t="s">
        <v>15</v>
      </c>
      <c r="J39" s="5" t="s">
        <v>15</v>
      </c>
      <c r="K39" s="5">
        <v>7</v>
      </c>
      <c r="L39" s="5">
        <v>6</v>
      </c>
      <c r="M39" s="5">
        <v>1</v>
      </c>
    </row>
    <row r="40" spans="1:13" ht="12" customHeight="1">
      <c r="A40" s="38"/>
      <c r="B40" s="4" t="s">
        <v>17</v>
      </c>
      <c r="C40" s="5">
        <v>246</v>
      </c>
      <c r="D40" s="5">
        <v>238</v>
      </c>
      <c r="E40" s="5">
        <v>199</v>
      </c>
      <c r="F40" s="5">
        <v>10</v>
      </c>
      <c r="G40" s="5">
        <v>29</v>
      </c>
      <c r="H40" s="5" t="s">
        <v>15</v>
      </c>
      <c r="I40" s="5" t="s">
        <v>15</v>
      </c>
      <c r="J40" s="5" t="s">
        <v>15</v>
      </c>
      <c r="K40" s="5">
        <v>8</v>
      </c>
      <c r="L40" s="5">
        <v>7</v>
      </c>
      <c r="M40" s="5">
        <v>1</v>
      </c>
    </row>
    <row r="41" spans="1:13" ht="12" hidden="1" customHeight="1">
      <c r="A41" s="37" t="s">
        <v>28</v>
      </c>
      <c r="B41" s="4" t="s">
        <v>14</v>
      </c>
      <c r="C41" s="5">
        <v>244</v>
      </c>
      <c r="D41" s="5">
        <v>238</v>
      </c>
      <c r="E41" s="5">
        <v>187</v>
      </c>
      <c r="F41" s="5">
        <v>5</v>
      </c>
      <c r="G41" s="5">
        <v>46</v>
      </c>
      <c r="H41" s="5">
        <v>2</v>
      </c>
      <c r="I41" s="5">
        <v>2</v>
      </c>
      <c r="J41" s="5" t="s">
        <v>15</v>
      </c>
      <c r="K41" s="5">
        <v>4</v>
      </c>
      <c r="L41" s="5">
        <v>3</v>
      </c>
      <c r="M41" s="5">
        <v>1</v>
      </c>
    </row>
    <row r="42" spans="1:13" ht="12" hidden="1" customHeight="1">
      <c r="A42" s="38"/>
      <c r="B42" s="4" t="s">
        <v>16</v>
      </c>
      <c r="C42" s="5">
        <v>227</v>
      </c>
      <c r="D42" s="5">
        <v>223</v>
      </c>
      <c r="E42" s="5">
        <v>182</v>
      </c>
      <c r="F42" s="5">
        <v>5</v>
      </c>
      <c r="G42" s="5">
        <v>36</v>
      </c>
      <c r="H42" s="5">
        <v>1</v>
      </c>
      <c r="I42" s="5">
        <v>1</v>
      </c>
      <c r="J42" s="5" t="s">
        <v>15</v>
      </c>
      <c r="K42" s="5">
        <v>3</v>
      </c>
      <c r="L42" s="5">
        <v>2</v>
      </c>
      <c r="M42" s="5">
        <v>1</v>
      </c>
    </row>
    <row r="43" spans="1:13" ht="12" customHeight="1">
      <c r="A43" s="38"/>
      <c r="B43" s="4" t="s">
        <v>17</v>
      </c>
      <c r="C43" s="5">
        <v>207</v>
      </c>
      <c r="D43" s="5">
        <v>204</v>
      </c>
      <c r="E43" s="5">
        <v>172</v>
      </c>
      <c r="F43" s="5">
        <v>5</v>
      </c>
      <c r="G43" s="5">
        <v>27</v>
      </c>
      <c r="H43" s="5">
        <v>1</v>
      </c>
      <c r="I43" s="5">
        <v>1</v>
      </c>
      <c r="J43" s="5" t="s">
        <v>15</v>
      </c>
      <c r="K43" s="5">
        <v>2</v>
      </c>
      <c r="L43" s="5">
        <v>1</v>
      </c>
      <c r="M43" s="5">
        <v>1</v>
      </c>
    </row>
    <row r="44" spans="1:13" ht="12" hidden="1" customHeight="1">
      <c r="A44" s="37" t="s">
        <v>29</v>
      </c>
      <c r="B44" s="4" t="s">
        <v>14</v>
      </c>
      <c r="C44" s="5">
        <v>983</v>
      </c>
      <c r="D44" s="5">
        <v>972</v>
      </c>
      <c r="E44" s="5">
        <v>718</v>
      </c>
      <c r="F44" s="5">
        <v>11</v>
      </c>
      <c r="G44" s="5">
        <v>243</v>
      </c>
      <c r="H44" s="5" t="s">
        <v>15</v>
      </c>
      <c r="I44" s="5" t="s">
        <v>15</v>
      </c>
      <c r="J44" s="5" t="s">
        <v>15</v>
      </c>
      <c r="K44" s="5">
        <v>11</v>
      </c>
      <c r="L44" s="5">
        <v>7</v>
      </c>
      <c r="M44" s="5">
        <v>4</v>
      </c>
    </row>
    <row r="45" spans="1:13" ht="12" hidden="1" customHeight="1">
      <c r="A45" s="38"/>
      <c r="B45" s="4" t="s">
        <v>16</v>
      </c>
      <c r="C45" s="5">
        <v>940</v>
      </c>
      <c r="D45" s="5">
        <v>932</v>
      </c>
      <c r="E45" s="5">
        <v>709</v>
      </c>
      <c r="F45" s="5">
        <v>12</v>
      </c>
      <c r="G45" s="5">
        <v>211</v>
      </c>
      <c r="H45" s="5" t="s">
        <v>15</v>
      </c>
      <c r="I45" s="5" t="s">
        <v>15</v>
      </c>
      <c r="J45" s="5" t="s">
        <v>15</v>
      </c>
      <c r="K45" s="5">
        <v>8</v>
      </c>
      <c r="L45" s="5">
        <v>4</v>
      </c>
      <c r="M45" s="5">
        <v>4</v>
      </c>
    </row>
    <row r="46" spans="1:13" ht="12" customHeight="1">
      <c r="A46" s="38"/>
      <c r="B46" s="4" t="s">
        <v>17</v>
      </c>
      <c r="C46" s="5">
        <v>863</v>
      </c>
      <c r="D46" s="5">
        <v>856</v>
      </c>
      <c r="E46" s="5">
        <v>675</v>
      </c>
      <c r="F46" s="5">
        <v>12</v>
      </c>
      <c r="G46" s="5">
        <v>169</v>
      </c>
      <c r="H46" s="5" t="s">
        <v>15</v>
      </c>
      <c r="I46" s="5" t="s">
        <v>15</v>
      </c>
      <c r="J46" s="5" t="s">
        <v>15</v>
      </c>
      <c r="K46" s="5">
        <v>7</v>
      </c>
      <c r="L46" s="5">
        <v>4</v>
      </c>
      <c r="M46" s="5">
        <v>3</v>
      </c>
    </row>
    <row r="47" spans="1:13" ht="12" hidden="1" customHeight="1">
      <c r="A47" s="37" t="s">
        <v>30</v>
      </c>
      <c r="B47" s="4" t="s">
        <v>14</v>
      </c>
      <c r="C47" s="5">
        <v>142</v>
      </c>
      <c r="D47" s="5">
        <v>141</v>
      </c>
      <c r="E47" s="5">
        <v>89</v>
      </c>
      <c r="F47" s="5" t="s">
        <v>15</v>
      </c>
      <c r="G47" s="5">
        <v>52</v>
      </c>
      <c r="H47" s="5">
        <v>1</v>
      </c>
      <c r="I47" s="5">
        <v>1</v>
      </c>
      <c r="J47" s="5" t="s">
        <v>15</v>
      </c>
      <c r="K47" s="5" t="s">
        <v>15</v>
      </c>
      <c r="L47" s="5" t="s">
        <v>15</v>
      </c>
      <c r="M47" s="5" t="s">
        <v>15</v>
      </c>
    </row>
    <row r="48" spans="1:13" ht="12" hidden="1" customHeight="1">
      <c r="A48" s="38"/>
      <c r="B48" s="4" t="s">
        <v>16</v>
      </c>
      <c r="C48" s="5">
        <v>118</v>
      </c>
      <c r="D48" s="5">
        <v>116</v>
      </c>
      <c r="E48" s="5">
        <v>74</v>
      </c>
      <c r="F48" s="5" t="s">
        <v>15</v>
      </c>
      <c r="G48" s="5">
        <v>42</v>
      </c>
      <c r="H48" s="5">
        <v>1</v>
      </c>
      <c r="I48" s="5">
        <v>1</v>
      </c>
      <c r="J48" s="5" t="s">
        <v>15</v>
      </c>
      <c r="K48" s="5">
        <v>1</v>
      </c>
      <c r="L48" s="5">
        <v>1</v>
      </c>
      <c r="M48" s="5" t="s">
        <v>15</v>
      </c>
    </row>
    <row r="49" spans="1:13" ht="12" customHeight="1">
      <c r="A49" s="38"/>
      <c r="B49" s="4" t="s">
        <v>17</v>
      </c>
      <c r="C49" s="5">
        <v>101</v>
      </c>
      <c r="D49" s="5">
        <v>101</v>
      </c>
      <c r="E49" s="5">
        <v>68</v>
      </c>
      <c r="F49" s="5" t="s">
        <v>15</v>
      </c>
      <c r="G49" s="5">
        <v>33</v>
      </c>
      <c r="H49" s="5" t="s">
        <v>15</v>
      </c>
      <c r="I49" s="5" t="s">
        <v>15</v>
      </c>
      <c r="J49" s="5" t="s">
        <v>15</v>
      </c>
      <c r="K49" s="5" t="s">
        <v>15</v>
      </c>
      <c r="L49" s="5" t="s">
        <v>15</v>
      </c>
      <c r="M49" s="5" t="s">
        <v>15</v>
      </c>
    </row>
    <row r="50" spans="1:13" ht="12" hidden="1" customHeight="1">
      <c r="A50" s="37" t="s">
        <v>31</v>
      </c>
      <c r="B50" s="4" t="s">
        <v>14</v>
      </c>
      <c r="C50" s="5" t="s">
        <v>15</v>
      </c>
      <c r="D50" s="5" t="s">
        <v>15</v>
      </c>
      <c r="E50" s="5" t="s">
        <v>15</v>
      </c>
      <c r="F50" s="5" t="s">
        <v>15</v>
      </c>
      <c r="G50" s="5" t="s">
        <v>15</v>
      </c>
      <c r="H50" s="5" t="s">
        <v>15</v>
      </c>
      <c r="I50" s="5" t="s">
        <v>15</v>
      </c>
      <c r="J50" s="5" t="s">
        <v>15</v>
      </c>
      <c r="K50" s="5" t="s">
        <v>15</v>
      </c>
      <c r="L50" s="5" t="s">
        <v>15</v>
      </c>
      <c r="M50" s="5" t="s">
        <v>15</v>
      </c>
    </row>
    <row r="51" spans="1:13" ht="12" hidden="1" customHeight="1">
      <c r="A51" s="38"/>
      <c r="B51" s="4" t="s">
        <v>16</v>
      </c>
      <c r="C51" s="5" t="s">
        <v>15</v>
      </c>
      <c r="D51" s="5" t="s">
        <v>15</v>
      </c>
      <c r="E51" s="5" t="s">
        <v>15</v>
      </c>
      <c r="F51" s="5" t="s">
        <v>15</v>
      </c>
      <c r="G51" s="5" t="s">
        <v>15</v>
      </c>
      <c r="H51" s="5" t="s">
        <v>15</v>
      </c>
      <c r="I51" s="5" t="s">
        <v>15</v>
      </c>
      <c r="J51" s="5" t="s">
        <v>15</v>
      </c>
      <c r="K51" s="5" t="s">
        <v>15</v>
      </c>
      <c r="L51" s="5" t="s">
        <v>15</v>
      </c>
      <c r="M51" s="5" t="s">
        <v>15</v>
      </c>
    </row>
    <row r="52" spans="1:13" ht="12" customHeight="1">
      <c r="A52" s="38"/>
      <c r="B52" s="4" t="s">
        <v>17</v>
      </c>
      <c r="C52" s="5" t="s">
        <v>15</v>
      </c>
      <c r="D52" s="5" t="s">
        <v>15</v>
      </c>
      <c r="E52" s="5" t="s">
        <v>15</v>
      </c>
      <c r="F52" s="5" t="s">
        <v>15</v>
      </c>
      <c r="G52" s="5" t="s">
        <v>15</v>
      </c>
      <c r="H52" s="5" t="s">
        <v>15</v>
      </c>
      <c r="I52" s="5" t="s">
        <v>15</v>
      </c>
      <c r="J52" s="5" t="s">
        <v>15</v>
      </c>
      <c r="K52" s="5" t="s">
        <v>15</v>
      </c>
      <c r="L52" s="5" t="s">
        <v>15</v>
      </c>
      <c r="M52" s="5" t="s">
        <v>15</v>
      </c>
    </row>
    <row r="54" spans="1:13" ht="11" customHeight="1">
      <c r="A54" s="43" t="s">
        <v>32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</row>
    <row r="55" spans="1:13" ht="11" customHeight="1">
      <c r="A55" s="43" t="s">
        <v>33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</row>
    <row r="56" spans="1:13" ht="11" customHeight="1">
      <c r="A56" s="43" t="s">
        <v>34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</row>
  </sheetData>
  <autoFilter ref="A6:M52" xr:uid="{9CD22E6E-FD89-446B-BDEE-678B2127F8C0}">
    <filterColumn colId="1">
      <filters>
        <filter val="2017"/>
      </filters>
    </filterColumn>
    <filterColumn colId="3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</autoFilter>
  <mergeCells count="26">
    <mergeCell ref="A1:M1"/>
    <mergeCell ref="A2:M2"/>
    <mergeCell ref="A54:M54"/>
    <mergeCell ref="A55:M55"/>
    <mergeCell ref="A56:M56"/>
    <mergeCell ref="A38:A40"/>
    <mergeCell ref="A41:A43"/>
    <mergeCell ref="A44:A46"/>
    <mergeCell ref="A47:A49"/>
    <mergeCell ref="A50:A52"/>
    <mergeCell ref="A23:A25"/>
    <mergeCell ref="A26:A28"/>
    <mergeCell ref="A29:A31"/>
    <mergeCell ref="A32:A34"/>
    <mergeCell ref="A35:A37"/>
    <mergeCell ref="A8:A10"/>
    <mergeCell ref="A11:A13"/>
    <mergeCell ref="A14:A16"/>
    <mergeCell ref="A17:A19"/>
    <mergeCell ref="A20:A22"/>
    <mergeCell ref="C4:M4"/>
    <mergeCell ref="C5:C7"/>
    <mergeCell ref="D5:M5"/>
    <mergeCell ref="D6:G6"/>
    <mergeCell ref="H6:J6"/>
    <mergeCell ref="K6:M6"/>
  </mergeCells>
  <pageMargins left="0.5" right="0.5" top="0.5" bottom="0.5" header="0" footer="0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156C-7278-4901-B57A-AC96C3355153}">
  <sheetPr filterMode="1"/>
  <dimension ref="A1:M58"/>
  <sheetViews>
    <sheetView zoomScaleNormal="100" workbookViewId="0">
      <selection activeCell="G13" sqref="A13:M55"/>
    </sheetView>
  </sheetViews>
  <sheetFormatPr defaultColWidth="11.5546875" defaultRowHeight="10" customHeight="1"/>
  <cols>
    <col min="1" max="2" width="28.77734375" style="9" bestFit="1" customWidth="1"/>
    <col min="3" max="5" width="12.77734375" style="9" bestFit="1" customWidth="1"/>
    <col min="6" max="6" width="11.77734375" style="9" bestFit="1" customWidth="1"/>
    <col min="7" max="7" width="9.77734375" style="9" bestFit="1" customWidth="1"/>
    <col min="8" max="9" width="11.77734375" style="9" bestFit="1" customWidth="1"/>
    <col min="10" max="10" width="8.77734375" style="9" bestFit="1" customWidth="1"/>
    <col min="11" max="12" width="11.77734375" style="9" bestFit="1" customWidth="1"/>
    <col min="13" max="13" width="8.77734375" style="9" bestFit="1" customWidth="1"/>
    <col min="14" max="16384" width="11.5546875" style="9"/>
  </cols>
  <sheetData>
    <row r="1" spans="1:13" ht="17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30" customHeight="1">
      <c r="A2" s="35" t="s">
        <v>58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3" ht="24" customHeight="1">
      <c r="A4" s="22" t="s">
        <v>59</v>
      </c>
      <c r="B4" s="22"/>
      <c r="C4" s="32" t="s">
        <v>60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12" customHeight="1">
      <c r="A5" s="16"/>
      <c r="B5" s="16"/>
      <c r="C5" s="32" t="s">
        <v>4</v>
      </c>
      <c r="D5" s="32" t="s">
        <v>5</v>
      </c>
      <c r="E5" s="32"/>
      <c r="F5" s="32"/>
      <c r="G5" s="32"/>
      <c r="H5" s="32"/>
      <c r="I5" s="32"/>
      <c r="J5" s="32"/>
      <c r="K5" s="32"/>
      <c r="L5" s="32"/>
      <c r="M5" s="32"/>
    </row>
    <row r="6" spans="1:13" ht="12" customHeight="1">
      <c r="A6" s="16"/>
      <c r="B6" s="16"/>
      <c r="C6" s="32"/>
      <c r="D6" s="32" t="s">
        <v>6</v>
      </c>
      <c r="E6" s="32"/>
      <c r="F6" s="32"/>
      <c r="G6" s="32"/>
      <c r="H6" s="32" t="s">
        <v>7</v>
      </c>
      <c r="I6" s="32"/>
      <c r="J6" s="32"/>
      <c r="K6" s="32" t="s">
        <v>8</v>
      </c>
      <c r="L6" s="32"/>
      <c r="M6" s="32"/>
    </row>
    <row r="7" spans="1:13" ht="12" customHeight="1">
      <c r="A7" s="16"/>
      <c r="B7" s="16"/>
      <c r="C7" s="32"/>
      <c r="D7" s="11" t="s">
        <v>4</v>
      </c>
      <c r="E7" s="11" t="s">
        <v>9</v>
      </c>
      <c r="F7" s="11" t="s">
        <v>10</v>
      </c>
      <c r="G7" s="11" t="s">
        <v>11</v>
      </c>
      <c r="H7" s="11" t="s">
        <v>4</v>
      </c>
      <c r="I7" s="11" t="s">
        <v>12</v>
      </c>
      <c r="J7" s="11" t="s">
        <v>11</v>
      </c>
      <c r="K7" s="11" t="s">
        <v>4</v>
      </c>
      <c r="L7" s="11" t="s">
        <v>13</v>
      </c>
      <c r="M7" s="11" t="s">
        <v>11</v>
      </c>
    </row>
    <row r="8" spans="1:13" ht="12" hidden="1" customHeight="1">
      <c r="A8" s="18" t="s">
        <v>4</v>
      </c>
      <c r="B8" s="12" t="s">
        <v>14</v>
      </c>
      <c r="C8" s="13">
        <v>16552228</v>
      </c>
      <c r="D8" s="13">
        <v>9667850</v>
      </c>
      <c r="E8" s="13">
        <v>8652661</v>
      </c>
      <c r="F8" s="13">
        <v>842550</v>
      </c>
      <c r="G8" s="13">
        <v>172639</v>
      </c>
      <c r="H8" s="13">
        <v>3630396</v>
      </c>
      <c r="I8" s="13">
        <v>3630396</v>
      </c>
      <c r="J8" s="13" t="s">
        <v>15</v>
      </c>
      <c r="K8" s="13">
        <v>3253982</v>
      </c>
      <c r="L8" s="13">
        <v>3253574</v>
      </c>
      <c r="M8" s="13">
        <v>408</v>
      </c>
    </row>
    <row r="9" spans="1:13" ht="12" hidden="1" customHeight="1">
      <c r="A9" s="18"/>
      <c r="B9" s="12" t="s">
        <v>16</v>
      </c>
      <c r="C9" s="13">
        <v>19500177</v>
      </c>
      <c r="D9" s="13">
        <v>11463525</v>
      </c>
      <c r="E9" s="13">
        <v>10252973</v>
      </c>
      <c r="F9" s="13">
        <v>990202</v>
      </c>
      <c r="G9" s="13">
        <v>220349</v>
      </c>
      <c r="H9" s="13">
        <v>4352975</v>
      </c>
      <c r="I9" s="13">
        <v>4352975</v>
      </c>
      <c r="J9" s="13" t="s">
        <v>15</v>
      </c>
      <c r="K9" s="13">
        <v>3683677</v>
      </c>
      <c r="L9" s="13">
        <v>3683291</v>
      </c>
      <c r="M9" s="13">
        <v>386</v>
      </c>
    </row>
    <row r="10" spans="1:13" ht="12" customHeight="1">
      <c r="A10" s="18"/>
      <c r="B10" s="12" t="s">
        <v>17</v>
      </c>
      <c r="C10" s="13">
        <v>21961533</v>
      </c>
      <c r="D10" s="13">
        <v>12953817</v>
      </c>
      <c r="E10" s="13">
        <v>11577460</v>
      </c>
      <c r="F10" s="13">
        <v>1110570</v>
      </c>
      <c r="G10" s="13">
        <v>265787</v>
      </c>
      <c r="H10" s="13">
        <v>4987491</v>
      </c>
      <c r="I10" s="13">
        <v>4987491</v>
      </c>
      <c r="J10" s="13" t="s">
        <v>15</v>
      </c>
      <c r="K10" s="13">
        <v>4020224</v>
      </c>
      <c r="L10" s="13">
        <v>4019872</v>
      </c>
      <c r="M10" s="13">
        <v>353</v>
      </c>
    </row>
    <row r="11" spans="1:13" ht="12" hidden="1" customHeight="1">
      <c r="A11" s="19" t="s">
        <v>18</v>
      </c>
      <c r="B11" s="14" t="s">
        <v>14</v>
      </c>
      <c r="C11" s="15">
        <v>43107</v>
      </c>
      <c r="D11" s="15">
        <v>26299</v>
      </c>
      <c r="E11" s="15">
        <v>22640</v>
      </c>
      <c r="F11" s="15">
        <v>3616</v>
      </c>
      <c r="G11" s="15">
        <v>44</v>
      </c>
      <c r="H11" s="15">
        <v>2504</v>
      </c>
      <c r="I11" s="15">
        <v>2504</v>
      </c>
      <c r="J11" s="15" t="s">
        <v>15</v>
      </c>
      <c r="K11" s="15">
        <v>14304</v>
      </c>
      <c r="L11" s="15">
        <v>14299</v>
      </c>
      <c r="M11" s="15">
        <v>5</v>
      </c>
    </row>
    <row r="12" spans="1:13" ht="12" hidden="1" customHeight="1">
      <c r="A12" s="23"/>
      <c r="B12" s="14" t="s">
        <v>16</v>
      </c>
      <c r="C12" s="15">
        <v>47382</v>
      </c>
      <c r="D12" s="15">
        <v>28732</v>
      </c>
      <c r="E12" s="15">
        <v>24818</v>
      </c>
      <c r="F12" s="15">
        <v>3866</v>
      </c>
      <c r="G12" s="15">
        <v>47</v>
      </c>
      <c r="H12" s="15">
        <v>2964</v>
      </c>
      <c r="I12" s="15">
        <v>2964</v>
      </c>
      <c r="J12" s="15" t="s">
        <v>15</v>
      </c>
      <c r="K12" s="15">
        <v>15686</v>
      </c>
      <c r="L12" s="15">
        <v>15684</v>
      </c>
      <c r="M12" s="15">
        <v>2</v>
      </c>
    </row>
    <row r="13" spans="1:13" ht="12" customHeight="1">
      <c r="A13" s="23"/>
      <c r="B13" s="14" t="s">
        <v>17</v>
      </c>
      <c r="C13" s="15">
        <v>49594</v>
      </c>
      <c r="D13" s="15">
        <v>29840</v>
      </c>
      <c r="E13" s="15">
        <v>25858</v>
      </c>
      <c r="F13" s="15">
        <v>3936</v>
      </c>
      <c r="G13" s="15">
        <v>46</v>
      </c>
      <c r="H13" s="15">
        <v>3371</v>
      </c>
      <c r="I13" s="15">
        <v>3371</v>
      </c>
      <c r="J13" s="15" t="s">
        <v>15</v>
      </c>
      <c r="K13" s="15">
        <v>16384</v>
      </c>
      <c r="L13" s="15">
        <v>16382</v>
      </c>
      <c r="M13" s="15">
        <v>2</v>
      </c>
    </row>
    <row r="14" spans="1:13" ht="12" hidden="1" customHeight="1">
      <c r="A14" s="19" t="s">
        <v>19</v>
      </c>
      <c r="B14" s="14" t="s">
        <v>14</v>
      </c>
      <c r="C14" s="15">
        <v>4004677</v>
      </c>
      <c r="D14" s="15">
        <v>876941</v>
      </c>
      <c r="E14" s="15">
        <v>834683</v>
      </c>
      <c r="F14" s="15">
        <v>22114</v>
      </c>
      <c r="G14" s="15">
        <v>20144</v>
      </c>
      <c r="H14" s="15">
        <v>1943291</v>
      </c>
      <c r="I14" s="15">
        <v>1943291</v>
      </c>
      <c r="J14" s="15" t="s">
        <v>15</v>
      </c>
      <c r="K14" s="15">
        <v>1184446</v>
      </c>
      <c r="L14" s="15">
        <v>1184365</v>
      </c>
      <c r="M14" s="15">
        <v>81</v>
      </c>
    </row>
    <row r="15" spans="1:13" ht="12" hidden="1" customHeight="1">
      <c r="A15" s="23"/>
      <c r="B15" s="14" t="s">
        <v>16</v>
      </c>
      <c r="C15" s="15">
        <v>4640596</v>
      </c>
      <c r="D15" s="15">
        <v>1020338</v>
      </c>
      <c r="E15" s="15">
        <v>973378</v>
      </c>
      <c r="F15" s="15">
        <v>23486</v>
      </c>
      <c r="G15" s="15">
        <v>23474</v>
      </c>
      <c r="H15" s="15">
        <v>2309782</v>
      </c>
      <c r="I15" s="15">
        <v>2309782</v>
      </c>
      <c r="J15" s="15" t="s">
        <v>15</v>
      </c>
      <c r="K15" s="15">
        <v>1310477</v>
      </c>
      <c r="L15" s="15">
        <v>1310393</v>
      </c>
      <c r="M15" s="15">
        <v>84</v>
      </c>
    </row>
    <row r="16" spans="1:13" ht="12" customHeight="1">
      <c r="A16" s="23"/>
      <c r="B16" s="14" t="s">
        <v>17</v>
      </c>
      <c r="C16" s="15">
        <v>5092736</v>
      </c>
      <c r="D16" s="15">
        <v>1129060</v>
      </c>
      <c r="E16" s="15">
        <v>1079316</v>
      </c>
      <c r="F16" s="15">
        <v>23569</v>
      </c>
      <c r="G16" s="15">
        <v>26174</v>
      </c>
      <c r="H16" s="15">
        <v>2606696</v>
      </c>
      <c r="I16" s="15">
        <v>2606696</v>
      </c>
      <c r="J16" s="15" t="s">
        <v>15</v>
      </c>
      <c r="K16" s="15">
        <v>1356981</v>
      </c>
      <c r="L16" s="15">
        <v>1356907</v>
      </c>
      <c r="M16" s="15">
        <v>74</v>
      </c>
    </row>
    <row r="17" spans="1:13" ht="12" hidden="1" customHeight="1">
      <c r="A17" s="19" t="s">
        <v>20</v>
      </c>
      <c r="B17" s="14" t="s">
        <v>14</v>
      </c>
      <c r="C17" s="15">
        <v>3187379</v>
      </c>
      <c r="D17" s="15">
        <v>1666978</v>
      </c>
      <c r="E17" s="15">
        <v>1534449</v>
      </c>
      <c r="F17" s="15">
        <v>100781</v>
      </c>
      <c r="G17" s="15">
        <v>31748</v>
      </c>
      <c r="H17" s="15">
        <v>746314</v>
      </c>
      <c r="I17" s="15">
        <v>746314</v>
      </c>
      <c r="J17" s="15" t="s">
        <v>15</v>
      </c>
      <c r="K17" s="15">
        <v>774087</v>
      </c>
      <c r="L17" s="15">
        <v>774058</v>
      </c>
      <c r="M17" s="15">
        <v>30</v>
      </c>
    </row>
    <row r="18" spans="1:13" ht="12" hidden="1" customHeight="1">
      <c r="A18" s="23"/>
      <c r="B18" s="14" t="s">
        <v>16</v>
      </c>
      <c r="C18" s="15">
        <v>3780522</v>
      </c>
      <c r="D18" s="15">
        <v>1976402</v>
      </c>
      <c r="E18" s="15">
        <v>1821454</v>
      </c>
      <c r="F18" s="15">
        <v>113389</v>
      </c>
      <c r="G18" s="15">
        <v>41559</v>
      </c>
      <c r="H18" s="15">
        <v>902449</v>
      </c>
      <c r="I18" s="15">
        <v>902449</v>
      </c>
      <c r="J18" s="15" t="s">
        <v>15</v>
      </c>
      <c r="K18" s="15">
        <v>901671</v>
      </c>
      <c r="L18" s="15">
        <v>901640</v>
      </c>
      <c r="M18" s="15">
        <v>31</v>
      </c>
    </row>
    <row r="19" spans="1:13" ht="12" customHeight="1">
      <c r="A19" s="23"/>
      <c r="B19" s="14" t="s">
        <v>17</v>
      </c>
      <c r="C19" s="15">
        <v>4357805</v>
      </c>
      <c r="D19" s="15">
        <v>2247968</v>
      </c>
      <c r="E19" s="15">
        <v>2074673</v>
      </c>
      <c r="F19" s="15">
        <v>121496</v>
      </c>
      <c r="G19" s="15">
        <v>51799</v>
      </c>
      <c r="H19" s="15">
        <v>1064055</v>
      </c>
      <c r="I19" s="15">
        <v>1064055</v>
      </c>
      <c r="J19" s="15" t="s">
        <v>15</v>
      </c>
      <c r="K19" s="15">
        <v>1045783</v>
      </c>
      <c r="L19" s="15">
        <v>1045747</v>
      </c>
      <c r="M19" s="15">
        <v>36</v>
      </c>
    </row>
    <row r="20" spans="1:13" ht="12" hidden="1" customHeight="1">
      <c r="A20" s="19" t="s">
        <v>21</v>
      </c>
      <c r="B20" s="14" t="s">
        <v>14</v>
      </c>
      <c r="C20" s="15">
        <v>3538500</v>
      </c>
      <c r="D20" s="15">
        <v>2640985</v>
      </c>
      <c r="E20" s="15">
        <v>2386327</v>
      </c>
      <c r="F20" s="15">
        <v>208327</v>
      </c>
      <c r="G20" s="15">
        <v>46332</v>
      </c>
      <c r="H20" s="15">
        <v>390187</v>
      </c>
      <c r="I20" s="15">
        <v>390187</v>
      </c>
      <c r="J20" s="15" t="s">
        <v>15</v>
      </c>
      <c r="K20" s="15">
        <v>507328</v>
      </c>
      <c r="L20" s="15">
        <v>507247</v>
      </c>
      <c r="M20" s="15">
        <v>82</v>
      </c>
    </row>
    <row r="21" spans="1:13" ht="12" hidden="1" customHeight="1">
      <c r="A21" s="23"/>
      <c r="B21" s="14" t="s">
        <v>16</v>
      </c>
      <c r="C21" s="15">
        <v>4134125</v>
      </c>
      <c r="D21" s="15">
        <v>3083795</v>
      </c>
      <c r="E21" s="15">
        <v>2786972</v>
      </c>
      <c r="F21" s="15">
        <v>235382</v>
      </c>
      <c r="G21" s="15">
        <v>61442</v>
      </c>
      <c r="H21" s="15">
        <v>468952</v>
      </c>
      <c r="I21" s="15">
        <v>468952</v>
      </c>
      <c r="J21" s="15" t="s">
        <v>15</v>
      </c>
      <c r="K21" s="15">
        <v>581378</v>
      </c>
      <c r="L21" s="15">
        <v>581302</v>
      </c>
      <c r="M21" s="15">
        <v>76</v>
      </c>
    </row>
    <row r="22" spans="1:13" ht="12" customHeight="1">
      <c r="A22" s="23"/>
      <c r="B22" s="14" t="s">
        <v>17</v>
      </c>
      <c r="C22" s="15">
        <v>4608434</v>
      </c>
      <c r="D22" s="15">
        <v>3427093</v>
      </c>
      <c r="E22" s="15">
        <v>3099698</v>
      </c>
      <c r="F22" s="15">
        <v>251214</v>
      </c>
      <c r="G22" s="15">
        <v>76180</v>
      </c>
      <c r="H22" s="15">
        <v>538191</v>
      </c>
      <c r="I22" s="15">
        <v>538191</v>
      </c>
      <c r="J22" s="15" t="s">
        <v>15</v>
      </c>
      <c r="K22" s="15">
        <v>643150</v>
      </c>
      <c r="L22" s="15">
        <v>643079</v>
      </c>
      <c r="M22" s="15">
        <v>72</v>
      </c>
    </row>
    <row r="23" spans="1:13" ht="12" hidden="1" customHeight="1">
      <c r="A23" s="19" t="s">
        <v>22</v>
      </c>
      <c r="B23" s="14" t="s">
        <v>14</v>
      </c>
      <c r="C23" s="15">
        <v>3435314</v>
      </c>
      <c r="D23" s="15">
        <v>2820322</v>
      </c>
      <c r="E23" s="15">
        <v>2589678</v>
      </c>
      <c r="F23" s="15">
        <v>189248</v>
      </c>
      <c r="G23" s="15">
        <v>41396</v>
      </c>
      <c r="H23" s="15">
        <v>252724</v>
      </c>
      <c r="I23" s="15">
        <v>252724</v>
      </c>
      <c r="J23" s="15" t="s">
        <v>15</v>
      </c>
      <c r="K23" s="15">
        <v>362268</v>
      </c>
      <c r="L23" s="15">
        <v>362235</v>
      </c>
      <c r="M23" s="15">
        <v>33</v>
      </c>
    </row>
    <row r="24" spans="1:13" ht="12" hidden="1" customHeight="1">
      <c r="A24" s="23"/>
      <c r="B24" s="14" t="s">
        <v>16</v>
      </c>
      <c r="C24" s="15">
        <v>3982473</v>
      </c>
      <c r="D24" s="15">
        <v>3265447</v>
      </c>
      <c r="E24" s="15">
        <v>2998534</v>
      </c>
      <c r="F24" s="15">
        <v>213975</v>
      </c>
      <c r="G24" s="15">
        <v>52939</v>
      </c>
      <c r="H24" s="15">
        <v>305767</v>
      </c>
      <c r="I24" s="15">
        <v>305767</v>
      </c>
      <c r="J24" s="15" t="s">
        <v>15</v>
      </c>
      <c r="K24" s="15">
        <v>411260</v>
      </c>
      <c r="L24" s="15">
        <v>411216</v>
      </c>
      <c r="M24" s="15">
        <v>44</v>
      </c>
    </row>
    <row r="25" spans="1:13" ht="12" customHeight="1">
      <c r="A25" s="23"/>
      <c r="B25" s="14" t="s">
        <v>17</v>
      </c>
      <c r="C25" s="15">
        <v>4428399</v>
      </c>
      <c r="D25" s="15">
        <v>3627182</v>
      </c>
      <c r="E25" s="15">
        <v>3330783</v>
      </c>
      <c r="F25" s="15">
        <v>233088</v>
      </c>
      <c r="G25" s="15">
        <v>63311</v>
      </c>
      <c r="H25" s="15">
        <v>351823</v>
      </c>
      <c r="I25" s="15">
        <v>351823</v>
      </c>
      <c r="J25" s="15" t="s">
        <v>15</v>
      </c>
      <c r="K25" s="15">
        <v>449393</v>
      </c>
      <c r="L25" s="15">
        <v>449354</v>
      </c>
      <c r="M25" s="15">
        <v>40</v>
      </c>
    </row>
    <row r="26" spans="1:13" ht="12" hidden="1" customHeight="1">
      <c r="A26" s="19" t="s">
        <v>23</v>
      </c>
      <c r="B26" s="14" t="s">
        <v>14</v>
      </c>
      <c r="C26" s="15">
        <v>1748816</v>
      </c>
      <c r="D26" s="15">
        <v>1246802</v>
      </c>
      <c r="E26" s="15">
        <v>1019426</v>
      </c>
      <c r="F26" s="15">
        <v>203315</v>
      </c>
      <c r="G26" s="15">
        <v>24061</v>
      </c>
      <c r="H26" s="15">
        <v>195835</v>
      </c>
      <c r="I26" s="15">
        <v>195835</v>
      </c>
      <c r="J26" s="15" t="s">
        <v>15</v>
      </c>
      <c r="K26" s="15">
        <v>306178</v>
      </c>
      <c r="L26" s="15">
        <v>306106</v>
      </c>
      <c r="M26" s="15">
        <v>72</v>
      </c>
    </row>
    <row r="27" spans="1:13" ht="12" hidden="1" customHeight="1">
      <c r="A27" s="23"/>
      <c r="B27" s="14" t="s">
        <v>16</v>
      </c>
      <c r="C27" s="15">
        <v>2045885</v>
      </c>
      <c r="D27" s="15">
        <v>1458688</v>
      </c>
      <c r="E27" s="15">
        <v>1188600</v>
      </c>
      <c r="F27" s="15">
        <v>240570</v>
      </c>
      <c r="G27" s="15">
        <v>29517</v>
      </c>
      <c r="H27" s="15">
        <v>241569</v>
      </c>
      <c r="I27" s="15">
        <v>241569</v>
      </c>
      <c r="J27" s="15" t="s">
        <v>15</v>
      </c>
      <c r="K27" s="15">
        <v>345629</v>
      </c>
      <c r="L27" s="15">
        <v>345575</v>
      </c>
      <c r="M27" s="15">
        <v>54</v>
      </c>
    </row>
    <row r="28" spans="1:13" ht="12" customHeight="1">
      <c r="A28" s="23"/>
      <c r="B28" s="14" t="s">
        <v>17</v>
      </c>
      <c r="C28" s="15">
        <v>2302963</v>
      </c>
      <c r="D28" s="15">
        <v>1645838</v>
      </c>
      <c r="E28" s="15">
        <v>1341002</v>
      </c>
      <c r="F28" s="15">
        <v>269974</v>
      </c>
      <c r="G28" s="15">
        <v>34862</v>
      </c>
      <c r="H28" s="15">
        <v>282217</v>
      </c>
      <c r="I28" s="15">
        <v>282217</v>
      </c>
      <c r="J28" s="15" t="s">
        <v>15</v>
      </c>
      <c r="K28" s="15">
        <v>374908</v>
      </c>
      <c r="L28" s="15">
        <v>374859</v>
      </c>
      <c r="M28" s="15">
        <v>49</v>
      </c>
    </row>
    <row r="29" spans="1:13" ht="12" hidden="1" customHeight="1">
      <c r="A29" s="19" t="s">
        <v>24</v>
      </c>
      <c r="B29" s="14" t="s">
        <v>14</v>
      </c>
      <c r="C29" s="15">
        <v>558794</v>
      </c>
      <c r="D29" s="15">
        <v>354585</v>
      </c>
      <c r="E29" s="15">
        <v>238043</v>
      </c>
      <c r="F29" s="15">
        <v>112831</v>
      </c>
      <c r="G29" s="15">
        <v>3710</v>
      </c>
      <c r="H29" s="15">
        <v>99367</v>
      </c>
      <c r="I29" s="15">
        <v>99367</v>
      </c>
      <c r="J29" s="15" t="s">
        <v>15</v>
      </c>
      <c r="K29" s="15">
        <v>104842</v>
      </c>
      <c r="L29" s="15">
        <v>104812</v>
      </c>
      <c r="M29" s="15">
        <v>31</v>
      </c>
    </row>
    <row r="30" spans="1:13" ht="12" hidden="1" customHeight="1">
      <c r="A30" s="23"/>
      <c r="B30" s="14" t="s">
        <v>16</v>
      </c>
      <c r="C30" s="15">
        <v>831213</v>
      </c>
      <c r="D30" s="15">
        <v>592832</v>
      </c>
      <c r="E30" s="15">
        <v>429275</v>
      </c>
      <c r="F30" s="15">
        <v>157006</v>
      </c>
      <c r="G30" s="15">
        <v>6551</v>
      </c>
      <c r="H30" s="15">
        <v>121337</v>
      </c>
      <c r="I30" s="15">
        <v>121337</v>
      </c>
      <c r="J30" s="15" t="s">
        <v>15</v>
      </c>
      <c r="K30" s="15">
        <v>117044</v>
      </c>
      <c r="L30" s="15">
        <v>117020</v>
      </c>
      <c r="M30" s="15">
        <v>24</v>
      </c>
    </row>
    <row r="31" spans="1:13" ht="12" customHeight="1">
      <c r="A31" s="23"/>
      <c r="B31" s="14" t="s">
        <v>17</v>
      </c>
      <c r="C31" s="15">
        <v>1085437</v>
      </c>
      <c r="D31" s="15">
        <v>811273</v>
      </c>
      <c r="E31" s="15">
        <v>597052</v>
      </c>
      <c r="F31" s="15">
        <v>204895</v>
      </c>
      <c r="G31" s="15">
        <v>9327</v>
      </c>
      <c r="H31" s="15">
        <v>141032</v>
      </c>
      <c r="I31" s="15">
        <v>141032</v>
      </c>
      <c r="J31" s="15" t="s">
        <v>15</v>
      </c>
      <c r="K31" s="15">
        <v>133132</v>
      </c>
      <c r="L31" s="15">
        <v>133106</v>
      </c>
      <c r="M31" s="15">
        <v>26</v>
      </c>
    </row>
    <row r="32" spans="1:13" ht="12" hidden="1" customHeight="1">
      <c r="A32" s="19" t="s">
        <v>25</v>
      </c>
      <c r="B32" s="14" t="s">
        <v>14</v>
      </c>
      <c r="C32" s="15">
        <v>7961</v>
      </c>
      <c r="D32" s="15">
        <v>7638</v>
      </c>
      <c r="E32" s="15">
        <v>6400</v>
      </c>
      <c r="F32" s="15">
        <v>792</v>
      </c>
      <c r="G32" s="15">
        <v>446</v>
      </c>
      <c r="H32" s="15">
        <v>108</v>
      </c>
      <c r="I32" s="15">
        <v>108</v>
      </c>
      <c r="J32" s="15" t="s">
        <v>15</v>
      </c>
      <c r="K32" s="15">
        <v>215</v>
      </c>
      <c r="L32" s="15">
        <v>200</v>
      </c>
      <c r="M32" s="15">
        <v>15</v>
      </c>
    </row>
    <row r="33" spans="1:13" ht="12" hidden="1" customHeight="1">
      <c r="A33" s="23"/>
      <c r="B33" s="14" t="s">
        <v>16</v>
      </c>
      <c r="C33" s="15">
        <v>8264</v>
      </c>
      <c r="D33" s="15">
        <v>7977</v>
      </c>
      <c r="E33" s="15">
        <v>6769</v>
      </c>
      <c r="F33" s="15">
        <v>809</v>
      </c>
      <c r="G33" s="15">
        <v>399</v>
      </c>
      <c r="H33" s="15">
        <v>92</v>
      </c>
      <c r="I33" s="15">
        <v>92</v>
      </c>
      <c r="J33" s="15" t="s">
        <v>15</v>
      </c>
      <c r="K33" s="15">
        <v>195</v>
      </c>
      <c r="L33" s="15">
        <v>184</v>
      </c>
      <c r="M33" s="15">
        <v>11</v>
      </c>
    </row>
    <row r="34" spans="1:13" ht="12" customHeight="1">
      <c r="A34" s="23"/>
      <c r="B34" s="14" t="s">
        <v>17</v>
      </c>
      <c r="C34" s="15">
        <v>13384</v>
      </c>
      <c r="D34" s="15">
        <v>13069</v>
      </c>
      <c r="E34" s="15">
        <v>11312</v>
      </c>
      <c r="F34" s="15">
        <v>1404</v>
      </c>
      <c r="G34" s="15">
        <v>353</v>
      </c>
      <c r="H34" s="15">
        <v>72</v>
      </c>
      <c r="I34" s="15">
        <v>72</v>
      </c>
      <c r="J34" s="15" t="s">
        <v>15</v>
      </c>
      <c r="K34" s="15">
        <v>244</v>
      </c>
      <c r="L34" s="15">
        <v>238</v>
      </c>
      <c r="M34" s="15">
        <v>6</v>
      </c>
    </row>
    <row r="35" spans="1:13" ht="12" hidden="1" customHeight="1">
      <c r="A35" s="19" t="s">
        <v>26</v>
      </c>
      <c r="B35" s="14" t="s">
        <v>14</v>
      </c>
      <c r="C35" s="15">
        <v>10990</v>
      </c>
      <c r="D35" s="15">
        <v>10834</v>
      </c>
      <c r="E35" s="15">
        <v>9265</v>
      </c>
      <c r="F35" s="15">
        <v>1317</v>
      </c>
      <c r="G35" s="15">
        <v>252</v>
      </c>
      <c r="H35" s="15">
        <v>29</v>
      </c>
      <c r="I35" s="15">
        <v>29</v>
      </c>
      <c r="J35" s="15" t="s">
        <v>15</v>
      </c>
      <c r="K35" s="15">
        <v>128</v>
      </c>
      <c r="L35" s="15">
        <v>128</v>
      </c>
      <c r="M35" s="15" t="s">
        <v>15</v>
      </c>
    </row>
    <row r="36" spans="1:13" ht="12" hidden="1" customHeight="1">
      <c r="A36" s="23"/>
      <c r="B36" s="14" t="s">
        <v>16</v>
      </c>
      <c r="C36" s="15">
        <v>12295</v>
      </c>
      <c r="D36" s="15">
        <v>12107</v>
      </c>
      <c r="E36" s="15">
        <v>10394</v>
      </c>
      <c r="F36" s="15">
        <v>1483</v>
      </c>
      <c r="G36" s="15">
        <v>230</v>
      </c>
      <c r="H36" s="15">
        <v>39</v>
      </c>
      <c r="I36" s="15">
        <v>39</v>
      </c>
      <c r="J36" s="15" t="s">
        <v>15</v>
      </c>
      <c r="K36" s="15">
        <v>149</v>
      </c>
      <c r="L36" s="15">
        <v>149</v>
      </c>
      <c r="M36" s="15" t="s">
        <v>15</v>
      </c>
    </row>
    <row r="37" spans="1:13" ht="12" customHeight="1">
      <c r="A37" s="23"/>
      <c r="B37" s="14" t="s">
        <v>17</v>
      </c>
      <c r="C37" s="15">
        <v>5978</v>
      </c>
      <c r="D37" s="15">
        <v>5868</v>
      </c>
      <c r="E37" s="15">
        <v>4945</v>
      </c>
      <c r="F37" s="15">
        <v>740</v>
      </c>
      <c r="G37" s="15">
        <v>183</v>
      </c>
      <c r="H37" s="15">
        <v>28</v>
      </c>
      <c r="I37" s="15">
        <v>28</v>
      </c>
      <c r="J37" s="15" t="s">
        <v>15</v>
      </c>
      <c r="K37" s="15">
        <v>83</v>
      </c>
      <c r="L37" s="15">
        <v>83</v>
      </c>
      <c r="M37" s="15" t="s">
        <v>15</v>
      </c>
    </row>
    <row r="38" spans="1:13" ht="12" hidden="1" customHeight="1">
      <c r="A38" s="19" t="s">
        <v>27</v>
      </c>
      <c r="B38" s="14" t="s">
        <v>14</v>
      </c>
      <c r="C38" s="15">
        <v>1795</v>
      </c>
      <c r="D38" s="15">
        <v>1729</v>
      </c>
      <c r="E38" s="15">
        <v>1369</v>
      </c>
      <c r="F38" s="15">
        <v>73</v>
      </c>
      <c r="G38" s="15">
        <v>287</v>
      </c>
      <c r="H38" s="15">
        <v>7</v>
      </c>
      <c r="I38" s="15">
        <v>7</v>
      </c>
      <c r="J38" s="15" t="s">
        <v>15</v>
      </c>
      <c r="K38" s="15">
        <v>60</v>
      </c>
      <c r="L38" s="15">
        <v>47</v>
      </c>
      <c r="M38" s="15">
        <v>13</v>
      </c>
    </row>
    <row r="39" spans="1:13" ht="12" hidden="1" customHeight="1">
      <c r="A39" s="23"/>
      <c r="B39" s="14" t="s">
        <v>16</v>
      </c>
      <c r="C39" s="15">
        <v>1926</v>
      </c>
      <c r="D39" s="15">
        <v>1873</v>
      </c>
      <c r="E39" s="15">
        <v>1555</v>
      </c>
      <c r="F39" s="15">
        <v>74</v>
      </c>
      <c r="G39" s="15">
        <v>245</v>
      </c>
      <c r="H39" s="15" t="s">
        <v>15</v>
      </c>
      <c r="I39" s="15" t="s">
        <v>15</v>
      </c>
      <c r="J39" s="15" t="s">
        <v>15</v>
      </c>
      <c r="K39" s="15">
        <v>52</v>
      </c>
      <c r="L39" s="15">
        <v>45</v>
      </c>
      <c r="M39" s="15">
        <v>7</v>
      </c>
    </row>
    <row r="40" spans="1:13" ht="12" customHeight="1">
      <c r="A40" s="23"/>
      <c r="B40" s="14" t="s">
        <v>17</v>
      </c>
      <c r="C40" s="15">
        <v>1941</v>
      </c>
      <c r="D40" s="15">
        <v>1878</v>
      </c>
      <c r="E40" s="15">
        <v>1570</v>
      </c>
      <c r="F40" s="15">
        <v>78</v>
      </c>
      <c r="G40" s="15">
        <v>230</v>
      </c>
      <c r="H40" s="15" t="s">
        <v>15</v>
      </c>
      <c r="I40" s="15" t="s">
        <v>15</v>
      </c>
      <c r="J40" s="15" t="s">
        <v>15</v>
      </c>
      <c r="K40" s="15">
        <v>64</v>
      </c>
      <c r="L40" s="15">
        <v>56</v>
      </c>
      <c r="M40" s="15">
        <v>8</v>
      </c>
    </row>
    <row r="41" spans="1:13" ht="12" hidden="1" customHeight="1">
      <c r="A41" s="19" t="s">
        <v>28</v>
      </c>
      <c r="B41" s="14" t="s">
        <v>14</v>
      </c>
      <c r="C41" s="15">
        <v>1827</v>
      </c>
      <c r="D41" s="15">
        <v>1783</v>
      </c>
      <c r="E41" s="15">
        <v>1399</v>
      </c>
      <c r="F41" s="15">
        <v>38</v>
      </c>
      <c r="G41" s="15">
        <v>346</v>
      </c>
      <c r="H41" s="15">
        <v>15</v>
      </c>
      <c r="I41" s="15">
        <v>15</v>
      </c>
      <c r="J41" s="15" t="s">
        <v>15</v>
      </c>
      <c r="K41" s="15">
        <v>30</v>
      </c>
      <c r="L41" s="15">
        <v>22</v>
      </c>
      <c r="M41" s="15">
        <v>8</v>
      </c>
    </row>
    <row r="42" spans="1:13" ht="12" hidden="1" customHeight="1">
      <c r="A42" s="23"/>
      <c r="B42" s="14" t="s">
        <v>16</v>
      </c>
      <c r="C42" s="15">
        <v>1903</v>
      </c>
      <c r="D42" s="15">
        <v>1869</v>
      </c>
      <c r="E42" s="15">
        <v>1526</v>
      </c>
      <c r="F42" s="15">
        <v>42</v>
      </c>
      <c r="G42" s="15">
        <v>301</v>
      </c>
      <c r="H42" s="15">
        <v>8</v>
      </c>
      <c r="I42" s="15">
        <v>8</v>
      </c>
      <c r="J42" s="15" t="s">
        <v>15</v>
      </c>
      <c r="K42" s="15">
        <v>25</v>
      </c>
      <c r="L42" s="15">
        <v>17</v>
      </c>
      <c r="M42" s="15">
        <v>9</v>
      </c>
    </row>
    <row r="43" spans="1:13" ht="12" customHeight="1">
      <c r="A43" s="23"/>
      <c r="B43" s="14" t="s">
        <v>17</v>
      </c>
      <c r="C43" s="15">
        <v>1841</v>
      </c>
      <c r="D43" s="15">
        <v>1814</v>
      </c>
      <c r="E43" s="15">
        <v>1528</v>
      </c>
      <c r="F43" s="15">
        <v>45</v>
      </c>
      <c r="G43" s="15">
        <v>240</v>
      </c>
      <c r="H43" s="15">
        <v>9</v>
      </c>
      <c r="I43" s="15">
        <v>9</v>
      </c>
      <c r="J43" s="15" t="s">
        <v>15</v>
      </c>
      <c r="K43" s="15">
        <v>18</v>
      </c>
      <c r="L43" s="15">
        <v>9</v>
      </c>
      <c r="M43" s="15">
        <v>9</v>
      </c>
    </row>
    <row r="44" spans="1:13" ht="12" hidden="1" customHeight="1">
      <c r="A44" s="19" t="s">
        <v>29</v>
      </c>
      <c r="B44" s="14" t="s">
        <v>14</v>
      </c>
      <c r="C44" s="15">
        <v>10160</v>
      </c>
      <c r="D44" s="15">
        <v>10065</v>
      </c>
      <c r="E44" s="15">
        <v>7332</v>
      </c>
      <c r="F44" s="15">
        <v>97</v>
      </c>
      <c r="G44" s="15">
        <v>2636</v>
      </c>
      <c r="H44" s="15" t="s">
        <v>15</v>
      </c>
      <c r="I44" s="15" t="s">
        <v>15</v>
      </c>
      <c r="J44" s="15" t="s">
        <v>15</v>
      </c>
      <c r="K44" s="15">
        <v>96</v>
      </c>
      <c r="L44" s="15">
        <v>56</v>
      </c>
      <c r="M44" s="15">
        <v>40</v>
      </c>
    </row>
    <row r="45" spans="1:13" ht="12" hidden="1" customHeight="1">
      <c r="A45" s="23"/>
      <c r="B45" s="14" t="s">
        <v>16</v>
      </c>
      <c r="C45" s="15">
        <v>10932</v>
      </c>
      <c r="D45" s="15">
        <v>10838</v>
      </c>
      <c r="E45" s="15">
        <v>8172</v>
      </c>
      <c r="F45" s="15">
        <v>121</v>
      </c>
      <c r="G45" s="15">
        <v>2545</v>
      </c>
      <c r="H45" s="15" t="s">
        <v>15</v>
      </c>
      <c r="I45" s="15" t="s">
        <v>15</v>
      </c>
      <c r="J45" s="15" t="s">
        <v>15</v>
      </c>
      <c r="K45" s="15">
        <v>94</v>
      </c>
      <c r="L45" s="15">
        <v>50</v>
      </c>
      <c r="M45" s="15">
        <v>44</v>
      </c>
    </row>
    <row r="46" spans="1:13" ht="12" customHeight="1">
      <c r="A46" s="23"/>
      <c r="B46" s="14" t="s">
        <v>17</v>
      </c>
      <c r="C46" s="15">
        <v>10636</v>
      </c>
      <c r="D46" s="15">
        <v>10552</v>
      </c>
      <c r="E46" s="15">
        <v>8245</v>
      </c>
      <c r="F46" s="15">
        <v>131</v>
      </c>
      <c r="G46" s="15">
        <v>2176</v>
      </c>
      <c r="H46" s="15" t="s">
        <v>15</v>
      </c>
      <c r="I46" s="15" t="s">
        <v>15</v>
      </c>
      <c r="J46" s="15" t="s">
        <v>15</v>
      </c>
      <c r="K46" s="15">
        <v>84</v>
      </c>
      <c r="L46" s="15">
        <v>53</v>
      </c>
      <c r="M46" s="15">
        <v>32</v>
      </c>
    </row>
    <row r="47" spans="1:13" ht="12" hidden="1" customHeight="1">
      <c r="A47" s="19" t="s">
        <v>30</v>
      </c>
      <c r="B47" s="14" t="s">
        <v>14</v>
      </c>
      <c r="C47" s="15">
        <v>2906</v>
      </c>
      <c r="D47" s="15">
        <v>2890</v>
      </c>
      <c r="E47" s="15">
        <v>1652</v>
      </c>
      <c r="F47" s="15" t="s">
        <v>15</v>
      </c>
      <c r="G47" s="15">
        <v>1239</v>
      </c>
      <c r="H47" s="15">
        <v>16</v>
      </c>
      <c r="I47" s="15">
        <v>16</v>
      </c>
      <c r="J47" s="15" t="s">
        <v>15</v>
      </c>
      <c r="K47" s="15" t="s">
        <v>15</v>
      </c>
      <c r="L47" s="15" t="s">
        <v>15</v>
      </c>
      <c r="M47" s="15" t="s">
        <v>15</v>
      </c>
    </row>
    <row r="48" spans="1:13" ht="12" hidden="1" customHeight="1">
      <c r="A48" s="23"/>
      <c r="B48" s="14" t="s">
        <v>16</v>
      </c>
      <c r="C48" s="15">
        <v>2663</v>
      </c>
      <c r="D48" s="15">
        <v>2627</v>
      </c>
      <c r="E48" s="15">
        <v>1527</v>
      </c>
      <c r="F48" s="15" t="s">
        <v>15</v>
      </c>
      <c r="G48" s="15">
        <v>1100</v>
      </c>
      <c r="H48" s="15">
        <v>18</v>
      </c>
      <c r="I48" s="15">
        <v>18</v>
      </c>
      <c r="J48" s="15" t="s">
        <v>15</v>
      </c>
      <c r="K48" s="15">
        <v>18</v>
      </c>
      <c r="L48" s="15">
        <v>18</v>
      </c>
      <c r="M48" s="15" t="s">
        <v>15</v>
      </c>
    </row>
    <row r="49" spans="1:13" ht="12" customHeight="1">
      <c r="A49" s="23"/>
      <c r="B49" s="14" t="s">
        <v>17</v>
      </c>
      <c r="C49" s="15">
        <v>2383</v>
      </c>
      <c r="D49" s="15">
        <v>2383</v>
      </c>
      <c r="E49" s="15">
        <v>1478</v>
      </c>
      <c r="F49" s="15" t="s">
        <v>15</v>
      </c>
      <c r="G49" s="15">
        <v>905</v>
      </c>
      <c r="H49" s="15" t="s">
        <v>15</v>
      </c>
      <c r="I49" s="15" t="s">
        <v>15</v>
      </c>
      <c r="J49" s="15" t="s">
        <v>15</v>
      </c>
      <c r="K49" s="15" t="s">
        <v>15</v>
      </c>
      <c r="L49" s="15" t="s">
        <v>15</v>
      </c>
      <c r="M49" s="15" t="s">
        <v>15</v>
      </c>
    </row>
    <row r="50" spans="1:13" ht="12" hidden="1" customHeight="1">
      <c r="A50" s="19" t="s">
        <v>31</v>
      </c>
      <c r="B50" s="14" t="s">
        <v>14</v>
      </c>
      <c r="C50" s="15" t="s">
        <v>15</v>
      </c>
      <c r="D50" s="15" t="s">
        <v>15</v>
      </c>
      <c r="E50" s="15" t="s">
        <v>15</v>
      </c>
      <c r="F50" s="15" t="s">
        <v>15</v>
      </c>
      <c r="G50" s="15" t="s">
        <v>15</v>
      </c>
      <c r="H50" s="15" t="s">
        <v>15</v>
      </c>
      <c r="I50" s="15" t="s">
        <v>15</v>
      </c>
      <c r="J50" s="15" t="s">
        <v>15</v>
      </c>
      <c r="K50" s="15" t="s">
        <v>15</v>
      </c>
      <c r="L50" s="15" t="s">
        <v>15</v>
      </c>
      <c r="M50" s="15" t="s">
        <v>15</v>
      </c>
    </row>
    <row r="51" spans="1:13" ht="12" hidden="1" customHeight="1">
      <c r="A51" s="23"/>
      <c r="B51" s="14" t="s">
        <v>16</v>
      </c>
      <c r="C51" s="15" t="s">
        <v>15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15</v>
      </c>
      <c r="J51" s="15" t="s">
        <v>15</v>
      </c>
      <c r="K51" s="15" t="s">
        <v>15</v>
      </c>
      <c r="L51" s="15" t="s">
        <v>15</v>
      </c>
      <c r="M51" s="15" t="s">
        <v>15</v>
      </c>
    </row>
    <row r="52" spans="1:13" ht="12" customHeight="1">
      <c r="A52" s="23"/>
      <c r="B52" s="14" t="s">
        <v>17</v>
      </c>
      <c r="C52" s="15" t="s">
        <v>15</v>
      </c>
      <c r="D52" s="15" t="s">
        <v>15</v>
      </c>
      <c r="E52" s="15" t="s">
        <v>15</v>
      </c>
      <c r="F52" s="15" t="s">
        <v>15</v>
      </c>
      <c r="G52" s="15" t="s">
        <v>15</v>
      </c>
      <c r="H52" s="15" t="s">
        <v>15</v>
      </c>
      <c r="I52" s="15" t="s">
        <v>15</v>
      </c>
      <c r="J52" s="15" t="s">
        <v>15</v>
      </c>
      <c r="K52" s="15" t="s">
        <v>15</v>
      </c>
      <c r="L52" s="15" t="s">
        <v>15</v>
      </c>
      <c r="M52" s="15" t="s">
        <v>15</v>
      </c>
    </row>
    <row r="54" spans="1:13" ht="11" customHeight="1">
      <c r="A54" s="36" t="s">
        <v>32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</row>
    <row r="55" spans="1:13" ht="11" customHeight="1">
      <c r="A55" s="36" t="s">
        <v>33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 spans="1:13" ht="11" customHeight="1">
      <c r="A56" s="36" t="s">
        <v>42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 spans="1:13" ht="11" customHeight="1">
      <c r="A57" s="36" t="s">
        <v>43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 spans="1:13" ht="11" customHeight="1">
      <c r="A58" s="36" t="s">
        <v>44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</sheetData>
  <autoFilter ref="A7:M52" xr:uid="{9C895AF9-4BCE-4DB4-8B5F-5AC402318B41}">
    <filterColumn colId="1">
      <filters>
        <filter val="2017"/>
      </filters>
    </filterColumn>
  </autoFilter>
  <mergeCells count="13">
    <mergeCell ref="A1:M1"/>
    <mergeCell ref="A2:M2"/>
    <mergeCell ref="C4:M4"/>
    <mergeCell ref="C5:C7"/>
    <mergeCell ref="D5:M5"/>
    <mergeCell ref="D6:G6"/>
    <mergeCell ref="H6:J6"/>
    <mergeCell ref="K6:M6"/>
    <mergeCell ref="A57:M57"/>
    <mergeCell ref="A58:M58"/>
    <mergeCell ref="A54:M54"/>
    <mergeCell ref="A55:M55"/>
    <mergeCell ref="A56:M56"/>
  </mergeCells>
  <pageMargins left="0.5" right="0.5" top="0.5" bottom="0.5" header="0" footer="0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5219-7229-408D-87AC-25297AC70CCC}">
  <sheetPr filterMode="1"/>
  <dimension ref="A1:J60"/>
  <sheetViews>
    <sheetView zoomScaleNormal="100" workbookViewId="0">
      <selection activeCell="G13" sqref="A13:J55"/>
    </sheetView>
  </sheetViews>
  <sheetFormatPr defaultColWidth="12" defaultRowHeight="10" customHeight="1"/>
  <cols>
    <col min="1" max="2" width="32.77734375" style="9" bestFit="1" customWidth="1"/>
    <col min="3" max="5" width="12.77734375" style="9" bestFit="1" customWidth="1"/>
    <col min="6" max="6" width="10.77734375" style="9" bestFit="1" customWidth="1"/>
    <col min="7" max="7" width="15.77734375" style="9" bestFit="1" customWidth="1"/>
    <col min="8" max="9" width="13.77734375" style="9" bestFit="1" customWidth="1"/>
    <col min="10" max="10" width="11.77734375" style="9" bestFit="1" customWidth="1"/>
    <col min="11" max="16384" width="12" style="9"/>
  </cols>
  <sheetData>
    <row r="1" spans="1:10" ht="17.149999999999999" customHeight="1">
      <c r="A1" s="33" t="s">
        <v>61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30" customHeight="1">
      <c r="A2" s="35" t="s">
        <v>62</v>
      </c>
      <c r="B2" s="34"/>
      <c r="C2" s="34"/>
      <c r="D2" s="34"/>
      <c r="E2" s="34"/>
      <c r="F2" s="34"/>
      <c r="G2" s="34"/>
      <c r="H2" s="34"/>
      <c r="I2" s="34"/>
      <c r="J2" s="34"/>
    </row>
    <row r="4" spans="1:10" ht="12" customHeight="1">
      <c r="A4" s="27" t="s">
        <v>63</v>
      </c>
      <c r="B4" s="27"/>
      <c r="C4" s="45" t="s">
        <v>64</v>
      </c>
      <c r="D4" s="45"/>
      <c r="E4" s="45"/>
      <c r="F4" s="45"/>
      <c r="G4" s="45"/>
      <c r="H4" s="45"/>
      <c r="I4" s="45"/>
      <c r="J4" s="45"/>
    </row>
    <row r="5" spans="1:10" ht="12" customHeight="1">
      <c r="A5" s="27"/>
      <c r="B5" s="27"/>
      <c r="C5" s="45" t="s">
        <v>65</v>
      </c>
      <c r="D5" s="45"/>
      <c r="E5" s="45"/>
      <c r="F5" s="45"/>
      <c r="G5" s="45" t="s">
        <v>66</v>
      </c>
      <c r="H5" s="45"/>
      <c r="I5" s="45"/>
      <c r="J5" s="45"/>
    </row>
    <row r="6" spans="1:10" ht="12" customHeight="1">
      <c r="A6" s="27"/>
      <c r="B6" s="27"/>
      <c r="C6" s="45" t="s">
        <v>4</v>
      </c>
      <c r="D6" s="45" t="s">
        <v>67</v>
      </c>
      <c r="E6" s="45"/>
      <c r="F6" s="45"/>
      <c r="G6" s="45" t="s">
        <v>4</v>
      </c>
      <c r="H6" s="45" t="s">
        <v>67</v>
      </c>
      <c r="I6" s="45"/>
      <c r="J6" s="45"/>
    </row>
    <row r="7" spans="1:10" ht="12" hidden="1" customHeight="1">
      <c r="A7" s="27"/>
      <c r="B7" s="27"/>
      <c r="C7" s="45"/>
      <c r="D7" s="24" t="s">
        <v>68</v>
      </c>
      <c r="E7" s="24" t="s">
        <v>69</v>
      </c>
      <c r="F7" s="24" t="s">
        <v>70</v>
      </c>
      <c r="G7" s="45"/>
      <c r="H7" s="24" t="s">
        <v>68</v>
      </c>
      <c r="I7" s="24" t="s">
        <v>69</v>
      </c>
      <c r="J7" s="24" t="s">
        <v>70</v>
      </c>
    </row>
    <row r="8" spans="1:10" ht="12" hidden="1" customHeight="1">
      <c r="A8" s="28" t="s">
        <v>71</v>
      </c>
      <c r="B8" s="25" t="s">
        <v>14</v>
      </c>
      <c r="C8" s="26">
        <v>54656148</v>
      </c>
      <c r="D8" s="26">
        <v>31431070</v>
      </c>
      <c r="E8" s="26">
        <v>23116951</v>
      </c>
      <c r="F8" s="26">
        <v>108127</v>
      </c>
      <c r="G8" s="26">
        <v>1175982232</v>
      </c>
      <c r="H8" s="26">
        <v>758597053</v>
      </c>
      <c r="I8" s="26">
        <v>415366574</v>
      </c>
      <c r="J8" s="26">
        <v>2018605</v>
      </c>
    </row>
    <row r="9" spans="1:10" ht="12" hidden="1" customHeight="1">
      <c r="A9" s="28"/>
      <c r="B9" s="25" t="s">
        <v>16</v>
      </c>
      <c r="C9" s="26">
        <v>51624976</v>
      </c>
      <c r="D9" s="26">
        <v>29608015</v>
      </c>
      <c r="E9" s="26">
        <v>21925340</v>
      </c>
      <c r="F9" s="26">
        <v>91621</v>
      </c>
      <c r="G9" s="26">
        <v>1227648413</v>
      </c>
      <c r="H9" s="26">
        <v>774576293</v>
      </c>
      <c r="I9" s="26">
        <v>451168824</v>
      </c>
      <c r="J9" s="26">
        <v>1903296</v>
      </c>
    </row>
    <row r="10" spans="1:10" ht="12" customHeight="1">
      <c r="A10" s="28"/>
      <c r="B10" s="25" t="s">
        <v>17</v>
      </c>
      <c r="C10" s="26">
        <v>50250273</v>
      </c>
      <c r="D10" s="26">
        <v>28654343</v>
      </c>
      <c r="E10" s="26">
        <v>21492201</v>
      </c>
      <c r="F10" s="26">
        <v>103729</v>
      </c>
      <c r="G10" s="26">
        <v>1261306054</v>
      </c>
      <c r="H10" s="26">
        <v>790611563</v>
      </c>
      <c r="I10" s="26">
        <v>468686579</v>
      </c>
      <c r="J10" s="26">
        <v>2007913</v>
      </c>
    </row>
    <row r="11" spans="1:10" ht="12" hidden="1" customHeight="1">
      <c r="A11" s="19" t="s">
        <v>72</v>
      </c>
      <c r="B11" s="14" t="s">
        <v>14</v>
      </c>
      <c r="C11" s="15">
        <v>6828420</v>
      </c>
      <c r="D11" s="15">
        <v>3304829</v>
      </c>
      <c r="E11" s="15">
        <v>3504906</v>
      </c>
      <c r="F11" s="15">
        <v>18685</v>
      </c>
      <c r="G11" s="15">
        <v>23915151</v>
      </c>
      <c r="H11" s="15">
        <v>11002421</v>
      </c>
      <c r="I11" s="15">
        <v>12848865</v>
      </c>
      <c r="J11" s="15">
        <v>63866</v>
      </c>
    </row>
    <row r="12" spans="1:10" ht="12" hidden="1" customHeight="1">
      <c r="A12" s="23"/>
      <c r="B12" s="14" t="s">
        <v>16</v>
      </c>
      <c r="C12" s="15">
        <v>6439647</v>
      </c>
      <c r="D12" s="15">
        <v>3160096</v>
      </c>
      <c r="E12" s="15">
        <v>3263970</v>
      </c>
      <c r="F12" s="15">
        <v>15581</v>
      </c>
      <c r="G12" s="15">
        <v>25555006</v>
      </c>
      <c r="H12" s="15">
        <v>11809118</v>
      </c>
      <c r="I12" s="15">
        <v>13680646</v>
      </c>
      <c r="J12" s="15">
        <v>65243</v>
      </c>
    </row>
    <row r="13" spans="1:10" ht="12" customHeight="1">
      <c r="A13" s="23"/>
      <c r="B13" s="14" t="s">
        <v>17</v>
      </c>
      <c r="C13" s="15">
        <v>6134433</v>
      </c>
      <c r="D13" s="15">
        <v>2995840</v>
      </c>
      <c r="E13" s="15">
        <v>3117734</v>
      </c>
      <c r="F13" s="15">
        <v>20859</v>
      </c>
      <c r="G13" s="15">
        <v>25672461</v>
      </c>
      <c r="H13" s="15">
        <v>11791647</v>
      </c>
      <c r="I13" s="15">
        <v>13795635</v>
      </c>
      <c r="J13" s="15">
        <v>85179</v>
      </c>
    </row>
    <row r="14" spans="1:10" ht="12" hidden="1" customHeight="1">
      <c r="A14" s="19" t="s">
        <v>20</v>
      </c>
      <c r="B14" s="14" t="s">
        <v>14</v>
      </c>
      <c r="C14" s="15">
        <v>28208097</v>
      </c>
      <c r="D14" s="15">
        <v>14885579</v>
      </c>
      <c r="E14" s="15">
        <v>13269634</v>
      </c>
      <c r="F14" s="15">
        <v>52884</v>
      </c>
      <c r="G14" s="15">
        <v>318930222</v>
      </c>
      <c r="H14" s="15">
        <v>168168041</v>
      </c>
      <c r="I14" s="15">
        <v>150272143</v>
      </c>
      <c r="J14" s="15">
        <v>490038</v>
      </c>
    </row>
    <row r="15" spans="1:10" ht="12" hidden="1" customHeight="1">
      <c r="A15" s="23"/>
      <c r="B15" s="14" t="s">
        <v>16</v>
      </c>
      <c r="C15" s="15">
        <v>27249143</v>
      </c>
      <c r="D15" s="15">
        <v>14506545</v>
      </c>
      <c r="E15" s="15">
        <v>12697694</v>
      </c>
      <c r="F15" s="15">
        <v>44904</v>
      </c>
      <c r="G15" s="15">
        <v>346917790</v>
      </c>
      <c r="H15" s="15">
        <v>184352033</v>
      </c>
      <c r="I15" s="15">
        <v>162082224</v>
      </c>
      <c r="J15" s="15">
        <v>483533</v>
      </c>
    </row>
    <row r="16" spans="1:10" ht="12" customHeight="1">
      <c r="A16" s="23"/>
      <c r="B16" s="14" t="s">
        <v>17</v>
      </c>
      <c r="C16" s="15">
        <v>26830961</v>
      </c>
      <c r="D16" s="15">
        <v>14275531</v>
      </c>
      <c r="E16" s="15">
        <v>12503464</v>
      </c>
      <c r="F16" s="15">
        <v>51966</v>
      </c>
      <c r="G16" s="15">
        <v>363987660</v>
      </c>
      <c r="H16" s="15">
        <v>193740640</v>
      </c>
      <c r="I16" s="15">
        <v>169691831</v>
      </c>
      <c r="J16" s="15">
        <v>555189</v>
      </c>
    </row>
    <row r="17" spans="1:10" ht="12" hidden="1" customHeight="1">
      <c r="A17" s="19" t="s">
        <v>21</v>
      </c>
      <c r="B17" s="14" t="s">
        <v>14</v>
      </c>
      <c r="C17" s="15">
        <v>9275248</v>
      </c>
      <c r="D17" s="15">
        <v>6342236</v>
      </c>
      <c r="E17" s="15">
        <v>2917652</v>
      </c>
      <c r="F17" s="15">
        <v>15360</v>
      </c>
      <c r="G17" s="15">
        <v>197242367</v>
      </c>
      <c r="H17" s="15">
        <v>134248285</v>
      </c>
      <c r="I17" s="15">
        <v>62699079</v>
      </c>
      <c r="J17" s="15">
        <v>295003</v>
      </c>
    </row>
    <row r="18" spans="1:10" ht="12" hidden="1" customHeight="1">
      <c r="A18" s="23"/>
      <c r="B18" s="14" t="s">
        <v>16</v>
      </c>
      <c r="C18" s="15">
        <v>8561731</v>
      </c>
      <c r="D18" s="15">
        <v>5798818</v>
      </c>
      <c r="E18" s="15">
        <v>2749575</v>
      </c>
      <c r="F18" s="15">
        <v>13338</v>
      </c>
      <c r="G18" s="15">
        <v>204442568</v>
      </c>
      <c r="H18" s="15">
        <v>137924111</v>
      </c>
      <c r="I18" s="15">
        <v>66225349</v>
      </c>
      <c r="J18" s="15">
        <v>293107</v>
      </c>
    </row>
    <row r="19" spans="1:10" ht="12" customHeight="1">
      <c r="A19" s="23"/>
      <c r="B19" s="14" t="s">
        <v>17</v>
      </c>
      <c r="C19" s="15">
        <v>8297717</v>
      </c>
      <c r="D19" s="15">
        <v>5565540</v>
      </c>
      <c r="E19" s="15">
        <v>2718661</v>
      </c>
      <c r="F19" s="15">
        <v>13516</v>
      </c>
      <c r="G19" s="15">
        <v>211706123</v>
      </c>
      <c r="H19" s="15">
        <v>141830883</v>
      </c>
      <c r="I19" s="15">
        <v>69576262</v>
      </c>
      <c r="J19" s="15">
        <v>298978</v>
      </c>
    </row>
    <row r="20" spans="1:10" ht="12" hidden="1" customHeight="1">
      <c r="A20" s="19" t="s">
        <v>22</v>
      </c>
      <c r="B20" s="14" t="s">
        <v>14</v>
      </c>
      <c r="C20" s="15">
        <v>3861126</v>
      </c>
      <c r="D20" s="15">
        <v>2614376</v>
      </c>
      <c r="E20" s="15">
        <v>1238878</v>
      </c>
      <c r="F20" s="15">
        <v>7872</v>
      </c>
      <c r="G20" s="15">
        <v>120824619</v>
      </c>
      <c r="H20" s="15">
        <v>81611099</v>
      </c>
      <c r="I20" s="15">
        <v>38990397</v>
      </c>
      <c r="J20" s="15">
        <v>223123</v>
      </c>
    </row>
    <row r="21" spans="1:10" ht="12" hidden="1" customHeight="1">
      <c r="A21" s="23"/>
      <c r="B21" s="14" t="s">
        <v>16</v>
      </c>
      <c r="C21" s="15">
        <v>3522136</v>
      </c>
      <c r="D21" s="15">
        <v>2334010</v>
      </c>
      <c r="E21" s="15">
        <v>1181308</v>
      </c>
      <c r="F21" s="15">
        <v>6818</v>
      </c>
      <c r="G21" s="15">
        <v>123581952</v>
      </c>
      <c r="H21" s="15">
        <v>81689857</v>
      </c>
      <c r="I21" s="15">
        <v>41671822</v>
      </c>
      <c r="J21" s="15">
        <v>220272</v>
      </c>
    </row>
    <row r="22" spans="1:10" ht="12" customHeight="1">
      <c r="A22" s="23"/>
      <c r="B22" s="14" t="s">
        <v>17</v>
      </c>
      <c r="C22" s="15">
        <v>3382536</v>
      </c>
      <c r="D22" s="15">
        <v>2211376</v>
      </c>
      <c r="E22" s="15">
        <v>1164548</v>
      </c>
      <c r="F22" s="15">
        <v>6612</v>
      </c>
      <c r="G22" s="15">
        <v>126626916</v>
      </c>
      <c r="H22" s="15">
        <v>82949339</v>
      </c>
      <c r="I22" s="15">
        <v>43460896</v>
      </c>
      <c r="J22" s="15">
        <v>216681</v>
      </c>
    </row>
    <row r="23" spans="1:10" ht="12" hidden="1" customHeight="1">
      <c r="A23" s="19" t="s">
        <v>23</v>
      </c>
      <c r="B23" s="14" t="s">
        <v>14</v>
      </c>
      <c r="C23" s="15">
        <v>1949956</v>
      </c>
      <c r="D23" s="15">
        <v>1266235</v>
      </c>
      <c r="E23" s="15">
        <v>679708</v>
      </c>
      <c r="F23" s="15">
        <v>4013</v>
      </c>
      <c r="G23" s="15">
        <v>80296869</v>
      </c>
      <c r="H23" s="15">
        <v>52008163</v>
      </c>
      <c r="I23" s="15">
        <v>28136766</v>
      </c>
      <c r="J23" s="15">
        <v>151940</v>
      </c>
    </row>
    <row r="24" spans="1:10" ht="12" hidden="1" customHeight="1">
      <c r="A24" s="23"/>
      <c r="B24" s="14" t="s">
        <v>16</v>
      </c>
      <c r="C24" s="15">
        <v>1772975</v>
      </c>
      <c r="D24" s="15">
        <v>1124227</v>
      </c>
      <c r="E24" s="15">
        <v>645088</v>
      </c>
      <c r="F24" s="15">
        <v>3660</v>
      </c>
      <c r="G24" s="15">
        <v>81719602</v>
      </c>
      <c r="H24" s="15">
        <v>51656161</v>
      </c>
      <c r="I24" s="15">
        <v>29906421</v>
      </c>
      <c r="J24" s="15">
        <v>157020</v>
      </c>
    </row>
    <row r="25" spans="1:10" ht="12" customHeight="1">
      <c r="A25" s="23"/>
      <c r="B25" s="14" t="s">
        <v>17</v>
      </c>
      <c r="C25" s="15">
        <v>1704387</v>
      </c>
      <c r="D25" s="15">
        <v>1066607</v>
      </c>
      <c r="E25" s="15">
        <v>634203</v>
      </c>
      <c r="F25" s="15">
        <v>3577</v>
      </c>
      <c r="G25" s="15">
        <v>83660938</v>
      </c>
      <c r="H25" s="15">
        <v>52438738</v>
      </c>
      <c r="I25" s="15">
        <v>31068094</v>
      </c>
      <c r="J25" s="15">
        <v>154106</v>
      </c>
    </row>
    <row r="26" spans="1:10" ht="12" hidden="1" customHeight="1">
      <c r="A26" s="19" t="s">
        <v>24</v>
      </c>
      <c r="B26" s="14" t="s">
        <v>14</v>
      </c>
      <c r="C26" s="15">
        <v>1145572</v>
      </c>
      <c r="D26" s="15">
        <v>731117</v>
      </c>
      <c r="E26" s="15">
        <v>411996</v>
      </c>
      <c r="F26" s="15">
        <v>2459</v>
      </c>
      <c r="G26" s="15">
        <v>58117970</v>
      </c>
      <c r="H26" s="15">
        <v>36974677</v>
      </c>
      <c r="I26" s="15">
        <v>21030686</v>
      </c>
      <c r="J26" s="15">
        <v>112606</v>
      </c>
    </row>
    <row r="27" spans="1:10" ht="12" hidden="1" customHeight="1">
      <c r="A27" s="23"/>
      <c r="B27" s="14" t="s">
        <v>16</v>
      </c>
      <c r="C27" s="15">
        <v>1034187</v>
      </c>
      <c r="D27" s="15">
        <v>645819</v>
      </c>
      <c r="E27" s="15">
        <v>386383</v>
      </c>
      <c r="F27" s="15">
        <v>1985</v>
      </c>
      <c r="G27" s="15">
        <v>58787364</v>
      </c>
      <c r="H27" s="15">
        <v>36585657</v>
      </c>
      <c r="I27" s="15">
        <v>22097901</v>
      </c>
      <c r="J27" s="15">
        <v>103806</v>
      </c>
    </row>
    <row r="28" spans="1:10" ht="12" customHeight="1">
      <c r="A28" s="23"/>
      <c r="B28" s="14" t="s">
        <v>17</v>
      </c>
      <c r="C28" s="15">
        <v>994028</v>
      </c>
      <c r="D28" s="15">
        <v>612652</v>
      </c>
      <c r="E28" s="15">
        <v>379444</v>
      </c>
      <c r="F28" s="15">
        <v>1932</v>
      </c>
      <c r="G28" s="15">
        <v>60128112</v>
      </c>
      <c r="H28" s="15">
        <v>37088833</v>
      </c>
      <c r="I28" s="15">
        <v>22936441</v>
      </c>
      <c r="J28" s="15">
        <v>102838</v>
      </c>
    </row>
    <row r="29" spans="1:10" ht="12" hidden="1" customHeight="1">
      <c r="A29" s="19" t="s">
        <v>25</v>
      </c>
      <c r="B29" s="14" t="s">
        <v>14</v>
      </c>
      <c r="C29" s="15">
        <v>750005</v>
      </c>
      <c r="D29" s="15">
        <v>478815</v>
      </c>
      <c r="E29" s="15">
        <v>269561</v>
      </c>
      <c r="F29" s="15">
        <v>1629</v>
      </c>
      <c r="G29" s="15">
        <v>45443834</v>
      </c>
      <c r="H29" s="15">
        <v>28914908</v>
      </c>
      <c r="I29" s="15">
        <v>16437917</v>
      </c>
      <c r="J29" s="15">
        <v>91009</v>
      </c>
    </row>
    <row r="30" spans="1:10" ht="12" hidden="1" customHeight="1">
      <c r="A30" s="23"/>
      <c r="B30" s="14" t="s">
        <v>16</v>
      </c>
      <c r="C30" s="15">
        <v>675148</v>
      </c>
      <c r="D30" s="15">
        <v>425834</v>
      </c>
      <c r="E30" s="15">
        <v>248042</v>
      </c>
      <c r="F30" s="15">
        <v>1272</v>
      </c>
      <c r="G30" s="15">
        <v>45799135</v>
      </c>
      <c r="H30" s="15">
        <v>28771862</v>
      </c>
      <c r="I30" s="15">
        <v>16947452</v>
      </c>
      <c r="J30" s="15">
        <v>79821</v>
      </c>
    </row>
    <row r="31" spans="1:10" ht="12" customHeight="1">
      <c r="A31" s="23"/>
      <c r="B31" s="14" t="s">
        <v>17</v>
      </c>
      <c r="C31" s="15">
        <v>653043</v>
      </c>
      <c r="D31" s="15">
        <v>404807</v>
      </c>
      <c r="E31" s="15">
        <v>246996</v>
      </c>
      <c r="F31" s="15">
        <v>1240</v>
      </c>
      <c r="G31" s="15">
        <v>47117199</v>
      </c>
      <c r="H31" s="15">
        <v>29215588</v>
      </c>
      <c r="I31" s="15">
        <v>17821658</v>
      </c>
      <c r="J31" s="15">
        <v>79954</v>
      </c>
    </row>
    <row r="32" spans="1:10" ht="12" hidden="1" customHeight="1">
      <c r="A32" s="19" t="s">
        <v>26</v>
      </c>
      <c r="B32" s="14" t="s">
        <v>14</v>
      </c>
      <c r="C32" s="15">
        <v>502262</v>
      </c>
      <c r="D32" s="15">
        <v>326181</v>
      </c>
      <c r="E32" s="15">
        <v>174943</v>
      </c>
      <c r="F32" s="15">
        <v>1138</v>
      </c>
      <c r="G32" s="15">
        <v>23014874</v>
      </c>
      <c r="H32" s="15">
        <v>22818048</v>
      </c>
      <c r="I32" s="15">
        <v>123327</v>
      </c>
      <c r="J32" s="15">
        <v>73499</v>
      </c>
    </row>
    <row r="33" spans="1:10" ht="12" hidden="1" customHeight="1">
      <c r="A33" s="23"/>
      <c r="B33" s="14" t="s">
        <v>16</v>
      </c>
      <c r="C33" s="15">
        <v>452050</v>
      </c>
      <c r="D33" s="15">
        <v>288876</v>
      </c>
      <c r="E33" s="15">
        <v>162312</v>
      </c>
      <c r="F33" s="15">
        <v>862</v>
      </c>
      <c r="G33" s="15">
        <v>35503894</v>
      </c>
      <c r="H33" s="15">
        <v>22621269</v>
      </c>
      <c r="I33" s="15">
        <v>12818448</v>
      </c>
      <c r="J33" s="15">
        <v>64177</v>
      </c>
    </row>
    <row r="34" spans="1:10" ht="12" customHeight="1">
      <c r="A34" s="23"/>
      <c r="B34" s="14" t="s">
        <v>17</v>
      </c>
      <c r="C34" s="15">
        <v>435800</v>
      </c>
      <c r="D34" s="15">
        <v>275890</v>
      </c>
      <c r="E34" s="15">
        <v>159079</v>
      </c>
      <c r="F34" s="15">
        <v>831</v>
      </c>
      <c r="G34" s="15">
        <v>36489770</v>
      </c>
      <c r="H34" s="15">
        <v>23089017</v>
      </c>
      <c r="I34" s="15">
        <v>13337448</v>
      </c>
      <c r="J34" s="15">
        <v>63305</v>
      </c>
    </row>
    <row r="35" spans="1:10" ht="12" hidden="1" customHeight="1">
      <c r="A35" s="19" t="s">
        <v>27</v>
      </c>
      <c r="B35" s="14" t="s">
        <v>14</v>
      </c>
      <c r="C35" s="15">
        <v>381832</v>
      </c>
      <c r="D35" s="15">
        <v>249374</v>
      </c>
      <c r="E35" s="15">
        <v>131676</v>
      </c>
      <c r="F35" s="15">
        <v>782</v>
      </c>
      <c r="G35" s="15">
        <v>30504646</v>
      </c>
      <c r="H35" s="15">
        <v>19890056</v>
      </c>
      <c r="I35" s="15">
        <v>10557460</v>
      </c>
      <c r="J35" s="15">
        <v>57131</v>
      </c>
    </row>
    <row r="36" spans="1:10" ht="12" hidden="1" customHeight="1">
      <c r="A36" s="23"/>
      <c r="B36" s="14" t="s">
        <v>16</v>
      </c>
      <c r="C36" s="15">
        <v>343396</v>
      </c>
      <c r="D36" s="15">
        <v>223111</v>
      </c>
      <c r="E36" s="15">
        <v>119700</v>
      </c>
      <c r="F36" s="15">
        <v>585</v>
      </c>
      <c r="G36" s="15">
        <v>30687884</v>
      </c>
      <c r="H36" s="15">
        <v>19884138</v>
      </c>
      <c r="I36" s="15">
        <v>10755326</v>
      </c>
      <c r="J36" s="15">
        <v>48420</v>
      </c>
    </row>
    <row r="37" spans="1:10" ht="12" customHeight="1">
      <c r="A37" s="23"/>
      <c r="B37" s="14" t="s">
        <v>17</v>
      </c>
      <c r="C37" s="15">
        <v>332806</v>
      </c>
      <c r="D37" s="15">
        <v>214465</v>
      </c>
      <c r="E37" s="15">
        <v>117710</v>
      </c>
      <c r="F37" s="15">
        <v>631</v>
      </c>
      <c r="G37" s="15">
        <v>31639350</v>
      </c>
      <c r="H37" s="15">
        <v>20396511</v>
      </c>
      <c r="I37" s="15">
        <v>11189592</v>
      </c>
      <c r="J37" s="15">
        <v>53247</v>
      </c>
    </row>
    <row r="38" spans="1:10" ht="12" hidden="1" customHeight="1">
      <c r="A38" s="19" t="s">
        <v>28</v>
      </c>
      <c r="B38" s="14" t="s">
        <v>14</v>
      </c>
      <c r="C38" s="15">
        <v>289643</v>
      </c>
      <c r="D38" s="15">
        <v>190385</v>
      </c>
      <c r="E38" s="15">
        <v>98706</v>
      </c>
      <c r="F38" s="15">
        <v>552</v>
      </c>
      <c r="G38" s="15">
        <v>25969198</v>
      </c>
      <c r="H38" s="15">
        <v>17051206</v>
      </c>
      <c r="I38" s="15">
        <v>8873035</v>
      </c>
      <c r="J38" s="15">
        <v>44957</v>
      </c>
    </row>
    <row r="39" spans="1:10" ht="12" hidden="1" customHeight="1">
      <c r="A39" s="23"/>
      <c r="B39" s="14" t="s">
        <v>16</v>
      </c>
      <c r="C39" s="15">
        <v>267559</v>
      </c>
      <c r="D39" s="15">
        <v>175323</v>
      </c>
      <c r="E39" s="15">
        <v>91738</v>
      </c>
      <c r="F39" s="15">
        <v>498</v>
      </c>
      <c r="G39" s="15">
        <v>26792523</v>
      </c>
      <c r="H39" s="15">
        <v>17503247</v>
      </c>
      <c r="I39" s="15">
        <v>9243108</v>
      </c>
      <c r="J39" s="15">
        <v>46168</v>
      </c>
    </row>
    <row r="40" spans="1:10" ht="12" customHeight="1">
      <c r="A40" s="23"/>
      <c r="B40" s="14" t="s">
        <v>17</v>
      </c>
      <c r="C40" s="15">
        <v>255737</v>
      </c>
      <c r="D40" s="15">
        <v>166061</v>
      </c>
      <c r="E40" s="15">
        <v>89204</v>
      </c>
      <c r="F40" s="15">
        <v>472</v>
      </c>
      <c r="G40" s="15">
        <v>27362953</v>
      </c>
      <c r="H40" s="15">
        <v>17774032</v>
      </c>
      <c r="I40" s="15">
        <v>9543992</v>
      </c>
      <c r="J40" s="15">
        <v>44929</v>
      </c>
    </row>
    <row r="41" spans="1:10" ht="12" hidden="1" customHeight="1">
      <c r="A41" s="19" t="s">
        <v>73</v>
      </c>
      <c r="B41" s="14" t="s">
        <v>14</v>
      </c>
      <c r="C41" s="15">
        <v>782274</v>
      </c>
      <c r="D41" s="15">
        <v>531971</v>
      </c>
      <c r="E41" s="15">
        <v>248831</v>
      </c>
      <c r="F41" s="15">
        <v>1472</v>
      </c>
      <c r="G41" s="15">
        <v>89577665</v>
      </c>
      <c r="H41" s="15">
        <v>61001767</v>
      </c>
      <c r="I41" s="15">
        <v>28418939</v>
      </c>
      <c r="J41" s="15">
        <v>156959</v>
      </c>
    </row>
    <row r="42" spans="1:10" ht="12" hidden="1" customHeight="1">
      <c r="A42" s="23"/>
      <c r="B42" s="14" t="s">
        <v>16</v>
      </c>
      <c r="C42" s="15">
        <v>706050</v>
      </c>
      <c r="D42" s="15">
        <v>478384</v>
      </c>
      <c r="E42" s="15">
        <v>226456</v>
      </c>
      <c r="F42" s="15">
        <v>1210</v>
      </c>
      <c r="G42" s="15">
        <v>90445325</v>
      </c>
      <c r="H42" s="15">
        <v>61328264</v>
      </c>
      <c r="I42" s="15">
        <v>28976049</v>
      </c>
      <c r="J42" s="15">
        <v>141012</v>
      </c>
    </row>
    <row r="43" spans="1:10" ht="12" customHeight="1">
      <c r="A43" s="23"/>
      <c r="B43" s="14" t="s">
        <v>17</v>
      </c>
      <c r="C43" s="15">
        <v>672241</v>
      </c>
      <c r="D43" s="15">
        <v>453084</v>
      </c>
      <c r="E43" s="15">
        <v>217991</v>
      </c>
      <c r="F43" s="15">
        <v>1166</v>
      </c>
      <c r="G43" s="15">
        <v>91721420</v>
      </c>
      <c r="H43" s="15">
        <v>62021341</v>
      </c>
      <c r="I43" s="15">
        <v>29558461</v>
      </c>
      <c r="J43" s="15">
        <v>141618</v>
      </c>
    </row>
    <row r="44" spans="1:10" ht="12" hidden="1" customHeight="1">
      <c r="A44" s="19" t="s">
        <v>74</v>
      </c>
      <c r="B44" s="14" t="s">
        <v>14</v>
      </c>
      <c r="C44" s="15">
        <v>317295</v>
      </c>
      <c r="D44" s="15">
        <v>226769</v>
      </c>
      <c r="E44" s="15">
        <v>89834</v>
      </c>
      <c r="F44" s="15">
        <v>692</v>
      </c>
      <c r="G44" s="15">
        <v>51850726</v>
      </c>
      <c r="H44" s="15">
        <v>37111266</v>
      </c>
      <c r="I44" s="15">
        <v>14632756</v>
      </c>
      <c r="J44" s="15">
        <v>106705</v>
      </c>
    </row>
    <row r="45" spans="1:10" ht="12" hidden="1" customHeight="1">
      <c r="A45" s="23"/>
      <c r="B45" s="14" t="s">
        <v>16</v>
      </c>
      <c r="C45" s="15">
        <v>283579</v>
      </c>
      <c r="D45" s="15">
        <v>201857</v>
      </c>
      <c r="E45" s="15">
        <v>81209</v>
      </c>
      <c r="F45" s="15">
        <v>513</v>
      </c>
      <c r="G45" s="15">
        <v>51730454</v>
      </c>
      <c r="H45" s="15">
        <v>36864761</v>
      </c>
      <c r="I45" s="15">
        <v>14776630</v>
      </c>
      <c r="J45" s="15">
        <v>89062</v>
      </c>
    </row>
    <row r="46" spans="1:10" ht="12" customHeight="1">
      <c r="A46" s="23"/>
      <c r="B46" s="14" t="s">
        <v>17</v>
      </c>
      <c r="C46" s="15">
        <v>265011</v>
      </c>
      <c r="D46" s="15">
        <v>187902</v>
      </c>
      <c r="E46" s="15">
        <v>76596</v>
      </c>
      <c r="F46" s="15">
        <v>513</v>
      </c>
      <c r="G46" s="15">
        <v>51504339</v>
      </c>
      <c r="H46" s="15">
        <v>36590195</v>
      </c>
      <c r="I46" s="15">
        <v>14822652</v>
      </c>
      <c r="J46" s="15">
        <v>91492</v>
      </c>
    </row>
    <row r="47" spans="1:10" ht="12" hidden="1" customHeight="1">
      <c r="A47" s="19" t="s">
        <v>75</v>
      </c>
      <c r="B47" s="14" t="s">
        <v>14</v>
      </c>
      <c r="C47" s="15">
        <v>227835</v>
      </c>
      <c r="D47" s="15">
        <v>171504</v>
      </c>
      <c r="E47" s="15">
        <v>55920</v>
      </c>
      <c r="F47" s="15">
        <v>411</v>
      </c>
      <c r="G47" s="15">
        <v>51658909</v>
      </c>
      <c r="H47" s="15">
        <v>38997004</v>
      </c>
      <c r="I47" s="15">
        <v>12573900</v>
      </c>
      <c r="J47" s="15">
        <v>88005</v>
      </c>
    </row>
    <row r="48" spans="1:10" ht="12" hidden="1" customHeight="1">
      <c r="A48" s="23"/>
      <c r="B48" s="14" t="s">
        <v>16</v>
      </c>
      <c r="C48" s="15">
        <v>197897</v>
      </c>
      <c r="D48" s="15">
        <v>148757</v>
      </c>
      <c r="E48" s="15">
        <v>48852</v>
      </c>
      <c r="F48" s="15">
        <v>288</v>
      </c>
      <c r="G48" s="15">
        <v>50001602</v>
      </c>
      <c r="H48" s="15">
        <v>37684771</v>
      </c>
      <c r="I48" s="15">
        <v>12246434</v>
      </c>
      <c r="J48" s="15">
        <v>70397</v>
      </c>
    </row>
    <row r="49" spans="1:10" ht="12" customHeight="1">
      <c r="A49" s="23"/>
      <c r="B49" s="14" t="s">
        <v>17</v>
      </c>
      <c r="C49" s="15">
        <v>183810</v>
      </c>
      <c r="D49" s="15">
        <v>137534</v>
      </c>
      <c r="E49" s="15">
        <v>45968</v>
      </c>
      <c r="F49" s="15">
        <v>308</v>
      </c>
      <c r="G49" s="15">
        <v>49416433</v>
      </c>
      <c r="H49" s="15">
        <v>37106806</v>
      </c>
      <c r="I49" s="15">
        <v>12236992</v>
      </c>
      <c r="J49" s="15">
        <v>72635</v>
      </c>
    </row>
    <row r="50" spans="1:10" ht="12" hidden="1" customHeight="1">
      <c r="A50" s="19" t="s">
        <v>76</v>
      </c>
      <c r="B50" s="14" t="s">
        <v>14</v>
      </c>
      <c r="C50" s="15">
        <v>70700</v>
      </c>
      <c r="D50" s="15">
        <v>56868</v>
      </c>
      <c r="E50" s="15">
        <v>13724</v>
      </c>
      <c r="F50" s="15">
        <v>108</v>
      </c>
      <c r="G50" s="15">
        <v>22663529</v>
      </c>
      <c r="H50" s="15">
        <v>18290147</v>
      </c>
      <c r="I50" s="15">
        <v>4340415</v>
      </c>
      <c r="J50" s="15">
        <v>32966</v>
      </c>
    </row>
    <row r="51" spans="1:10" ht="12" hidden="1" customHeight="1">
      <c r="A51" s="23"/>
      <c r="B51" s="14" t="s">
        <v>16</v>
      </c>
      <c r="C51" s="15">
        <v>61341</v>
      </c>
      <c r="D51" s="15">
        <v>48963</v>
      </c>
      <c r="E51" s="15">
        <v>12316</v>
      </c>
      <c r="F51" s="15">
        <v>62</v>
      </c>
      <c r="G51" s="15">
        <v>21735750</v>
      </c>
      <c r="H51" s="15">
        <v>17408473</v>
      </c>
      <c r="I51" s="15">
        <v>4306214</v>
      </c>
      <c r="J51" s="15">
        <v>21063</v>
      </c>
    </row>
    <row r="52" spans="1:10" ht="12" customHeight="1">
      <c r="A52" s="23"/>
      <c r="B52" s="14" t="s">
        <v>17</v>
      </c>
      <c r="C52" s="15">
        <v>56338</v>
      </c>
      <c r="D52" s="15">
        <v>44779</v>
      </c>
      <c r="E52" s="15">
        <v>11493</v>
      </c>
      <c r="F52" s="15">
        <v>66</v>
      </c>
      <c r="G52" s="15">
        <v>21281755</v>
      </c>
      <c r="H52" s="15">
        <v>16961742</v>
      </c>
      <c r="I52" s="15">
        <v>4297168</v>
      </c>
      <c r="J52" s="15">
        <v>22846</v>
      </c>
    </row>
    <row r="53" spans="1:10" ht="12" hidden="1" customHeight="1">
      <c r="A53" s="19" t="s">
        <v>77</v>
      </c>
      <c r="B53" s="14" t="s">
        <v>14</v>
      </c>
      <c r="C53" s="15">
        <v>65883</v>
      </c>
      <c r="D53" s="15">
        <v>54831</v>
      </c>
      <c r="E53" s="15">
        <v>10982</v>
      </c>
      <c r="F53" s="15">
        <v>70</v>
      </c>
      <c r="G53" s="15">
        <v>35971652</v>
      </c>
      <c r="H53" s="15">
        <v>30509964</v>
      </c>
      <c r="I53" s="15">
        <v>5430889</v>
      </c>
      <c r="J53" s="15">
        <v>30799</v>
      </c>
    </row>
    <row r="54" spans="1:10" ht="12" hidden="1" customHeight="1">
      <c r="A54" s="23"/>
      <c r="B54" s="14" t="s">
        <v>16</v>
      </c>
      <c r="C54" s="15">
        <v>58137</v>
      </c>
      <c r="D54" s="15">
        <v>47395</v>
      </c>
      <c r="E54" s="15">
        <v>10697</v>
      </c>
      <c r="F54" s="15">
        <v>45</v>
      </c>
      <c r="G54" s="15">
        <v>33947565</v>
      </c>
      <c r="H54" s="15">
        <v>28492571</v>
      </c>
      <c r="I54" s="15">
        <v>5434799</v>
      </c>
      <c r="J54" s="15">
        <v>20195</v>
      </c>
    </row>
    <row r="55" spans="1:10" ht="12" customHeight="1">
      <c r="A55" s="23"/>
      <c r="B55" s="14" t="s">
        <v>17</v>
      </c>
      <c r="C55" s="15">
        <v>51425</v>
      </c>
      <c r="D55" s="15">
        <v>42275</v>
      </c>
      <c r="E55" s="15">
        <v>9110</v>
      </c>
      <c r="F55" s="15">
        <v>40</v>
      </c>
      <c r="G55" s="15">
        <v>32990624</v>
      </c>
      <c r="H55" s="15">
        <v>27616252</v>
      </c>
      <c r="I55" s="15">
        <v>5349456</v>
      </c>
      <c r="J55" s="15">
        <v>24916</v>
      </c>
    </row>
    <row r="56" spans="1:10" ht="10" hidden="1" customHeight="1"/>
    <row r="57" spans="1:10" ht="11.15" hidden="1" customHeight="1">
      <c r="A57" s="36" t="s">
        <v>78</v>
      </c>
      <c r="B57" s="34"/>
      <c r="C57" s="34"/>
      <c r="D57" s="34"/>
      <c r="E57" s="34"/>
      <c r="F57" s="34"/>
      <c r="G57" s="34"/>
      <c r="H57" s="34"/>
      <c r="I57" s="34"/>
      <c r="J57" s="34"/>
    </row>
    <row r="58" spans="1:10" ht="11.15" hidden="1" customHeight="1">
      <c r="A58" s="36" t="s">
        <v>79</v>
      </c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1.15" hidden="1" customHeight="1">
      <c r="A59" s="36" t="s">
        <v>80</v>
      </c>
      <c r="B59" s="34"/>
      <c r="C59" s="34"/>
      <c r="D59" s="34"/>
      <c r="E59" s="34"/>
      <c r="F59" s="34"/>
      <c r="G59" s="34"/>
      <c r="H59" s="34"/>
      <c r="I59" s="34"/>
      <c r="J59" s="34"/>
    </row>
    <row r="60" spans="1:10" ht="11.15" hidden="1" customHeight="1">
      <c r="A60" s="36" t="s">
        <v>81</v>
      </c>
      <c r="B60" s="34"/>
      <c r="C60" s="34"/>
      <c r="D60" s="34"/>
      <c r="E60" s="34"/>
      <c r="F60" s="34"/>
      <c r="G60" s="34"/>
      <c r="H60" s="34"/>
      <c r="I60" s="34"/>
      <c r="J60" s="34"/>
    </row>
  </sheetData>
  <autoFilter ref="A6:J60" xr:uid="{E885C7BA-CD7C-45AE-B08F-3386CF397EF7}">
    <filterColumn colId="1">
      <filters>
        <filter val="2017"/>
      </filters>
    </filterColumn>
    <filterColumn colId="3" showButton="0"/>
    <filterColumn colId="4" showButton="0"/>
    <filterColumn colId="7" showButton="0"/>
    <filterColumn colId="8" showButton="0"/>
  </autoFilter>
  <mergeCells count="13">
    <mergeCell ref="A59:J59"/>
    <mergeCell ref="A60:J60"/>
    <mergeCell ref="A57:J57"/>
    <mergeCell ref="A58:J58"/>
    <mergeCell ref="A1:J1"/>
    <mergeCell ref="A2:J2"/>
    <mergeCell ref="C4:J4"/>
    <mergeCell ref="C5:F5"/>
    <mergeCell ref="G5:J5"/>
    <mergeCell ref="C6:C7"/>
    <mergeCell ref="D6:F6"/>
    <mergeCell ref="G6:G7"/>
    <mergeCell ref="H6:J6"/>
  </mergeCells>
  <pageMargins left="0.5" right="0.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Cálculos &gt;&gt;</vt:lpstr>
      <vt:lpstr>Aposentados</vt:lpstr>
      <vt:lpstr>Planilhas originais &gt;&gt;</vt:lpstr>
      <vt:lpstr>17C9_03</vt:lpstr>
      <vt:lpstr>17C8_10</vt:lpstr>
      <vt:lpstr>17C8_04</vt:lpstr>
      <vt:lpstr>17C8_05</vt:lpstr>
      <vt:lpstr>17C33_06</vt:lpstr>
      <vt:lpstr>Chart4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marcos.flaviano</dc:creator>
  <cp:lastModifiedBy>Carlos</cp:lastModifiedBy>
  <cp:revision>1</cp:revision>
  <dcterms:created xsi:type="dcterms:W3CDTF">2018-08-24T18:46:08Z</dcterms:created>
  <dcterms:modified xsi:type="dcterms:W3CDTF">2019-07-25T05:23:28Z</dcterms:modified>
</cp:coreProperties>
</file>