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Research\Universidade\charts\"/>
    </mc:Choice>
  </mc:AlternateContent>
  <bookViews>
    <workbookView xWindow="0" yWindow="270" windowWidth="23955" windowHeight="10035" activeTab="3"/>
  </bookViews>
  <sheets>
    <sheet name="Sheet2" sheetId="2" r:id="rId1"/>
    <sheet name="Sheet3" sheetId="3" r:id="rId2"/>
    <sheet name="Sheet4" sheetId="4" r:id="rId3"/>
    <sheet name="Chart2" sheetId="5" r:id="rId4"/>
    <sheet name="Sheet6" sheetId="8" r:id="rId5"/>
    <sheet name="Chart2 (2)" sheetId="9" r:id="rId6"/>
  </sheets>
  <calcPr calcId="152511"/>
</workbook>
</file>

<file path=xl/calcChain.xml><?xml version="1.0" encoding="utf-8"?>
<calcChain xmlns="http://schemas.openxmlformats.org/spreadsheetml/2006/main">
  <c r="G39" i="4" l="1"/>
  <c r="G38" i="4"/>
  <c r="G36" i="4"/>
  <c r="G35" i="4"/>
  <c r="G34" i="4"/>
  <c r="G25" i="4"/>
  <c r="G24" i="4"/>
  <c r="G22" i="4"/>
  <c r="G21" i="4"/>
  <c r="G20" i="4"/>
  <c r="O5" i="4" l="1"/>
  <c r="P5" i="4"/>
  <c r="F6" i="4"/>
  <c r="F7" i="4"/>
  <c r="F8" i="4"/>
  <c r="F10" i="4"/>
  <c r="F11" i="4"/>
  <c r="G11" i="4" s="1"/>
  <c r="K10" i="4" s="1"/>
  <c r="L6" i="4"/>
  <c r="L7" i="4" l="1"/>
  <c r="O6" i="4" s="1"/>
  <c r="L9" i="4"/>
  <c r="G6" i="4"/>
  <c r="K6" i="4" s="1"/>
  <c r="G7" i="4"/>
  <c r="K7" i="4" s="1"/>
  <c r="P6" i="4" s="1"/>
  <c r="G8" i="4"/>
  <c r="K8" i="4" s="1"/>
  <c r="L8" i="4"/>
  <c r="G10" i="4"/>
  <c r="K9" i="4" s="1"/>
  <c r="L10" i="4"/>
  <c r="P8" i="4" l="1"/>
  <c r="P7" i="4"/>
  <c r="O8" i="4"/>
  <c r="O7" i="4"/>
</calcChain>
</file>

<file path=xl/sharedStrings.xml><?xml version="1.0" encoding="utf-8"?>
<sst xmlns="http://schemas.openxmlformats.org/spreadsheetml/2006/main" count="167" uniqueCount="153">
  <si>
    <t>.</t>
  </si>
  <si>
    <t xml:space="preserve">. </t>
  </si>
  <si>
    <t>Brancos</t>
  </si>
  <si>
    <t>Asiáticos</t>
  </si>
  <si>
    <t>Indígenas</t>
  </si>
  <si>
    <t>Pardos</t>
  </si>
  <si>
    <t>Negros</t>
  </si>
  <si>
    <t>tabulate ds_cor_raca_aluno if publica == 1 &amp; co_mobilidade_academica_intern</t>
  </si>
  <si>
    <t>==</t>
  </si>
  <si>
    <t>DS_COR_RACA_ALUNO       Freq.     Percent        Cum.</t>
  </si>
  <si>
    <t>Aluno não quis declarar cor/raça       5,596       27.97       27.97</t>
  </si>
  <si>
    <t>Amarela         311        1.55       29.52</t>
  </si>
  <si>
    <t>Branca       7,943       39.70       69.22</t>
  </si>
  <si>
    <t>Indígena          25        0.12       69.34</t>
  </si>
  <si>
    <t>Não dispõe da informação       3,064       15.31       84.65</t>
  </si>
  <si>
    <t>Parda       2,553       12.76       97.41</t>
  </si>
  <si>
    <t>Preta         518        2.59      100.00</t>
  </si>
  <si>
    <t>Total      20,010      100.00</t>
  </si>
  <si>
    <t>Outros</t>
  </si>
  <si>
    <t>!=</t>
  </si>
  <si>
    <t>DIREITO</t>
  </si>
  <si>
    <t>MEDICINA</t>
  </si>
  <si>
    <t>PEDAGOGIA</t>
  </si>
  <si>
    <t>no_curso</t>
  </si>
  <si>
    <t>branco</t>
  </si>
  <si>
    <t>negro</t>
  </si>
  <si>
    <t>outro</t>
  </si>
  <si>
    <t>n</t>
  </si>
  <si>
    <t>GESTÃƒO DA PRODUÃ‡ÃƒO INDUSTRIAL</t>
  </si>
  <si>
    <t>FARMÃCIA E BIOQUÃMICA</t>
  </si>
  <si>
    <t>ENGENHARIA DE PRODUÃ‡ÃƒO MECÃ‚NICA</t>
  </si>
  <si>
    <t>MARKETING</t>
  </si>
  <si>
    <t>GESTÃƒO DA TECNOLOGIA DA INFORMAÃ‡ÃƒO</t>
  </si>
  <si>
    <t>GESTÃƒO FINANCEIRA</t>
  </si>
  <si>
    <t>RELAÃ‡Ã•ES INTERNACIONAIS</t>
  </si>
  <si>
    <t>PROCESSOS GERENCIAIS</t>
  </si>
  <si>
    <t>COMÃ‰RCIO EXTERIOR</t>
  </si>
  <si>
    <t>AGRONEGÃ“CIO</t>
  </si>
  <si>
    <t>SISTEMAS PARA INTERNET</t>
  </si>
  <si>
    <t>ENGENHARIA DE CONTROLE E AUTOMAÃ‡ÃƒO</t>
  </si>
  <si>
    <t>ARQUITETURA E URBANISMO</t>
  </si>
  <si>
    <t>ENGENHARIA MECÃ‚NICA</t>
  </si>
  <si>
    <t>ENGENHARIA QUÃMICA</t>
  </si>
  <si>
    <t>ENGENHARIA DE COMPUTAÃ‡ÃƒO</t>
  </si>
  <si>
    <t>ODONTOLOGIA</t>
  </si>
  <si>
    <t>ENGENHARIA DE PRODUÃ‡ÃƒO</t>
  </si>
  <si>
    <t>DESIGN GRÃFICO</t>
  </si>
  <si>
    <t>MEDICINA VETERINÃRIA</t>
  </si>
  <si>
    <t>PUBLICIDADE E PROPAGANDA</t>
  </si>
  <si>
    <t>CIÃŠNCIAS ECONÃ”MICAS</t>
  </si>
  <si>
    <t>ENGENHARIA AMBIENTAL</t>
  </si>
  <si>
    <t>ANÃLISE E DESENVOLVIMENTO DE SISTEMAS</t>
  </si>
  <si>
    <t>LOGÃSTICA</t>
  </si>
  <si>
    <t>ENGENHARIA CIVIL</t>
  </si>
  <si>
    <t>COMUNICAÃ‡ÃƒO SOCIAL - PUBLICIDADE E PROPAGANDA</t>
  </si>
  <si>
    <t>ENGENHARIA ELÃ‰TRICA</t>
  </si>
  <si>
    <t>PSICOLOGIA</t>
  </si>
  <si>
    <t>DESIGN DE MODA</t>
  </si>
  <si>
    <t>ESTÃ‰TICA E COSMÃ‰TICA</t>
  </si>
  <si>
    <t>ENGENHARIA AMBIENTAL E SANITÃRIA</t>
  </si>
  <si>
    <t>ENGENHARIA DE ALIMENTOS</t>
  </si>
  <si>
    <t>ENGENHARIA DE PETRÃ“LEO</t>
  </si>
  <si>
    <t>CIÃŠNCIA DA COMPUTAÃ‡ÃƒO</t>
  </si>
  <si>
    <t>JORNALISMO</t>
  </si>
  <si>
    <t>BIOMEDICINA</t>
  </si>
  <si>
    <t>AGRONOMIA</t>
  </si>
  <si>
    <t>REDES DE COMPUTADORES</t>
  </si>
  <si>
    <t>DESIGN</t>
  </si>
  <si>
    <t>GESTÃƒO COMERCIAL</t>
  </si>
  <si>
    <t>AUTOMAÃ‡ÃƒO INDUSTRIAL</t>
  </si>
  <si>
    <t>NUTRIÃ‡ÃƒO</t>
  </si>
  <si>
    <t>FARMÃCIA</t>
  </si>
  <si>
    <t>FONOAUDIOLOGIA</t>
  </si>
  <si>
    <t>SISTEMA DE INFORMAÃ‡ÃƒO</t>
  </si>
  <si>
    <t>COMUNICAÃ‡ÃƒO SOCIAL - JORNALISMO</t>
  </si>
  <si>
    <t>ADMINISTRAÃ‡ÃƒO</t>
  </si>
  <si>
    <t>FISIOTERAPIA</t>
  </si>
  <si>
    <t>COMUNICAÃ‡ÃƒO SOCIAL</t>
  </si>
  <si>
    <t>LETRAS</t>
  </si>
  <si>
    <t>ZOOTECNIA</t>
  </si>
  <si>
    <t>ADMINISTRAÃ‡ÃƒO PÃšBLICA</t>
  </si>
  <si>
    <t>ARTES VISUAIS</t>
  </si>
  <si>
    <t>GESTÃƒO HOSPITALAR</t>
  </si>
  <si>
    <t>CIÃŠNCIAS CONTÃBEIS</t>
  </si>
  <si>
    <t>CIÃŠNCIAS SOCIAIS</t>
  </si>
  <si>
    <t>CIÃŠNCIAS BIOLÃ“GICAS</t>
  </si>
  <si>
    <t>ENGENHARIA FLORESTAL</t>
  </si>
  <si>
    <t>ENFERMAGEM</t>
  </si>
  <si>
    <t>LETRAS - PORTUGUÃŠS E INGLÃŠS</t>
  </si>
  <si>
    <t>LETRAS - ESPANHOL</t>
  </si>
  <si>
    <t>FILOSOFIA</t>
  </si>
  <si>
    <t>GESTÃƒO DE RECURSOS HUMANOS</t>
  </si>
  <si>
    <t>RADIOLOGIA</t>
  </si>
  <si>
    <t>FÃSICA</t>
  </si>
  <si>
    <t>SISTEMAS DE INFORMAÃ‡ÃƒO</t>
  </si>
  <si>
    <t>GESTÃƒO AMBIENTAL</t>
  </si>
  <si>
    <t>LETRAS - INGLÃŠS</t>
  </si>
  <si>
    <t>MÃšSICA</t>
  </si>
  <si>
    <t>HISTÃ“RIA</t>
  </si>
  <si>
    <t>TURISMO</t>
  </si>
  <si>
    <t>QUÃMICA</t>
  </si>
  <si>
    <t>EDUCAÃ‡ÃƒO FÃSICA</t>
  </si>
  <si>
    <t>GEOGRAFIA</t>
  </si>
  <si>
    <t>INFORMÃTICA</t>
  </si>
  <si>
    <t>CIÃŠNCIA E TECNOLOGIA</t>
  </si>
  <si>
    <t>SERVIÃ‡O SOCIAL</t>
  </si>
  <si>
    <t>DESIGN DE INTERIORES</t>
  </si>
  <si>
    <t>SEGURANÃ‡A NO TRABALHO</t>
  </si>
  <si>
    <t>GESTÃƒO PÃšBLICA</t>
  </si>
  <si>
    <t>MATEMÃTICA</t>
  </si>
  <si>
    <t>LETRAS - PORTUGUÃŠS</t>
  </si>
  <si>
    <t>GESTÃƒO DA QUALIDADE</t>
  </si>
  <si>
    <t>TEOLOGIA</t>
  </si>
  <si>
    <t>LETRAS - LÃNGUA PORTUGUESA</t>
  </si>
  <si>
    <t>GASTRONOMIA</t>
  </si>
  <si>
    <t>tabulate ds_cor_raca_aluno if publica == 1 &amp;</t>
  </si>
  <si>
    <t>co_mobilidade_academica_intern</t>
  </si>
  <si>
    <t>&amp;</t>
  </si>
  <si>
    <t>csfe</t>
  </si>
  <si>
    <t>DS_COR_RACA_ALUNO       Freq.</t>
  </si>
  <si>
    <t>Percent        Cum.</t>
  </si>
  <si>
    <t>Aluno não quis declarar cor/raça     560,940</t>
  </si>
  <si>
    <t>29.21       29.21</t>
  </si>
  <si>
    <t>Amarela      24,853</t>
  </si>
  <si>
    <t>1.29       30.51</t>
  </si>
  <si>
    <t>Branca     586,538</t>
  </si>
  <si>
    <t>30.55       61.05</t>
  </si>
  <si>
    <t>Indígena       6,322</t>
  </si>
  <si>
    <t>0.33       61.38</t>
  </si>
  <si>
    <t>Não dispõe da informação     209,142</t>
  </si>
  <si>
    <t>10.89       72.28</t>
  </si>
  <si>
    <t>Parda     427,960</t>
  </si>
  <si>
    <t>22.29       94.56</t>
  </si>
  <si>
    <t>Preta     104,377</t>
  </si>
  <si>
    <t>5.44      100.00</t>
  </si>
  <si>
    <t>Total   1,920,132</t>
  </si>
  <si>
    <t>Aluno não quis declarar cor/raça      89,064</t>
  </si>
  <si>
    <t>28.95       28.95</t>
  </si>
  <si>
    <t>Amarela       4,412</t>
  </si>
  <si>
    <t>1.43       30.38</t>
  </si>
  <si>
    <t>Branca      95,867</t>
  </si>
  <si>
    <t>31.16       61.54</t>
  </si>
  <si>
    <t>Indígena       3,277</t>
  </si>
  <si>
    <t>1.07       62.61</t>
  </si>
  <si>
    <t>Não dispõe da informação      29,662</t>
  </si>
  <si>
    <t>9.64       72.25</t>
  </si>
  <si>
    <t>Parda      66,434</t>
  </si>
  <si>
    <t>21.59       93.84</t>
  </si>
  <si>
    <t>Preta      18,950</t>
  </si>
  <si>
    <t>6.16      100.00</t>
  </si>
  <si>
    <t>Total     307,666</t>
  </si>
  <si>
    <t>Estudantes Participantes do Ciência sem Fronteiras</t>
  </si>
  <si>
    <t>Estudantes Não-Participantes do Ciência sem Fronteiras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</si>
</sst>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4">
    <xf numFmtId="0" fontId="0" fillId="0" borderId="0" xfId="0"/>
    <xf numFmtId="9" fontId="0" fillId="0" borderId="0" xfId="1" applyNumberFormat="1" applyFont="1"/>
    <xf numFmtId="0" fontId="0" fillId="0" borderId="0" xfId="0"/>
    <xf numFmtId="9" fontId="0" fillId="0" borderId="0" xfId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1" builtinId="5"/>
    <cellStyle name="Title 2" xfId="42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074178956166232E-2"/>
          <c:y val="0.23134120337832204"/>
          <c:w val="0.70794854489342673"/>
          <c:h val="0.49362399291616538"/>
        </c:manualLayout>
      </c:layout>
      <c:barChart>
        <c:barDir val="col"/>
        <c:grouping val="percentStacked"/>
        <c:varyColors val="0"/>
        <c:ser>
          <c:idx val="2"/>
          <c:order val="0"/>
          <c:tx>
            <c:strRef>
              <c:f>Sheet4!$N$6</c:f>
              <c:strCache>
                <c:ptCount val="1"/>
                <c:pt idx="0">
                  <c:v>Brancos</c:v>
                </c:pt>
              </c:strCache>
            </c:strRef>
          </c:tx>
          <c:spPr>
            <a:solidFill>
              <a:srgbClr val="C00000"/>
            </a:solidFill>
            <a:ln w="25400">
              <a:noFill/>
            </a:ln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 b="1">
                    <a:latin typeface="Helvetica" panose="020B0604020202020204" pitchFamily="34" charset="0"/>
                    <a:cs typeface="Helvetica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Sheet4!$O$5:$P$5</c:f>
              <c:strCache>
                <c:ptCount val="2"/>
                <c:pt idx="0">
                  <c:v>Estudantes Não-Participantes do Ciência sem Fronteiras</c:v>
                </c:pt>
                <c:pt idx="1">
                  <c:v>Estudantes Participantes do Ciência sem Fronteiras</c:v>
                </c:pt>
              </c:strCache>
            </c:strRef>
          </c:cat>
          <c:val>
            <c:numRef>
              <c:f>Sheet4!$O$6:$P$6</c:f>
              <c:numCache>
                <c:formatCode>0%</c:formatCode>
                <c:ptCount val="2"/>
                <c:pt idx="0">
                  <c:v>0.5100166944908181</c:v>
                </c:pt>
                <c:pt idx="1">
                  <c:v>0.69992947813822293</c:v>
                </c:pt>
              </c:numCache>
            </c:numRef>
          </c:val>
        </c:ser>
        <c:ser>
          <c:idx val="0"/>
          <c:order val="1"/>
          <c:tx>
            <c:strRef>
              <c:f>Sheet4!$N$7</c:f>
              <c:strCache>
                <c:ptCount val="1"/>
                <c:pt idx="0">
                  <c:v>Negros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1800" b="1" i="0" u="none" strike="noStrike" kern="1200" baseline="0">
                      <a:solidFill>
                        <a:schemeClr val="tx1"/>
                      </a:solidFill>
                      <a:latin typeface="Helvetica" panose="020B0604020202020204" pitchFamily="34" charset="0"/>
                      <a:ea typeface="+mn-ea"/>
                      <a:cs typeface="Helvetica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 b="1">
                    <a:latin typeface="Helvetica" panose="020B0604020202020204" pitchFamily="34" charset="0"/>
                    <a:cs typeface="Helvetica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Sheet4!$O$5:$P$5</c:f>
              <c:strCache>
                <c:ptCount val="2"/>
                <c:pt idx="0">
                  <c:v>Estudantes Não-Participantes do Ciência sem Fronteiras</c:v>
                </c:pt>
                <c:pt idx="1">
                  <c:v>Estudantes Participantes do Ciência sem Fronteiras</c:v>
                </c:pt>
              </c:strCache>
            </c:strRef>
          </c:cat>
          <c:val>
            <c:numRef>
              <c:f>Sheet4!$O$7:$P$7</c:f>
              <c:numCache>
                <c:formatCode>0%</c:formatCode>
                <c:ptCount val="2"/>
                <c:pt idx="0">
                  <c:v>0.4629382303839733</c:v>
                </c:pt>
                <c:pt idx="1">
                  <c:v>0.27062764456981664</c:v>
                </c:pt>
              </c:numCache>
            </c:numRef>
          </c:val>
        </c:ser>
        <c:ser>
          <c:idx val="1"/>
          <c:order val="2"/>
          <c:tx>
            <c:strRef>
              <c:f>Sheet4!$N$8</c:f>
              <c:strCache>
                <c:ptCount val="1"/>
                <c:pt idx="0">
                  <c:v>Outros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3500">
              <a:noFill/>
            </a:ln>
          </c:spPr>
          <c:invertIfNegative val="0"/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 b="1">
                    <a:latin typeface="Helvetica" panose="020B0604020202020204" pitchFamily="34" charset="0"/>
                    <a:cs typeface="Helvetica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Sheet4!$O$5:$P$5</c:f>
              <c:strCache>
                <c:ptCount val="2"/>
                <c:pt idx="0">
                  <c:v>Estudantes Não-Participantes do Ciência sem Fronteiras</c:v>
                </c:pt>
                <c:pt idx="1">
                  <c:v>Estudantes Participantes do Ciência sem Fronteiras</c:v>
                </c:pt>
              </c:strCache>
            </c:strRef>
          </c:cat>
          <c:val>
            <c:numRef>
              <c:f>Sheet4!$O$8:$P$8</c:f>
              <c:numCache>
                <c:formatCode>0%</c:formatCode>
                <c:ptCount val="2"/>
                <c:pt idx="0">
                  <c:v>2.7045075125208682E-2</c:v>
                </c:pt>
                <c:pt idx="1">
                  <c:v>2.9442877291960511E-2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serLines/>
        <c:axId val="1215410544"/>
        <c:axId val="1215410936"/>
      </c:barChart>
      <c:catAx>
        <c:axId val="12154105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38100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Segoe UI"/>
                <a:cs typeface="Helvetica" panose="020B0604020202020204" pitchFamily="34" charset="0"/>
              </a:defRPr>
            </a:pPr>
            <a:endParaRPr lang="en-US"/>
          </a:p>
        </c:txPr>
        <c:crossAx val="1215410936"/>
        <c:crosses val="autoZero"/>
        <c:auto val="0"/>
        <c:lblAlgn val="ctr"/>
        <c:lblOffset val="100"/>
        <c:noMultiLvlLbl val="0"/>
      </c:catAx>
      <c:valAx>
        <c:axId val="1215410936"/>
        <c:scaling>
          <c:orientation val="minMax"/>
        </c:scaling>
        <c:delete val="0"/>
        <c:axPos val="l"/>
        <c:majorGridlines>
          <c:spPr>
            <a:ln w="38100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none"/>
        <c:tickLblPos val="nextTo"/>
        <c:spPr>
          <a:noFill/>
          <a:ln w="12700">
            <a:noFill/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Segoe UI"/>
                <a:cs typeface="Helvetica" panose="020B0604020202020204" pitchFamily="34" charset="0"/>
              </a:defRPr>
            </a:pPr>
            <a:endParaRPr lang="en-US"/>
          </a:p>
        </c:txPr>
        <c:crossAx val="1215410544"/>
        <c:crosses val="autoZero"/>
        <c:crossBetween val="between"/>
        <c:majorUnit val="0.25"/>
      </c:valAx>
      <c:spPr>
        <a:solidFill>
          <a:schemeClr val="bg1">
            <a:lumMod val="95000"/>
          </a:schemeClr>
        </a:solidFill>
        <a:ln w="12700">
          <a:noFill/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82148666032130568"/>
          <c:y val="0.22516635496205939"/>
          <c:w val="0.16972213088748536"/>
          <c:h val="0.55571856846184697"/>
        </c:manualLayout>
      </c:layout>
      <c:overlay val="0"/>
      <c:txPr>
        <a:bodyPr/>
        <a:lstStyle/>
        <a:p>
          <a:pPr>
            <a:defRPr sz="2000">
              <a:latin typeface="Helvetica" panose="020B0604020202020204" pitchFamily="34" charset="0"/>
              <a:cs typeface="Helvetica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074178956166232E-2"/>
          <c:y val="0.23134120337832204"/>
          <c:w val="0.70794854489342673"/>
          <c:h val="0.49362399291616538"/>
        </c:manualLayout>
      </c:layout>
      <c:barChart>
        <c:barDir val="col"/>
        <c:grouping val="percentStacked"/>
        <c:varyColors val="0"/>
        <c:ser>
          <c:idx val="2"/>
          <c:order val="0"/>
          <c:tx>
            <c:strRef>
              <c:f>Sheet4!$N$6</c:f>
              <c:strCache>
                <c:ptCount val="1"/>
                <c:pt idx="0">
                  <c:v>Brancos</c:v>
                </c:pt>
              </c:strCache>
            </c:strRef>
          </c:tx>
          <c:spPr>
            <a:solidFill>
              <a:srgbClr val="C00000"/>
            </a:solidFill>
            <a:ln w="25400">
              <a:noFill/>
            </a:ln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 b="1">
                    <a:latin typeface="Helvetica" panose="020B0604020202020204" pitchFamily="34" charset="0"/>
                    <a:cs typeface="Helvetica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Sheet4!$O$5:$P$5</c:f>
              <c:strCache>
                <c:ptCount val="2"/>
                <c:pt idx="0">
                  <c:v>Estudantes Não-Participantes do Ciência sem Fronteiras</c:v>
                </c:pt>
                <c:pt idx="1">
                  <c:v>Estudantes Participantes do Ciência sem Fronteiras</c:v>
                </c:pt>
              </c:strCache>
            </c:strRef>
          </c:cat>
          <c:val>
            <c:numRef>
              <c:f>Sheet4!$O$6:$P$6</c:f>
              <c:numCache>
                <c:formatCode>0%</c:formatCode>
                <c:ptCount val="2"/>
                <c:pt idx="0">
                  <c:v>0.5100166944908181</c:v>
                </c:pt>
                <c:pt idx="1">
                  <c:v>0.69992947813822293</c:v>
                </c:pt>
              </c:numCache>
            </c:numRef>
          </c:val>
        </c:ser>
        <c:ser>
          <c:idx val="0"/>
          <c:order val="1"/>
          <c:tx>
            <c:strRef>
              <c:f>Sheet4!$N$7</c:f>
              <c:strCache>
                <c:ptCount val="1"/>
                <c:pt idx="0">
                  <c:v>Negros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1800" b="1" i="0" u="none" strike="noStrike" kern="1200" baseline="0">
                      <a:solidFill>
                        <a:schemeClr val="tx1"/>
                      </a:solidFill>
                      <a:latin typeface="Helvetica" panose="020B0604020202020204" pitchFamily="34" charset="0"/>
                      <a:ea typeface="+mn-ea"/>
                      <a:cs typeface="Helvetica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 b="1">
                    <a:latin typeface="Helvetica" panose="020B0604020202020204" pitchFamily="34" charset="0"/>
                    <a:cs typeface="Helvetica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Sheet4!$O$5:$P$5</c:f>
              <c:strCache>
                <c:ptCount val="2"/>
                <c:pt idx="0">
                  <c:v>Estudantes Não-Participantes do Ciência sem Fronteiras</c:v>
                </c:pt>
                <c:pt idx="1">
                  <c:v>Estudantes Participantes do Ciência sem Fronteiras</c:v>
                </c:pt>
              </c:strCache>
            </c:strRef>
          </c:cat>
          <c:val>
            <c:numRef>
              <c:f>Sheet4!$O$7:$P$7</c:f>
              <c:numCache>
                <c:formatCode>0%</c:formatCode>
                <c:ptCount val="2"/>
                <c:pt idx="0">
                  <c:v>0.4629382303839733</c:v>
                </c:pt>
                <c:pt idx="1">
                  <c:v>0.27062764456981664</c:v>
                </c:pt>
              </c:numCache>
            </c:numRef>
          </c:val>
        </c:ser>
        <c:ser>
          <c:idx val="1"/>
          <c:order val="2"/>
          <c:tx>
            <c:strRef>
              <c:f>Sheet4!$N$8</c:f>
              <c:strCache>
                <c:ptCount val="1"/>
                <c:pt idx="0">
                  <c:v>Outros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3500">
              <a:noFill/>
            </a:ln>
          </c:spPr>
          <c:invertIfNegative val="0"/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 b="1">
                    <a:latin typeface="Helvetica" panose="020B0604020202020204" pitchFamily="34" charset="0"/>
                    <a:cs typeface="Helvetica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Sheet4!$O$5:$P$5</c:f>
              <c:strCache>
                <c:ptCount val="2"/>
                <c:pt idx="0">
                  <c:v>Estudantes Não-Participantes do Ciência sem Fronteiras</c:v>
                </c:pt>
                <c:pt idx="1">
                  <c:v>Estudantes Participantes do Ciência sem Fronteiras</c:v>
                </c:pt>
              </c:strCache>
            </c:strRef>
          </c:cat>
          <c:val>
            <c:numRef>
              <c:f>Sheet4!$O$8:$P$8</c:f>
              <c:numCache>
                <c:formatCode>0%</c:formatCode>
                <c:ptCount val="2"/>
                <c:pt idx="0">
                  <c:v>2.7045075125208682E-2</c:v>
                </c:pt>
                <c:pt idx="1">
                  <c:v>2.9442877291960511E-2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serLines/>
        <c:axId val="1215411720"/>
        <c:axId val="1215412112"/>
      </c:barChart>
      <c:catAx>
        <c:axId val="12154117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38100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Segoe UI"/>
                <a:cs typeface="Helvetica" panose="020B0604020202020204" pitchFamily="34" charset="0"/>
              </a:defRPr>
            </a:pPr>
            <a:endParaRPr lang="en-US"/>
          </a:p>
        </c:txPr>
        <c:crossAx val="1215412112"/>
        <c:crosses val="autoZero"/>
        <c:auto val="0"/>
        <c:lblAlgn val="ctr"/>
        <c:lblOffset val="100"/>
        <c:noMultiLvlLbl val="0"/>
      </c:catAx>
      <c:valAx>
        <c:axId val="1215412112"/>
        <c:scaling>
          <c:orientation val="minMax"/>
        </c:scaling>
        <c:delete val="0"/>
        <c:axPos val="l"/>
        <c:majorGridlines>
          <c:spPr>
            <a:ln w="38100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none"/>
        <c:tickLblPos val="nextTo"/>
        <c:spPr>
          <a:noFill/>
          <a:ln w="12700">
            <a:noFill/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Segoe UI"/>
                <a:cs typeface="Helvetica" panose="020B0604020202020204" pitchFamily="34" charset="0"/>
              </a:defRPr>
            </a:pPr>
            <a:endParaRPr lang="en-US"/>
          </a:p>
        </c:txPr>
        <c:crossAx val="1215411720"/>
        <c:crosses val="autoZero"/>
        <c:crossBetween val="between"/>
        <c:majorUnit val="0.25"/>
      </c:valAx>
      <c:spPr>
        <a:solidFill>
          <a:schemeClr val="bg1">
            <a:lumMod val="95000"/>
          </a:schemeClr>
        </a:solidFill>
        <a:ln w="12700">
          <a:noFill/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82148666032130568"/>
          <c:y val="0.22516635496205939"/>
          <c:w val="0.16972213088748536"/>
          <c:h val="0.55571856846184697"/>
        </c:manualLayout>
      </c:layout>
      <c:overlay val="0"/>
      <c:txPr>
        <a:bodyPr/>
        <a:lstStyle/>
        <a:p>
          <a:pPr>
            <a:defRPr sz="2000">
              <a:latin typeface="Helvetica" panose="020B0604020202020204" pitchFamily="34" charset="0"/>
              <a:cs typeface="Helvetica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0.01961</cdr:x>
      <cdr:y>0.8741</cdr:y>
    </cdr:from>
    <cdr:to>
      <cdr:x>0.8101</cdr:x>
      <cdr:y>0.9884</cdr:y>
    </cdr:to>
    <cdr:sp macro="" textlink="">
      <cdr:nvSpPr>
        <cdr:cNvPr id="5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966" y="5503333"/>
          <a:ext cx="6851770" cy="7196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500" b="0" i="0" u="none" strike="noStrike" baseline="0">
              <a:solidFill>
                <a:srgbClr val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Fonte: Cálculos do Mercado Popular extraídos dos microdados do Censo da Educação Superior de 2014. Nota: Excluídas as respostas não declaradas e não informadas.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0.98892</cdr:x>
      <cdr:y>0.13644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-31750" y="-31750"/>
          <a:ext cx="8571711" cy="8590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800" b="1" i="0" u="none" strike="noStrike" cap="small" baseline="0">
              <a:solidFill>
                <a:sysClr val="windowText" lastClr="000000"/>
              </a:solidFill>
              <a:latin typeface="Franklin Gothic Medium" panose="020B0603020102020204" pitchFamily="34" charset="0"/>
              <a:cs typeface="Helvetica" panose="020B0604020202020204" pitchFamily="34" charset="0"/>
            </a:rPr>
            <a:t>Figura 10. Universidades Públicas: Distribuição por Cor/Raça, dentre cursos elegíveis para o Ciência sem Fronteiras  </a:t>
          </a:r>
          <a:r>
            <a:rPr lang="en-US" sz="1800" b="0" i="0" u="none" strike="noStrike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(Em porcento do total, 2014)</a:t>
          </a:r>
        </a:p>
      </cdr:txBody>
    </cdr:sp>
  </cdr:relSizeAnchor>
  <cdr:relSizeAnchor xmlns:cdr="http://schemas.openxmlformats.org/drawingml/2006/chartDrawing">
    <cdr:from>
      <cdr:x>0.82234</cdr:x>
      <cdr:y>0.86737</cdr:y>
    </cdr:from>
    <cdr:to>
      <cdr:x>0.98782</cdr:x>
      <cdr:y>0.9622</cdr:y>
    </cdr:to>
    <cdr:pic>
      <cdr:nvPicPr>
        <cdr:cNvPr id="6" name="Picture 5"/>
        <cdr:cNvPicPr/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127875" y="5461000"/>
          <a:ext cx="1434277" cy="597034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0.01961</cdr:x>
      <cdr:y>0.8741</cdr:y>
    </cdr:from>
    <cdr:to>
      <cdr:x>0.8101</cdr:x>
      <cdr:y>0.9884</cdr:y>
    </cdr:to>
    <cdr:sp macro="" textlink="">
      <cdr:nvSpPr>
        <cdr:cNvPr id="5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966" y="5503333"/>
          <a:ext cx="6851770" cy="7196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500" b="0" i="0" u="none" strike="noStrike" baseline="0">
              <a:solidFill>
                <a:srgbClr val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Fonte: Cálculos do Mercado Popular extraídos dos microdados do Censo da Educação Superior de 2014. Nota: Excluídas as respostas não declaradas e não informadas.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0.98892</cdr:x>
      <cdr:y>0.13644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-31750" y="-31750"/>
          <a:ext cx="8571711" cy="8590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800" b="1" i="0" u="none" strike="noStrike" cap="small" baseline="0">
              <a:solidFill>
                <a:sysClr val="windowText" lastClr="000000"/>
              </a:solidFill>
              <a:latin typeface="Franklin Gothic Medium" panose="020B0603020102020204" pitchFamily="34" charset="0"/>
              <a:cs typeface="Helvetica" panose="020B0604020202020204" pitchFamily="34" charset="0"/>
            </a:rPr>
            <a:t>Universidades Públicas: Distribuição por Cor/Raça, dentre cursos elegíveis para o Ciência sem Fronteiras  </a:t>
          </a:r>
          <a:r>
            <a:rPr lang="en-US" sz="1800" b="0" i="0" u="none" strike="noStrike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(Em porcento do total, 2014)</a:t>
          </a:r>
        </a:p>
      </cdr:txBody>
    </cdr:sp>
  </cdr:relSizeAnchor>
  <cdr:relSizeAnchor xmlns:cdr="http://schemas.openxmlformats.org/drawingml/2006/chartDrawing">
    <cdr:from>
      <cdr:x>0.7652</cdr:x>
      <cdr:y>0.94771</cdr:y>
    </cdr:from>
    <cdr:to>
      <cdr:x>0.99267</cdr:x>
      <cdr:y>0.98856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632575" y="5966823"/>
          <a:ext cx="1971653" cy="2571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Helvetica" panose="020B0604020202020204" pitchFamily="34" charset="0"/>
              <a:ea typeface="Segoe UI" pitchFamily="34" charset="0"/>
              <a:cs typeface="Helvetica" panose="020B0604020202020204" pitchFamily="34" charset="0"/>
            </a:rPr>
            <a:t>www.mercadopopular.org</a:t>
          </a:r>
        </a:p>
      </cdr:txBody>
    </cdr:sp>
  </cdr:relSizeAnchor>
  <cdr:relSizeAnchor xmlns:cdr="http://schemas.openxmlformats.org/drawingml/2006/chartDrawing">
    <cdr:from>
      <cdr:x>0.87179</cdr:x>
      <cdr:y>0.89914</cdr:y>
    </cdr:from>
    <cdr:to>
      <cdr:x>0.97486</cdr:x>
      <cdr:y>0.952</cdr:y>
    </cdr:to>
    <cdr:pic>
      <cdr:nvPicPr>
        <cdr:cNvPr id="7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556470" y="5661025"/>
          <a:ext cx="893385" cy="332808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opLeftCell="D1" workbookViewId="0">
      <selection activeCell="O5" sqref="N5:P8"/>
    </sheetView>
  </sheetViews>
  <sheetFormatPr defaultRowHeight="15" x14ac:dyDescent="0.25"/>
  <cols>
    <col min="1" max="1" width="9.140625" customWidth="1"/>
    <col min="2" max="2" width="57.7109375" bestFit="1" customWidth="1"/>
    <col min="3" max="3" width="7.85546875" bestFit="1" customWidth="1"/>
    <col min="11" max="11" width="21.7109375" customWidth="1"/>
  </cols>
  <sheetData>
    <row r="1" spans="1:16" x14ac:dyDescent="0.25">
      <c r="A1" t="s">
        <v>0</v>
      </c>
      <c r="B1" t="s">
        <v>7</v>
      </c>
      <c r="C1" t="s">
        <v>8</v>
      </c>
      <c r="D1">
        <v>2</v>
      </c>
    </row>
    <row r="3" spans="1:16" x14ac:dyDescent="0.25">
      <c r="B3" t="s">
        <v>9</v>
      </c>
    </row>
    <row r="5" spans="1:16" x14ac:dyDescent="0.25">
      <c r="B5" t="s">
        <v>10</v>
      </c>
      <c r="K5" t="s">
        <v>151</v>
      </c>
      <c r="L5" t="s">
        <v>152</v>
      </c>
      <c r="O5" t="str">
        <f>L5</f>
        <v>Estudantes Não-Participantes do Ciência sem Fronteiras</v>
      </c>
      <c r="P5" t="str">
        <f>K5</f>
        <v>Estudantes Participantes do Ciência sem Fronteiras</v>
      </c>
    </row>
    <row r="6" spans="1:16" x14ac:dyDescent="0.25">
      <c r="B6" t="s">
        <v>11</v>
      </c>
      <c r="C6">
        <v>1.55</v>
      </c>
      <c r="F6">
        <f>C6</f>
        <v>1.55</v>
      </c>
      <c r="G6">
        <f>F6/SUM($F$6:$F$11)</f>
        <v>2.7327221438645983E-2</v>
      </c>
      <c r="J6" t="s">
        <v>3</v>
      </c>
      <c r="K6">
        <f>G6</f>
        <v>2.7327221438645983E-2</v>
      </c>
      <c r="L6">
        <f>G20</f>
        <v>2.1535893155258765E-2</v>
      </c>
      <c r="N6" t="s">
        <v>2</v>
      </c>
      <c r="O6" s="1">
        <f>L7</f>
        <v>0.5100166944908181</v>
      </c>
      <c r="P6" s="1">
        <f>K7</f>
        <v>0.69992947813822293</v>
      </c>
    </row>
    <row r="7" spans="1:16" x14ac:dyDescent="0.25">
      <c r="B7" t="s">
        <v>12</v>
      </c>
      <c r="C7">
        <v>39.700000000000003</v>
      </c>
      <c r="F7">
        <f>C7</f>
        <v>39.700000000000003</v>
      </c>
      <c r="G7">
        <f t="shared" ref="G7:G8" si="0">F7/SUM($F$6:$F$11)</f>
        <v>0.69992947813822293</v>
      </c>
      <c r="J7" t="s">
        <v>2</v>
      </c>
      <c r="K7">
        <f>G7</f>
        <v>0.69992947813822293</v>
      </c>
      <c r="L7">
        <f>G21</f>
        <v>0.5100166944908181</v>
      </c>
      <c r="N7" t="s">
        <v>6</v>
      </c>
      <c r="O7" s="1">
        <f>SUM(L9:L10)</f>
        <v>0.4629382303839733</v>
      </c>
      <c r="P7" s="1">
        <f>SUM(K9:K10)</f>
        <v>0.27062764456981664</v>
      </c>
    </row>
    <row r="8" spans="1:16" x14ac:dyDescent="0.25">
      <c r="B8" t="s">
        <v>13</v>
      </c>
      <c r="C8">
        <v>0.12</v>
      </c>
      <c r="F8">
        <f>C8</f>
        <v>0.12</v>
      </c>
      <c r="G8">
        <f t="shared" si="0"/>
        <v>2.1156558533145273E-3</v>
      </c>
      <c r="J8" t="s">
        <v>4</v>
      </c>
      <c r="K8">
        <f>G8</f>
        <v>2.1156558533145273E-3</v>
      </c>
      <c r="L8">
        <f>G22</f>
        <v>5.5091819699499165E-3</v>
      </c>
      <c r="N8" t="s">
        <v>18</v>
      </c>
      <c r="O8" s="1">
        <f>SUM(L8,L6)</f>
        <v>2.7045075125208682E-2</v>
      </c>
      <c r="P8" s="1">
        <f>SUM(K8,K6)</f>
        <v>2.9442877291960511E-2</v>
      </c>
    </row>
    <row r="9" spans="1:16" x14ac:dyDescent="0.25">
      <c r="B9" t="s">
        <v>14</v>
      </c>
      <c r="J9" t="s">
        <v>5</v>
      </c>
      <c r="K9">
        <f>G10</f>
        <v>0.22496473906911144</v>
      </c>
      <c r="L9">
        <f>G24</f>
        <v>0.37212020033388982</v>
      </c>
    </row>
    <row r="10" spans="1:16" x14ac:dyDescent="0.25">
      <c r="B10" t="s">
        <v>15</v>
      </c>
      <c r="C10">
        <v>12.76</v>
      </c>
      <c r="F10">
        <f>C10</f>
        <v>12.76</v>
      </c>
      <c r="G10">
        <f t="shared" ref="G10:G11" si="1">F10/SUM($F$6:$F$11)</f>
        <v>0.22496473906911144</v>
      </c>
      <c r="J10" t="s">
        <v>6</v>
      </c>
      <c r="K10">
        <f>G11</f>
        <v>4.5662905500705217E-2</v>
      </c>
      <c r="L10">
        <f t="shared" ref="L10" si="2">G25</f>
        <v>9.0818030050083487E-2</v>
      </c>
    </row>
    <row r="11" spans="1:16" x14ac:dyDescent="0.25">
      <c r="B11" t="s">
        <v>16</v>
      </c>
      <c r="C11">
        <v>2.59</v>
      </c>
      <c r="F11">
        <f>C11</f>
        <v>2.59</v>
      </c>
      <c r="G11">
        <f t="shared" si="1"/>
        <v>4.5662905500705217E-2</v>
      </c>
    </row>
    <row r="13" spans="1:16" x14ac:dyDescent="0.25">
      <c r="B13" t="s">
        <v>17</v>
      </c>
    </row>
    <row r="15" spans="1:16" x14ac:dyDescent="0.25">
      <c r="A15" t="s">
        <v>0</v>
      </c>
      <c r="B15" t="s">
        <v>115</v>
      </c>
      <c r="C15" t="s">
        <v>116</v>
      </c>
      <c r="D15" t="s">
        <v>19</v>
      </c>
      <c r="E15">
        <v>2</v>
      </c>
      <c r="F15" t="s">
        <v>117</v>
      </c>
      <c r="G15" t="s">
        <v>118</v>
      </c>
      <c r="H15" t="s">
        <v>8</v>
      </c>
      <c r="I15">
        <v>1</v>
      </c>
    </row>
    <row r="17" spans="1:9" x14ac:dyDescent="0.25">
      <c r="B17" t="s">
        <v>119</v>
      </c>
      <c r="C17" t="s">
        <v>120</v>
      </c>
    </row>
    <row r="19" spans="1:9" x14ac:dyDescent="0.25">
      <c r="B19" t="s">
        <v>121</v>
      </c>
      <c r="C19" t="s">
        <v>122</v>
      </c>
    </row>
    <row r="20" spans="1:9" x14ac:dyDescent="0.25">
      <c r="B20" t="s">
        <v>123</v>
      </c>
      <c r="C20" t="s">
        <v>124</v>
      </c>
      <c r="F20">
        <v>1.29</v>
      </c>
      <c r="G20">
        <f>F20/SUM($F$20:$F$25)</f>
        <v>2.1535893155258765E-2</v>
      </c>
    </row>
    <row r="21" spans="1:9" x14ac:dyDescent="0.25">
      <c r="B21" t="s">
        <v>125</v>
      </c>
      <c r="C21" t="s">
        <v>126</v>
      </c>
      <c r="F21">
        <v>30.55</v>
      </c>
      <c r="G21" s="2">
        <f>F21/SUM($F$20:$F$25)</f>
        <v>0.5100166944908181</v>
      </c>
    </row>
    <row r="22" spans="1:9" x14ac:dyDescent="0.25">
      <c r="B22" t="s">
        <v>127</v>
      </c>
      <c r="C22" t="s">
        <v>128</v>
      </c>
      <c r="F22">
        <v>0.33</v>
      </c>
      <c r="G22" s="2">
        <f>F22/SUM($F$20:$F$25)</f>
        <v>5.5091819699499165E-3</v>
      </c>
    </row>
    <row r="23" spans="1:9" x14ac:dyDescent="0.25">
      <c r="B23" t="s">
        <v>129</v>
      </c>
      <c r="C23" t="s">
        <v>130</v>
      </c>
    </row>
    <row r="24" spans="1:9" x14ac:dyDescent="0.25">
      <c r="B24" t="s">
        <v>131</v>
      </c>
      <c r="C24" t="s">
        <v>132</v>
      </c>
      <c r="F24">
        <v>22.29</v>
      </c>
      <c r="G24" s="2">
        <f>F24/SUM($F$20:$F$25)</f>
        <v>0.37212020033388982</v>
      </c>
    </row>
    <row r="25" spans="1:9" x14ac:dyDescent="0.25">
      <c r="B25" t="s">
        <v>133</v>
      </c>
      <c r="C25" t="s">
        <v>134</v>
      </c>
      <c r="F25">
        <v>5.44</v>
      </c>
      <c r="G25" s="2">
        <f>F25/SUM($F$20:$F$25)</f>
        <v>9.0818030050083487E-2</v>
      </c>
    </row>
    <row r="27" spans="1:9" x14ac:dyDescent="0.25">
      <c r="B27" t="s">
        <v>135</v>
      </c>
      <c r="C27">
        <v>100</v>
      </c>
    </row>
    <row r="29" spans="1:9" x14ac:dyDescent="0.25">
      <c r="A29" t="s">
        <v>0</v>
      </c>
      <c r="B29" t="s">
        <v>115</v>
      </c>
      <c r="C29" t="s">
        <v>116</v>
      </c>
      <c r="D29" t="s">
        <v>19</v>
      </c>
      <c r="E29">
        <v>2</v>
      </c>
      <c r="F29" t="s">
        <v>117</v>
      </c>
      <c r="G29" t="s">
        <v>118</v>
      </c>
      <c r="H29" t="s">
        <v>19</v>
      </c>
      <c r="I29">
        <v>1</v>
      </c>
    </row>
    <row r="31" spans="1:9" x14ac:dyDescent="0.25">
      <c r="B31" t="s">
        <v>119</v>
      </c>
      <c r="C31" t="s">
        <v>120</v>
      </c>
    </row>
    <row r="33" spans="1:7" x14ac:dyDescent="0.25">
      <c r="B33" t="s">
        <v>136</v>
      </c>
      <c r="C33" t="s">
        <v>137</v>
      </c>
    </row>
    <row r="34" spans="1:7" x14ac:dyDescent="0.25">
      <c r="B34" t="s">
        <v>138</v>
      </c>
      <c r="C34" t="s">
        <v>139</v>
      </c>
      <c r="F34">
        <v>1.43</v>
      </c>
      <c r="G34">
        <f>F34/SUM($F$34:$F$39)</f>
        <v>2.328610975411171E-2</v>
      </c>
    </row>
    <row r="35" spans="1:7" x14ac:dyDescent="0.25">
      <c r="B35" t="s">
        <v>140</v>
      </c>
      <c r="C35" t="s">
        <v>141</v>
      </c>
      <c r="F35">
        <v>31.16</v>
      </c>
      <c r="G35" s="2">
        <f t="shared" ref="G35:G39" si="3">F35/SUM($F$34:$F$39)</f>
        <v>0.50740921673994466</v>
      </c>
    </row>
    <row r="36" spans="1:7" x14ac:dyDescent="0.25">
      <c r="B36" t="s">
        <v>142</v>
      </c>
      <c r="C36" t="s">
        <v>143</v>
      </c>
      <c r="F36">
        <v>1.07</v>
      </c>
      <c r="G36" s="2">
        <f t="shared" si="3"/>
        <v>1.7423872333496175E-2</v>
      </c>
    </row>
    <row r="37" spans="1:7" x14ac:dyDescent="0.25">
      <c r="B37" t="s">
        <v>144</v>
      </c>
      <c r="C37" t="s">
        <v>145</v>
      </c>
      <c r="G37" s="2"/>
    </row>
    <row r="38" spans="1:7" x14ac:dyDescent="0.25">
      <c r="B38" t="s">
        <v>146</v>
      </c>
      <c r="C38" t="s">
        <v>147</v>
      </c>
      <c r="F38">
        <v>21.59</v>
      </c>
      <c r="G38" s="2">
        <f t="shared" si="3"/>
        <v>0.35157140530858166</v>
      </c>
    </row>
    <row r="39" spans="1:7" x14ac:dyDescent="0.25">
      <c r="B39" t="s">
        <v>148</v>
      </c>
      <c r="C39" t="s">
        <v>149</v>
      </c>
      <c r="F39">
        <v>6.16</v>
      </c>
      <c r="G39" s="2">
        <f t="shared" si="3"/>
        <v>0.10030939586386582</v>
      </c>
    </row>
    <row r="41" spans="1:7" x14ac:dyDescent="0.25">
      <c r="B41" t="s">
        <v>150</v>
      </c>
      <c r="C41">
        <v>100</v>
      </c>
    </row>
    <row r="43" spans="1:7" x14ac:dyDescent="0.25">
      <c r="A43" t="s">
        <v>0</v>
      </c>
    </row>
    <row r="57" spans="1:1" x14ac:dyDescent="0.25">
      <c r="A57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workbookViewId="0">
      <selection activeCell="H15" sqref="H15"/>
    </sheetView>
  </sheetViews>
  <sheetFormatPr defaultRowHeight="15" x14ac:dyDescent="0.25"/>
  <cols>
    <col min="1" max="1" width="52.42578125" bestFit="1" customWidth="1"/>
  </cols>
  <sheetData>
    <row r="1" spans="1:5" x14ac:dyDescent="0.25">
      <c r="A1" s="2" t="s">
        <v>23</v>
      </c>
      <c r="B1" s="2" t="s">
        <v>24</v>
      </c>
      <c r="C1" s="2" t="s">
        <v>25</v>
      </c>
      <c r="D1" s="2" t="s">
        <v>26</v>
      </c>
      <c r="E1" s="2" t="s">
        <v>27</v>
      </c>
    </row>
    <row r="2" spans="1:5" x14ac:dyDescent="0.25">
      <c r="A2" s="2" t="s">
        <v>28</v>
      </c>
      <c r="B2" s="3">
        <v>0.77486907999999999</v>
      </c>
      <c r="C2" s="3">
        <v>0.21989528999999999</v>
      </c>
      <c r="D2" s="3">
        <v>5.2356021000000003E-3</v>
      </c>
      <c r="E2" s="2">
        <v>25810</v>
      </c>
    </row>
    <row r="3" spans="1:5" x14ac:dyDescent="0.25">
      <c r="A3" s="2" t="s">
        <v>29</v>
      </c>
      <c r="B3" s="3">
        <v>0.76812314999999998</v>
      </c>
      <c r="C3" s="3">
        <v>0.10973188</v>
      </c>
      <c r="D3" s="3">
        <v>0.12214498</v>
      </c>
      <c r="E3" s="2">
        <v>10992</v>
      </c>
    </row>
    <row r="4" spans="1:5" x14ac:dyDescent="0.25">
      <c r="A4" s="2" t="s">
        <v>30</v>
      </c>
      <c r="B4" s="3">
        <v>0.75639712999999997</v>
      </c>
      <c r="C4" s="3">
        <v>0.20470827999999999</v>
      </c>
      <c r="D4" s="3">
        <v>3.8894575000000001E-2</v>
      </c>
      <c r="E4" s="2">
        <v>14941</v>
      </c>
    </row>
    <row r="5" spans="1:5" x14ac:dyDescent="0.25">
      <c r="A5" s="2" t="s">
        <v>31</v>
      </c>
      <c r="B5" s="3">
        <v>0.74217308000000004</v>
      </c>
      <c r="C5" s="3">
        <v>0.16942909</v>
      </c>
      <c r="D5" s="3">
        <v>8.8397786000000006E-2</v>
      </c>
      <c r="E5" s="2">
        <v>86810</v>
      </c>
    </row>
    <row r="6" spans="1:5" x14ac:dyDescent="0.25">
      <c r="A6" s="2" t="s">
        <v>32</v>
      </c>
      <c r="B6" s="3">
        <v>0.69147402000000002</v>
      </c>
      <c r="C6" s="3">
        <v>0.29263004999999997</v>
      </c>
      <c r="D6" s="3">
        <v>1.5895955E-2</v>
      </c>
      <c r="E6" s="2">
        <v>51951</v>
      </c>
    </row>
    <row r="7" spans="1:5" x14ac:dyDescent="0.25">
      <c r="A7" s="2" t="s">
        <v>33</v>
      </c>
      <c r="B7" s="3">
        <v>0.68786126000000003</v>
      </c>
      <c r="C7" s="3">
        <v>0.27023121999999999</v>
      </c>
      <c r="D7" s="3">
        <v>4.1907514999999999E-2</v>
      </c>
      <c r="E7" s="2">
        <v>64738</v>
      </c>
    </row>
    <row r="8" spans="1:5" x14ac:dyDescent="0.25">
      <c r="A8" s="2" t="s">
        <v>34</v>
      </c>
      <c r="B8" s="3">
        <v>0.68570215000000001</v>
      </c>
      <c r="C8" s="3">
        <v>0.28912856999999997</v>
      </c>
      <c r="D8" s="3">
        <v>2.5169203000000001E-2</v>
      </c>
      <c r="E8" s="2">
        <v>30733</v>
      </c>
    </row>
    <row r="9" spans="1:5" x14ac:dyDescent="0.25">
      <c r="A9" s="2" t="s">
        <v>35</v>
      </c>
      <c r="B9" s="3">
        <v>0.68340456000000005</v>
      </c>
      <c r="C9" s="3">
        <v>0.29878916999999999</v>
      </c>
      <c r="D9" s="3">
        <v>1.7806267000000001E-2</v>
      </c>
      <c r="E9" s="2">
        <v>109518</v>
      </c>
    </row>
    <row r="10" spans="1:5" x14ac:dyDescent="0.25">
      <c r="A10" s="2" t="s">
        <v>36</v>
      </c>
      <c r="B10" s="3">
        <v>0.67381250999999998</v>
      </c>
      <c r="C10" s="3">
        <v>0.30474987999999997</v>
      </c>
      <c r="D10" s="3">
        <v>2.1437580000000001E-2</v>
      </c>
      <c r="E10" s="2">
        <v>26584</v>
      </c>
    </row>
    <row r="11" spans="1:5" x14ac:dyDescent="0.25">
      <c r="A11" s="2" t="s">
        <v>37</v>
      </c>
      <c r="B11" s="3">
        <v>0.67201834999999999</v>
      </c>
      <c r="C11" s="3">
        <v>0.30377166999999999</v>
      </c>
      <c r="D11" s="3">
        <v>2.4209989000000001E-2</v>
      </c>
      <c r="E11" s="2">
        <v>14243</v>
      </c>
    </row>
    <row r="12" spans="1:5" x14ac:dyDescent="0.25">
      <c r="A12" s="2" t="s">
        <v>38</v>
      </c>
      <c r="B12" s="3">
        <v>0.65584021999999997</v>
      </c>
      <c r="C12" s="3">
        <v>0.32359951999999997</v>
      </c>
      <c r="D12" s="3">
        <v>2.0560189999999999E-2</v>
      </c>
      <c r="E12" s="2">
        <v>16454</v>
      </c>
    </row>
    <row r="13" spans="1:5" x14ac:dyDescent="0.25">
      <c r="A13" s="2" t="s">
        <v>39</v>
      </c>
      <c r="B13" s="3">
        <v>0.65501690000000001</v>
      </c>
      <c r="C13" s="3">
        <v>0.31754979</v>
      </c>
      <c r="D13" s="3">
        <v>2.7433296999999999E-2</v>
      </c>
      <c r="E13" s="2">
        <v>45300</v>
      </c>
    </row>
    <row r="14" spans="1:5" x14ac:dyDescent="0.25">
      <c r="A14" s="2" t="s">
        <v>40</v>
      </c>
      <c r="B14" s="3">
        <v>0.63840306000000002</v>
      </c>
      <c r="C14" s="3">
        <v>0.33186311000000002</v>
      </c>
      <c r="D14" s="3">
        <v>2.9733842E-2</v>
      </c>
      <c r="E14" s="2">
        <v>184685</v>
      </c>
    </row>
    <row r="15" spans="1:5" x14ac:dyDescent="0.25">
      <c r="A15" s="2" t="s">
        <v>41</v>
      </c>
      <c r="B15" s="3">
        <v>0.63662772999999995</v>
      </c>
      <c r="C15" s="3">
        <v>0.33214306999999998</v>
      </c>
      <c r="D15" s="3">
        <v>3.1229196000000001E-2</v>
      </c>
      <c r="E15" s="2">
        <v>158834</v>
      </c>
    </row>
    <row r="16" spans="1:5" x14ac:dyDescent="0.25">
      <c r="A16" s="2" t="s">
        <v>42</v>
      </c>
      <c r="B16" s="3">
        <v>0.62718266</v>
      </c>
      <c r="C16" s="3">
        <v>0.33647946000000001</v>
      </c>
      <c r="D16" s="3">
        <v>3.6337893000000003E-2</v>
      </c>
      <c r="E16" s="2">
        <v>46788</v>
      </c>
    </row>
    <row r="17" spans="1:5" x14ac:dyDescent="0.25">
      <c r="A17" s="2" t="s">
        <v>43</v>
      </c>
      <c r="B17" s="3">
        <v>0.62469487999999995</v>
      </c>
      <c r="C17" s="3">
        <v>0.33706266000000001</v>
      </c>
      <c r="D17" s="3">
        <v>3.8242473999999999E-2</v>
      </c>
      <c r="E17" s="2">
        <v>26430</v>
      </c>
    </row>
    <row r="18" spans="1:5" x14ac:dyDescent="0.25">
      <c r="A18" s="2" t="s">
        <v>44</v>
      </c>
      <c r="B18" s="3">
        <v>0.61972797000000002</v>
      </c>
      <c r="C18" s="3">
        <v>0.34779950999999998</v>
      </c>
      <c r="D18" s="3">
        <v>3.2472494999999997E-2</v>
      </c>
      <c r="E18" s="2">
        <v>103083</v>
      </c>
    </row>
    <row r="19" spans="1:5" x14ac:dyDescent="0.25">
      <c r="A19" s="2" t="s">
        <v>45</v>
      </c>
      <c r="B19" s="3">
        <v>0.61788332000000001</v>
      </c>
      <c r="C19" s="3">
        <v>0.34537199000000002</v>
      </c>
      <c r="D19" s="3">
        <v>3.6744672999999999E-2</v>
      </c>
      <c r="E19" s="2">
        <v>206186</v>
      </c>
    </row>
    <row r="20" spans="1:5" x14ac:dyDescent="0.25">
      <c r="A20" s="2" t="s">
        <v>46</v>
      </c>
      <c r="B20" s="3">
        <v>0.61556065000000004</v>
      </c>
      <c r="C20" s="3">
        <v>0.33028221000000002</v>
      </c>
      <c r="D20" s="3">
        <v>5.4157129999999998E-2</v>
      </c>
      <c r="E20" s="2">
        <v>23327</v>
      </c>
    </row>
    <row r="21" spans="1:5" x14ac:dyDescent="0.25">
      <c r="A21" s="2" t="s">
        <v>21</v>
      </c>
      <c r="B21" s="3">
        <v>0.61450106000000004</v>
      </c>
      <c r="C21" s="3">
        <v>0.34840503</v>
      </c>
      <c r="D21" s="3">
        <v>3.7093940999999998E-2</v>
      </c>
      <c r="E21" s="2">
        <v>124165</v>
      </c>
    </row>
    <row r="22" spans="1:5" x14ac:dyDescent="0.25">
      <c r="A22" s="2" t="s">
        <v>47</v>
      </c>
      <c r="B22" s="3">
        <v>0.6092419</v>
      </c>
      <c r="C22" s="3">
        <v>0.36989169999999999</v>
      </c>
      <c r="D22" s="3">
        <v>2.0866426E-2</v>
      </c>
      <c r="E22" s="2">
        <v>86180</v>
      </c>
    </row>
    <row r="23" spans="1:5" x14ac:dyDescent="0.25">
      <c r="A23" s="2" t="s">
        <v>48</v>
      </c>
      <c r="B23" s="3">
        <v>0.60638296999999997</v>
      </c>
      <c r="C23" s="3">
        <v>0.35106382000000003</v>
      </c>
      <c r="D23" s="3">
        <v>4.2553194000000003E-2</v>
      </c>
      <c r="E23" s="2">
        <v>22808</v>
      </c>
    </row>
    <row r="24" spans="1:5" x14ac:dyDescent="0.25">
      <c r="A24" s="2" t="s">
        <v>49</v>
      </c>
      <c r="B24" s="3">
        <v>0.60543066000000001</v>
      </c>
      <c r="C24" s="3">
        <v>0.37018751999999999</v>
      </c>
      <c r="D24" s="3">
        <v>2.4381793999999998E-2</v>
      </c>
      <c r="E24" s="2">
        <v>62792</v>
      </c>
    </row>
    <row r="25" spans="1:5" x14ac:dyDescent="0.25">
      <c r="A25" s="2" t="s">
        <v>50</v>
      </c>
      <c r="B25" s="3">
        <v>0.60395807000000001</v>
      </c>
      <c r="C25" s="3">
        <v>0.36324932999999998</v>
      </c>
      <c r="D25" s="3">
        <v>3.2792545999999999E-2</v>
      </c>
      <c r="E25" s="2">
        <v>38409</v>
      </c>
    </row>
    <row r="26" spans="1:5" x14ac:dyDescent="0.25">
      <c r="A26" s="2" t="s">
        <v>51</v>
      </c>
      <c r="B26" s="3">
        <v>0.60074550000000004</v>
      </c>
      <c r="C26" s="3">
        <v>0.35671969999999997</v>
      </c>
      <c r="D26" s="3">
        <v>4.2534780000000001E-2</v>
      </c>
      <c r="E26" s="2">
        <v>126984</v>
      </c>
    </row>
    <row r="27" spans="1:5" x14ac:dyDescent="0.25">
      <c r="A27" s="2" t="s">
        <v>52</v>
      </c>
      <c r="B27" s="3">
        <v>0.59893136999999996</v>
      </c>
      <c r="C27" s="3">
        <v>0.37661916000000001</v>
      </c>
      <c r="D27" s="3">
        <v>2.4449480999999999E-2</v>
      </c>
      <c r="E27" s="2">
        <v>155670</v>
      </c>
    </row>
    <row r="28" spans="1:5" x14ac:dyDescent="0.25">
      <c r="A28" s="2" t="s">
        <v>53</v>
      </c>
      <c r="B28" s="3">
        <v>0.59884751000000003</v>
      </c>
      <c r="C28" s="3">
        <v>0.37117182999999998</v>
      </c>
      <c r="D28" s="3">
        <v>2.9980656000000001E-2</v>
      </c>
      <c r="E28" s="2">
        <v>407587</v>
      </c>
    </row>
    <row r="29" spans="1:5" x14ac:dyDescent="0.25">
      <c r="A29" s="2" t="s">
        <v>54</v>
      </c>
      <c r="B29" s="3">
        <v>0.59735267999999997</v>
      </c>
      <c r="C29" s="3">
        <v>0.38684884000000003</v>
      </c>
      <c r="D29" s="3">
        <v>1.5798462999999999E-2</v>
      </c>
      <c r="E29" s="2">
        <v>95977</v>
      </c>
    </row>
    <row r="30" spans="1:5" x14ac:dyDescent="0.25">
      <c r="A30" s="2" t="s">
        <v>55</v>
      </c>
      <c r="B30" s="3">
        <v>0.58756881999999999</v>
      </c>
      <c r="C30" s="3">
        <v>0.38242926999999999</v>
      </c>
      <c r="D30" s="3">
        <v>3.0001897E-2</v>
      </c>
      <c r="E30" s="2">
        <v>125167</v>
      </c>
    </row>
    <row r="31" spans="1:5" x14ac:dyDescent="0.25">
      <c r="A31" s="2" t="s">
        <v>56</v>
      </c>
      <c r="B31" s="3">
        <v>0.58730859000000002</v>
      </c>
      <c r="C31" s="3">
        <v>0.38596877000000002</v>
      </c>
      <c r="D31" s="3">
        <v>2.6722616000000001E-2</v>
      </c>
      <c r="E31" s="2">
        <v>269484</v>
      </c>
    </row>
    <row r="32" spans="1:5" x14ac:dyDescent="0.25">
      <c r="A32" s="2" t="s">
        <v>57</v>
      </c>
      <c r="B32" s="3">
        <v>0.58478260000000004</v>
      </c>
      <c r="C32" s="3">
        <v>0.39130437000000001</v>
      </c>
      <c r="D32" s="3">
        <v>2.3913042999999998E-2</v>
      </c>
      <c r="E32" s="2">
        <v>19109</v>
      </c>
    </row>
    <row r="33" spans="1:5" x14ac:dyDescent="0.25">
      <c r="A33" s="2" t="s">
        <v>58</v>
      </c>
      <c r="B33" s="3">
        <v>0.58333336999999996</v>
      </c>
      <c r="C33" s="3">
        <v>0.41666671999999999</v>
      </c>
      <c r="D33" s="3">
        <v>0</v>
      </c>
      <c r="E33" s="2">
        <v>33936</v>
      </c>
    </row>
    <row r="34" spans="1:5" x14ac:dyDescent="0.25">
      <c r="A34" s="2" t="s">
        <v>59</v>
      </c>
      <c r="B34" s="3">
        <v>0.58301157000000003</v>
      </c>
      <c r="C34" s="3">
        <v>0.40883741000000001</v>
      </c>
      <c r="D34" s="3">
        <v>8.1510078000000003E-3</v>
      </c>
      <c r="E34" s="2">
        <v>30677</v>
      </c>
    </row>
    <row r="35" spans="1:5" x14ac:dyDescent="0.25">
      <c r="A35" s="2" t="s">
        <v>60</v>
      </c>
      <c r="B35" s="3">
        <v>0.58286852</v>
      </c>
      <c r="C35" s="3">
        <v>0.38671976000000002</v>
      </c>
      <c r="D35" s="3">
        <v>3.0411687E-2</v>
      </c>
      <c r="E35" s="2">
        <v>15929</v>
      </c>
    </row>
    <row r="36" spans="1:5" x14ac:dyDescent="0.25">
      <c r="A36" s="2" t="s">
        <v>61</v>
      </c>
      <c r="B36" s="3">
        <v>0.58007567999999998</v>
      </c>
      <c r="C36" s="3">
        <v>0.39722571000000001</v>
      </c>
      <c r="D36" s="3">
        <v>2.2698612999999999E-2</v>
      </c>
      <c r="E36" s="2">
        <v>13028</v>
      </c>
    </row>
    <row r="37" spans="1:5" x14ac:dyDescent="0.25">
      <c r="A37" s="2" t="s">
        <v>62</v>
      </c>
      <c r="B37" s="3">
        <v>0.57912945999999998</v>
      </c>
      <c r="C37" s="3">
        <v>0.39354280000000003</v>
      </c>
      <c r="D37" s="3">
        <v>2.7327759E-2</v>
      </c>
      <c r="E37" s="2">
        <v>86923</v>
      </c>
    </row>
    <row r="38" spans="1:5" x14ac:dyDescent="0.25">
      <c r="A38" s="2" t="s">
        <v>63</v>
      </c>
      <c r="B38" s="3">
        <v>0.57700843000000002</v>
      </c>
      <c r="C38" s="3">
        <v>0.41056371000000003</v>
      </c>
      <c r="D38" s="3">
        <v>1.2427874E-2</v>
      </c>
      <c r="E38" s="2">
        <v>32079</v>
      </c>
    </row>
    <row r="39" spans="1:5" x14ac:dyDescent="0.25">
      <c r="A39" s="2" t="s">
        <v>64</v>
      </c>
      <c r="B39" s="3">
        <v>0.57390726000000003</v>
      </c>
      <c r="C39" s="3">
        <v>0.39839839999999999</v>
      </c>
      <c r="D39" s="3">
        <v>2.7694363E-2</v>
      </c>
      <c r="E39" s="2">
        <v>69658</v>
      </c>
    </row>
    <row r="40" spans="1:5" x14ac:dyDescent="0.25">
      <c r="A40" s="2" t="s">
        <v>65</v>
      </c>
      <c r="B40" s="3">
        <v>0.56359327000000004</v>
      </c>
      <c r="C40" s="3">
        <v>0.41587368000000002</v>
      </c>
      <c r="D40" s="3">
        <v>2.053307E-2</v>
      </c>
      <c r="E40" s="2">
        <v>79521</v>
      </c>
    </row>
    <row r="41" spans="1:5" x14ac:dyDescent="0.25">
      <c r="A41" s="2" t="s">
        <v>66</v>
      </c>
      <c r="B41" s="3">
        <v>0.56183749000000005</v>
      </c>
      <c r="C41" s="3">
        <v>0.41651943000000002</v>
      </c>
      <c r="D41" s="3">
        <v>2.164311E-2</v>
      </c>
      <c r="E41" s="2">
        <v>40840</v>
      </c>
    </row>
    <row r="42" spans="1:5" x14ac:dyDescent="0.25">
      <c r="A42" s="2" t="s">
        <v>67</v>
      </c>
      <c r="B42" s="3">
        <v>0.5584479</v>
      </c>
      <c r="C42" s="3">
        <v>0.40618858000000002</v>
      </c>
      <c r="D42" s="3">
        <v>3.5363458E-2</v>
      </c>
      <c r="E42" s="2">
        <v>31112</v>
      </c>
    </row>
    <row r="43" spans="1:5" x14ac:dyDescent="0.25">
      <c r="A43" s="2" t="s">
        <v>68</v>
      </c>
      <c r="B43" s="3">
        <v>0.55253624999999995</v>
      </c>
      <c r="C43" s="3">
        <v>0.41394927999999998</v>
      </c>
      <c r="D43" s="3">
        <v>3.3514492E-2</v>
      </c>
      <c r="E43" s="2">
        <v>50531</v>
      </c>
    </row>
    <row r="44" spans="1:5" x14ac:dyDescent="0.25">
      <c r="A44" s="2" t="s">
        <v>69</v>
      </c>
      <c r="B44" s="3">
        <v>0.55203283000000003</v>
      </c>
      <c r="C44" s="3">
        <v>0.42446848999999998</v>
      </c>
      <c r="D44" s="3">
        <v>2.3498695E-2</v>
      </c>
      <c r="E44" s="2">
        <v>16730</v>
      </c>
    </row>
    <row r="45" spans="1:5" x14ac:dyDescent="0.25">
      <c r="A45" s="2" t="s">
        <v>70</v>
      </c>
      <c r="B45" s="3">
        <v>0.55058980000000002</v>
      </c>
      <c r="C45" s="3">
        <v>0.42448911</v>
      </c>
      <c r="D45" s="3">
        <v>2.4921082000000001E-2</v>
      </c>
      <c r="E45" s="2">
        <v>119652</v>
      </c>
    </row>
    <row r="46" spans="1:5" x14ac:dyDescent="0.25">
      <c r="A46" s="2" t="s">
        <v>20</v>
      </c>
      <c r="B46" s="3">
        <v>0.54963934000000003</v>
      </c>
      <c r="C46" s="3">
        <v>0.42511520000000003</v>
      </c>
      <c r="D46" s="3">
        <v>2.5245442999999999E-2</v>
      </c>
      <c r="E46" s="2">
        <v>1050044</v>
      </c>
    </row>
    <row r="47" spans="1:5" x14ac:dyDescent="0.25">
      <c r="A47" s="2" t="s">
        <v>71</v>
      </c>
      <c r="B47" s="3">
        <v>0.54791570000000001</v>
      </c>
      <c r="C47" s="3">
        <v>0.42891780000000002</v>
      </c>
      <c r="D47" s="3">
        <v>2.3166545E-2</v>
      </c>
      <c r="E47" s="2">
        <v>123091</v>
      </c>
    </row>
    <row r="48" spans="1:5" x14ac:dyDescent="0.25">
      <c r="A48" s="2" t="s">
        <v>72</v>
      </c>
      <c r="B48" s="3">
        <v>0.54245281000000001</v>
      </c>
      <c r="C48" s="3">
        <v>0.42735847999999999</v>
      </c>
      <c r="D48" s="3">
        <v>3.0188678E-2</v>
      </c>
      <c r="E48" s="2">
        <v>13433</v>
      </c>
    </row>
    <row r="49" spans="1:5" x14ac:dyDescent="0.25">
      <c r="A49" s="2" t="s">
        <v>73</v>
      </c>
      <c r="B49" s="3">
        <v>0.54165733000000005</v>
      </c>
      <c r="C49" s="3">
        <v>0.44419491</v>
      </c>
      <c r="D49" s="3">
        <v>1.4147766000000001E-2</v>
      </c>
      <c r="E49" s="2">
        <v>29931</v>
      </c>
    </row>
    <row r="50" spans="1:5" x14ac:dyDescent="0.25">
      <c r="A50" s="2" t="s">
        <v>74</v>
      </c>
      <c r="B50" s="3">
        <v>0.53743105999999996</v>
      </c>
      <c r="C50" s="3">
        <v>0.44444444999999999</v>
      </c>
      <c r="D50" s="3">
        <v>1.8124508000000001E-2</v>
      </c>
      <c r="E50" s="2">
        <v>36609</v>
      </c>
    </row>
    <row r="51" spans="1:5" x14ac:dyDescent="0.25">
      <c r="A51" s="2" t="s">
        <v>75</v>
      </c>
      <c r="B51" s="3">
        <v>0.53560567000000003</v>
      </c>
      <c r="C51" s="3">
        <v>0.43783525000000001</v>
      </c>
      <c r="D51" s="3">
        <v>2.6559124E-2</v>
      </c>
      <c r="E51" s="2">
        <v>1163496</v>
      </c>
    </row>
    <row r="52" spans="1:5" x14ac:dyDescent="0.25">
      <c r="A52" s="2" t="s">
        <v>76</v>
      </c>
      <c r="B52" s="3">
        <v>0.53357047000000002</v>
      </c>
      <c r="C52" s="3">
        <v>0.43563806999999999</v>
      </c>
      <c r="D52" s="3">
        <v>3.0791463000000002E-2</v>
      </c>
      <c r="E52" s="2">
        <v>175299</v>
      </c>
    </row>
    <row r="53" spans="1:5" x14ac:dyDescent="0.25">
      <c r="A53" s="2" t="s">
        <v>77</v>
      </c>
      <c r="B53" s="3">
        <v>0.52840578999999999</v>
      </c>
      <c r="C53" s="3">
        <v>0.45333331999999998</v>
      </c>
      <c r="D53" s="3">
        <v>1.8260869999999998E-2</v>
      </c>
      <c r="E53" s="2">
        <v>15177</v>
      </c>
    </row>
    <row r="54" spans="1:5" x14ac:dyDescent="0.25">
      <c r="A54" s="2" t="s">
        <v>78</v>
      </c>
      <c r="B54" s="3">
        <v>0.51119309999999996</v>
      </c>
      <c r="C54" s="3">
        <v>0.46633506000000002</v>
      </c>
      <c r="D54" s="3">
        <v>2.2471910000000001E-2</v>
      </c>
      <c r="E54" s="2">
        <v>34350</v>
      </c>
    </row>
    <row r="55" spans="1:5" x14ac:dyDescent="0.25">
      <c r="A55" s="2" t="s">
        <v>79</v>
      </c>
      <c r="B55" s="3">
        <v>0.50952118999999996</v>
      </c>
      <c r="C55" s="3">
        <v>0.47175527</v>
      </c>
      <c r="D55" s="3">
        <v>1.8723607E-2</v>
      </c>
      <c r="E55" s="2">
        <v>22401</v>
      </c>
    </row>
    <row r="56" spans="1:5" x14ac:dyDescent="0.25">
      <c r="A56" s="2" t="s">
        <v>80</v>
      </c>
      <c r="B56" s="3">
        <v>0.50802946000000004</v>
      </c>
      <c r="C56" s="3">
        <v>0.47327100999999999</v>
      </c>
      <c r="D56" s="3">
        <v>1.8699594E-2</v>
      </c>
      <c r="E56" s="2">
        <v>26096</v>
      </c>
    </row>
    <row r="57" spans="1:5" x14ac:dyDescent="0.25">
      <c r="A57" s="2" t="s">
        <v>81</v>
      </c>
      <c r="B57" s="3">
        <v>0.50570989</v>
      </c>
      <c r="C57" s="3">
        <v>0.46311727000000003</v>
      </c>
      <c r="D57" s="3">
        <v>3.1172838000000001E-2</v>
      </c>
      <c r="E57" s="2">
        <v>27589</v>
      </c>
    </row>
    <row r="58" spans="1:5" x14ac:dyDescent="0.25">
      <c r="A58" s="2" t="s">
        <v>82</v>
      </c>
      <c r="B58" s="3">
        <v>0.50418764000000005</v>
      </c>
      <c r="C58" s="3">
        <v>0.48911222999999998</v>
      </c>
      <c r="D58" s="3">
        <v>6.7001674000000001E-3</v>
      </c>
      <c r="E58" s="2">
        <v>17891</v>
      </c>
    </row>
    <row r="59" spans="1:5" x14ac:dyDescent="0.25">
      <c r="A59" s="2" t="s">
        <v>83</v>
      </c>
      <c r="B59" s="3">
        <v>0.50411779000000001</v>
      </c>
      <c r="C59" s="3">
        <v>0.47041242999999999</v>
      </c>
      <c r="D59" s="3">
        <v>2.5469808E-2</v>
      </c>
      <c r="E59" s="2">
        <v>484428</v>
      </c>
    </row>
    <row r="60" spans="1:5" x14ac:dyDescent="0.25">
      <c r="A60" s="2" t="s">
        <v>84</v>
      </c>
      <c r="B60" s="3">
        <v>0.50094282999999995</v>
      </c>
      <c r="C60" s="3">
        <v>0.47377725999999998</v>
      </c>
      <c r="D60" s="3">
        <v>2.5279906000000001E-2</v>
      </c>
      <c r="E60" s="2">
        <v>33428</v>
      </c>
    </row>
    <row r="61" spans="1:5" x14ac:dyDescent="0.25">
      <c r="A61" s="2" t="s">
        <v>85</v>
      </c>
      <c r="B61" s="3">
        <v>0.49766421</v>
      </c>
      <c r="C61" s="3">
        <v>0.47719619000000002</v>
      </c>
      <c r="D61" s="3">
        <v>2.5139603999999999E-2</v>
      </c>
      <c r="E61" s="2">
        <v>156690</v>
      </c>
    </row>
    <row r="62" spans="1:5" x14ac:dyDescent="0.25">
      <c r="A62" s="2" t="s">
        <v>86</v>
      </c>
      <c r="B62" s="3">
        <v>0.48933431999999999</v>
      </c>
      <c r="C62" s="3">
        <v>0.48418908999999999</v>
      </c>
      <c r="D62" s="3">
        <v>2.6476579E-2</v>
      </c>
      <c r="E62" s="2">
        <v>16331</v>
      </c>
    </row>
    <row r="63" spans="1:5" x14ac:dyDescent="0.25">
      <c r="A63" s="2" t="s">
        <v>87</v>
      </c>
      <c r="B63" s="3">
        <v>0.47550904999999999</v>
      </c>
      <c r="C63" s="3">
        <v>0.49410364000000001</v>
      </c>
      <c r="D63" s="3">
        <v>3.0387351E-2</v>
      </c>
      <c r="E63" s="2">
        <v>326568</v>
      </c>
    </row>
    <row r="64" spans="1:5" x14ac:dyDescent="0.25">
      <c r="A64" s="2" t="s">
        <v>88</v>
      </c>
      <c r="B64" s="3">
        <v>0.47450680000000001</v>
      </c>
      <c r="C64" s="3">
        <v>0.49654113999999999</v>
      </c>
      <c r="D64" s="3">
        <v>2.895209E-2</v>
      </c>
      <c r="E64" s="2">
        <v>40849</v>
      </c>
    </row>
    <row r="65" spans="1:5" x14ac:dyDescent="0.25">
      <c r="A65" s="2" t="s">
        <v>89</v>
      </c>
      <c r="B65" s="3">
        <v>0.47336613999999999</v>
      </c>
      <c r="C65" s="3">
        <v>0.50808156000000004</v>
      </c>
      <c r="D65" s="3">
        <v>1.8552354E-2</v>
      </c>
      <c r="E65" s="2">
        <v>16363</v>
      </c>
    </row>
    <row r="66" spans="1:5" x14ac:dyDescent="0.25">
      <c r="A66" s="2" t="s">
        <v>90</v>
      </c>
      <c r="B66" s="3">
        <v>0.46621761</v>
      </c>
      <c r="C66" s="3">
        <v>0.51301991999999996</v>
      </c>
      <c r="D66" s="3">
        <v>2.0762447E-2</v>
      </c>
      <c r="E66" s="2">
        <v>38715</v>
      </c>
    </row>
    <row r="67" spans="1:5" x14ac:dyDescent="0.25">
      <c r="A67" s="2" t="s">
        <v>91</v>
      </c>
      <c r="B67" s="3">
        <v>0.46262342000000001</v>
      </c>
      <c r="C67" s="3">
        <v>0.48660084999999997</v>
      </c>
      <c r="D67" s="3">
        <v>5.077574E-2</v>
      </c>
      <c r="E67" s="2">
        <v>281723</v>
      </c>
    </row>
    <row r="68" spans="1:5" x14ac:dyDescent="0.25">
      <c r="A68" s="2" t="s">
        <v>92</v>
      </c>
      <c r="B68" s="3">
        <v>0.46146147999999998</v>
      </c>
      <c r="C68" s="3">
        <v>0.51851851000000004</v>
      </c>
      <c r="D68" s="3">
        <v>2.0020020999999999E-2</v>
      </c>
      <c r="E68" s="2">
        <v>28729</v>
      </c>
    </row>
    <row r="69" spans="1:5" x14ac:dyDescent="0.25">
      <c r="A69" s="2" t="s">
        <v>93</v>
      </c>
      <c r="B69" s="3">
        <v>0.45732667999999999</v>
      </c>
      <c r="C69" s="3">
        <v>0.52021158000000001</v>
      </c>
      <c r="D69" s="3">
        <v>2.2461709999999999E-2</v>
      </c>
      <c r="E69" s="2">
        <v>43835</v>
      </c>
    </row>
    <row r="70" spans="1:5" x14ac:dyDescent="0.25">
      <c r="A70" s="2" t="s">
        <v>94</v>
      </c>
      <c r="B70" s="3">
        <v>0.4566074</v>
      </c>
      <c r="C70" s="3">
        <v>0.51484865000000002</v>
      </c>
      <c r="D70" s="3">
        <v>2.8543971000000001E-2</v>
      </c>
      <c r="E70" s="2">
        <v>100848</v>
      </c>
    </row>
    <row r="71" spans="1:5" x14ac:dyDescent="0.25">
      <c r="A71" s="2" t="s">
        <v>95</v>
      </c>
      <c r="B71" s="3">
        <v>0.45596938999999997</v>
      </c>
      <c r="C71" s="3">
        <v>0.51009399</v>
      </c>
      <c r="D71" s="3">
        <v>3.3936652999999997E-2</v>
      </c>
      <c r="E71" s="2">
        <v>66740</v>
      </c>
    </row>
    <row r="72" spans="1:5" x14ac:dyDescent="0.25">
      <c r="A72" s="2" t="s">
        <v>96</v>
      </c>
      <c r="B72" s="3">
        <v>0.44853973000000003</v>
      </c>
      <c r="C72" s="3">
        <v>0.52975165999999996</v>
      </c>
      <c r="D72" s="3">
        <v>2.1708574000000001E-2</v>
      </c>
      <c r="E72" s="2">
        <v>45830</v>
      </c>
    </row>
    <row r="73" spans="1:5" x14ac:dyDescent="0.25">
      <c r="A73" s="2" t="s">
        <v>97</v>
      </c>
      <c r="B73" s="3">
        <v>0.44729266000000001</v>
      </c>
      <c r="C73" s="3">
        <v>0.52692974000000004</v>
      </c>
      <c r="D73" s="3">
        <v>2.5777650999999999E-2</v>
      </c>
      <c r="E73" s="2">
        <v>22679</v>
      </c>
    </row>
    <row r="74" spans="1:5" x14ac:dyDescent="0.25">
      <c r="A74" s="2" t="s">
        <v>98</v>
      </c>
      <c r="B74" s="3">
        <v>0.44685691999999999</v>
      </c>
      <c r="C74" s="3">
        <v>0.53006642999999998</v>
      </c>
      <c r="D74" s="3">
        <v>2.3076691E-2</v>
      </c>
      <c r="E74" s="2">
        <v>128917</v>
      </c>
    </row>
    <row r="75" spans="1:5" x14ac:dyDescent="0.25">
      <c r="A75" s="2" t="s">
        <v>99</v>
      </c>
      <c r="B75" s="3">
        <v>0.44601341999999999</v>
      </c>
      <c r="C75" s="3">
        <v>0.51627343999999997</v>
      </c>
      <c r="D75" s="3">
        <v>3.7713102999999998E-2</v>
      </c>
      <c r="E75" s="2">
        <v>29742</v>
      </c>
    </row>
    <row r="76" spans="1:5" x14ac:dyDescent="0.25">
      <c r="A76" s="2" t="s">
        <v>100</v>
      </c>
      <c r="B76" s="3">
        <v>0.44459525</v>
      </c>
      <c r="C76" s="3">
        <v>0.52961933999999999</v>
      </c>
      <c r="D76" s="3">
        <v>2.5785439E-2</v>
      </c>
      <c r="E76" s="2">
        <v>66473</v>
      </c>
    </row>
    <row r="77" spans="1:5" x14ac:dyDescent="0.25">
      <c r="A77" s="2" t="s">
        <v>101</v>
      </c>
      <c r="B77" s="3">
        <v>0.44179782000000001</v>
      </c>
      <c r="C77" s="3">
        <v>0.53667790000000004</v>
      </c>
      <c r="D77" s="3">
        <v>2.1524336000000002E-2</v>
      </c>
      <c r="E77" s="2">
        <v>329348</v>
      </c>
    </row>
    <row r="78" spans="1:5" x14ac:dyDescent="0.25">
      <c r="A78" s="2" t="s">
        <v>102</v>
      </c>
      <c r="B78" s="3">
        <v>0.43844217000000002</v>
      </c>
      <c r="C78" s="3">
        <v>0.53644358999999997</v>
      </c>
      <c r="D78" s="3">
        <v>2.5114226999999999E-2</v>
      </c>
      <c r="E78" s="2">
        <v>77835</v>
      </c>
    </row>
    <row r="79" spans="1:5" x14ac:dyDescent="0.25">
      <c r="A79" s="2" t="s">
        <v>103</v>
      </c>
      <c r="B79" s="3">
        <v>0.43713573</v>
      </c>
      <c r="C79" s="3">
        <v>0.53351378000000005</v>
      </c>
      <c r="D79" s="3">
        <v>2.9350542E-2</v>
      </c>
      <c r="E79" s="2">
        <v>10328</v>
      </c>
    </row>
    <row r="80" spans="1:5" x14ac:dyDescent="0.25">
      <c r="A80" s="2" t="s">
        <v>104</v>
      </c>
      <c r="B80" s="3">
        <v>0.43068537000000001</v>
      </c>
      <c r="C80" s="3">
        <v>0.54602801999999995</v>
      </c>
      <c r="D80" s="3">
        <v>2.3286604999999998E-2</v>
      </c>
      <c r="E80" s="2">
        <v>20100</v>
      </c>
    </row>
    <row r="81" spans="1:5" x14ac:dyDescent="0.25">
      <c r="A81" s="2" t="s">
        <v>105</v>
      </c>
      <c r="B81" s="3">
        <v>0.42730799000000003</v>
      </c>
      <c r="C81" s="3">
        <v>0.54615957000000004</v>
      </c>
      <c r="D81" s="3">
        <v>2.6532416999999999E-2</v>
      </c>
      <c r="E81" s="2">
        <v>240356</v>
      </c>
    </row>
    <row r="82" spans="1:5" x14ac:dyDescent="0.25">
      <c r="A82" s="2" t="s">
        <v>106</v>
      </c>
      <c r="B82" s="3">
        <v>0.42379186000000002</v>
      </c>
      <c r="C82" s="3">
        <v>0.56505578999999995</v>
      </c>
      <c r="D82" s="3">
        <v>1.1152416E-2</v>
      </c>
      <c r="E82" s="2">
        <v>22155</v>
      </c>
    </row>
    <row r="83" spans="1:5" x14ac:dyDescent="0.25">
      <c r="A83" s="2" t="s">
        <v>107</v>
      </c>
      <c r="B83" s="3">
        <v>0.40425529999999998</v>
      </c>
      <c r="C83" s="3">
        <v>0.57872343000000004</v>
      </c>
      <c r="D83" s="3">
        <v>1.7021278000000001E-2</v>
      </c>
      <c r="E83" s="2">
        <v>24731</v>
      </c>
    </row>
    <row r="84" spans="1:5" x14ac:dyDescent="0.25">
      <c r="A84" s="2" t="s">
        <v>22</v>
      </c>
      <c r="B84" s="3">
        <v>0.39544343999999998</v>
      </c>
      <c r="C84" s="3">
        <v>0.57885712</v>
      </c>
      <c r="D84" s="3">
        <v>2.5699441999999999E-2</v>
      </c>
      <c r="E84" s="2">
        <v>852397</v>
      </c>
    </row>
    <row r="85" spans="1:5" x14ac:dyDescent="0.25">
      <c r="A85" s="2" t="s">
        <v>108</v>
      </c>
      <c r="B85" s="3">
        <v>0.39045474000000002</v>
      </c>
      <c r="C85" s="3">
        <v>0.57384442999999996</v>
      </c>
      <c r="D85" s="3">
        <v>3.5700864999999998E-2</v>
      </c>
      <c r="E85" s="2">
        <v>52329</v>
      </c>
    </row>
    <row r="86" spans="1:5" x14ac:dyDescent="0.25">
      <c r="A86" s="2" t="s">
        <v>109</v>
      </c>
      <c r="B86" s="3">
        <v>0.38950657999999999</v>
      </c>
      <c r="C86" s="3">
        <v>0.58413528999999997</v>
      </c>
      <c r="D86" s="3">
        <v>2.6358099999999999E-2</v>
      </c>
      <c r="E86" s="2">
        <v>128858</v>
      </c>
    </row>
    <row r="87" spans="1:5" x14ac:dyDescent="0.25">
      <c r="A87" s="2" t="s">
        <v>110</v>
      </c>
      <c r="B87" s="3">
        <v>0.38934278</v>
      </c>
      <c r="C87" s="3">
        <v>0.58289354999999998</v>
      </c>
      <c r="D87" s="3">
        <v>2.7763721000000002E-2</v>
      </c>
      <c r="E87" s="2">
        <v>35303</v>
      </c>
    </row>
    <row r="88" spans="1:5" x14ac:dyDescent="0.25">
      <c r="A88" s="2" t="s">
        <v>111</v>
      </c>
      <c r="B88" s="3">
        <v>0.38775510000000002</v>
      </c>
      <c r="C88" s="3">
        <v>0.57653063999999998</v>
      </c>
      <c r="D88" s="3">
        <v>3.5714283999999999E-2</v>
      </c>
      <c r="E88" s="2">
        <v>16371</v>
      </c>
    </row>
    <row r="89" spans="1:5" x14ac:dyDescent="0.25">
      <c r="A89" s="2" t="s">
        <v>112</v>
      </c>
      <c r="B89" s="3">
        <v>0.37500006000000002</v>
      </c>
      <c r="C89" s="3">
        <v>0.62500012000000005</v>
      </c>
      <c r="D89" s="3">
        <v>0</v>
      </c>
      <c r="E89" s="2">
        <v>24985</v>
      </c>
    </row>
    <row r="90" spans="1:5" x14ac:dyDescent="0.25">
      <c r="A90" s="2" t="s">
        <v>113</v>
      </c>
      <c r="B90" s="3">
        <v>0.37469056000000001</v>
      </c>
      <c r="C90" s="3">
        <v>0.60121959000000003</v>
      </c>
      <c r="D90" s="3">
        <v>2.4089838999999998E-2</v>
      </c>
      <c r="E90" s="2">
        <v>40114</v>
      </c>
    </row>
    <row r="91" spans="1:5" x14ac:dyDescent="0.25">
      <c r="A91" s="2" t="s">
        <v>114</v>
      </c>
      <c r="B91" s="3">
        <v>0.323185</v>
      </c>
      <c r="C91" s="3">
        <v>0.66978925</v>
      </c>
      <c r="D91" s="3">
        <v>7.0257610999999998E-3</v>
      </c>
      <c r="E91" s="2">
        <v>35408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Sheet2</vt:lpstr>
      <vt:lpstr>Sheet3</vt:lpstr>
      <vt:lpstr>Sheet4</vt:lpstr>
      <vt:lpstr>Sheet6</vt:lpstr>
      <vt:lpstr>Chart2</vt:lpstr>
      <vt:lpstr>Chart2 (2)</vt:lpstr>
    </vt:vector>
  </TitlesOfParts>
  <Company>International Monetary Fund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APP-V Excel 2007</dc:creator>
  <cp:lastModifiedBy>cgoes</cp:lastModifiedBy>
  <dcterms:created xsi:type="dcterms:W3CDTF">2016-04-05T19:06:16Z</dcterms:created>
  <dcterms:modified xsi:type="dcterms:W3CDTF">2016-04-18T22:26:48Z</dcterms:modified>
</cp:coreProperties>
</file>