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ayTrading Log" sheetId="1" state="visible" r:id="rId1"/>
  </sheets>
  <externalReferences>
    <externalReference xmlns:r="http://schemas.openxmlformats.org/officeDocument/2006/relationships" r:id="rId2"/>
  </externalReference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_-[$$-409]* #,##0.00_ ;_-[$$-409]* \-#,##0.00\ ;_-[$$-409]* &quot;-&quot;??_ ;_-@_ "/>
    <numFmt numFmtId="165" formatCode="_ [$₪-40D]\ * #,##0.00_ ;_ [$₪-40D]\ * \-#,##0.00_ ;_ [$₪-40D]\ * &quot;-&quot;??_ ;_ @_ "/>
    <numFmt numFmtId="166" formatCode="0.000%"/>
  </numFmts>
  <fonts count="20">
    <font>
      <name val="Calibri"/>
      <charset val="177"/>
      <family val="2"/>
      <color theme="1"/>
      <sz val="11"/>
      <scheme val="minor"/>
    </font>
    <font>
      <name val="Calibri"/>
      <charset val="177"/>
      <family val="2"/>
      <color theme="1"/>
      <sz val="11"/>
      <scheme val="minor"/>
    </font>
    <font>
      <name val="Calibri"/>
      <charset val="177"/>
      <family val="2"/>
      <color rgb="FF006100"/>
      <sz val="11"/>
      <scheme val="minor"/>
    </font>
    <font>
      <name val="Calibri"/>
      <charset val="177"/>
      <family val="2"/>
      <b val="1"/>
      <color theme="1"/>
      <sz val="11"/>
      <scheme val="minor"/>
    </font>
    <font>
      <name val="Calibri"/>
      <charset val="177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77"/>
      <family val="2"/>
      <sz val="12"/>
      <scheme val="minor"/>
    </font>
    <font>
      <name val="Calibri"/>
      <family val="2"/>
      <b val="1"/>
      <color theme="0"/>
      <sz val="12"/>
      <scheme val="minor"/>
    </font>
    <font>
      <name val="Calibri"/>
      <charset val="177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0" tint="-0.0499893185216834"/>
      <sz val="12"/>
      <scheme val="minor"/>
    </font>
    <font>
      <name val="Calibri"/>
      <charset val="177"/>
      <family val="2"/>
      <b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2"/>
      <scheme val="minor"/>
    </font>
    <font>
      <name val="Gisha"/>
      <family val="2"/>
      <b val="1"/>
      <color rgb="FF000000"/>
      <sz val="12"/>
    </font>
    <font>
      <name val="Calibri"/>
      <charset val="177"/>
      <family val="2"/>
      <color theme="1"/>
      <sz val="16"/>
      <scheme val="minor"/>
    </font>
    <font>
      <name val="Gisha"/>
      <charset val="177"/>
      <family val="2"/>
      <b val="1"/>
      <color rgb="FF006100"/>
      <sz val="14"/>
    </font>
    <font>
      <name val="Gisha"/>
      <family val="2"/>
      <b val="1"/>
      <color rgb="FF006100"/>
      <sz val="14"/>
    </font>
    <font>
      <name val="Calibri"/>
      <family val="2"/>
      <b val="1"/>
      <color theme="1"/>
      <sz val="12"/>
      <u val="single"/>
      <scheme val="minor"/>
    </font>
  </fonts>
  <fills count="2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D54F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1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1" fillId="0" borderId="0"/>
    <xf numFmtId="9" fontId="1" fillId="0" borderId="0"/>
    <xf numFmtId="0" fontId="2" fillId="2" borderId="0"/>
    <xf numFmtId="0" fontId="4" fillId="3" borderId="0"/>
  </cellStyleXfs>
  <cellXfs count="88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164" fontId="5" fillId="0" borderId="2" applyAlignment="1" pivotButton="0" quotePrefix="0" xfId="0">
      <alignment vertical="center"/>
    </xf>
    <xf numFmtId="164" fontId="5" fillId="0" borderId="2" applyAlignment="1" pivotButton="0" quotePrefix="0" xfId="0">
      <alignment horizontal="center" vertical="center"/>
    </xf>
    <xf numFmtId="1" fontId="5" fillId="4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14" fontId="5" fillId="0" borderId="2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5" borderId="4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164" fontId="5" fillId="7" borderId="2" applyAlignment="1" pivotButton="0" quotePrefix="0" xfId="0">
      <alignment horizontal="right" vertical="top" wrapText="1"/>
    </xf>
    <xf numFmtId="164" fontId="5" fillId="8" borderId="2" applyAlignment="1" pivotButton="0" quotePrefix="0" xfId="0">
      <alignment horizontal="right" vertical="top" wrapText="1"/>
    </xf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/>
    </xf>
    <xf numFmtId="164" fontId="6" fillId="0" borderId="6" applyAlignment="1" pivotButton="0" quotePrefix="0" xfId="0">
      <alignment horizontal="center" vertical="center" wrapText="1"/>
    </xf>
    <xf numFmtId="0" fontId="6" fillId="5" borderId="7" applyAlignment="1" pivotButton="0" quotePrefix="0" xfId="0">
      <alignment horizontal="center" vertical="center"/>
    </xf>
    <xf numFmtId="0" fontId="5" fillId="12" borderId="2" applyAlignment="1" pivotButton="0" quotePrefix="0" xfId="0">
      <alignment horizontal="center" vertical="center"/>
    </xf>
    <xf numFmtId="0" fontId="7" fillId="13" borderId="2" applyAlignment="1" pivotButton="0" quotePrefix="0" xfId="0">
      <alignment horizontal="center" vertical="center"/>
    </xf>
    <xf numFmtId="164" fontId="9" fillId="14" borderId="2" applyAlignment="1" pivotButton="0" quotePrefix="0" xfId="0">
      <alignment horizontal="center" vertical="center"/>
    </xf>
    <xf numFmtId="0" fontId="5" fillId="9" borderId="2" applyAlignment="1" pivotButton="0" quotePrefix="0" xfId="0">
      <alignment horizontal="center" vertical="center"/>
    </xf>
    <xf numFmtId="0" fontId="5" fillId="9" borderId="10" applyAlignment="1" pivotButton="0" quotePrefix="0" xfId="0">
      <alignment horizontal="center" vertical="center"/>
    </xf>
    <xf numFmtId="164" fontId="9" fillId="16" borderId="2" applyAlignment="1" pivotButton="0" quotePrefix="0" xfId="0">
      <alignment horizontal="center" vertical="center"/>
    </xf>
    <xf numFmtId="10" fontId="5" fillId="10" borderId="2" applyAlignment="1" pivotButton="0" quotePrefix="0" xfId="0">
      <alignment horizontal="center" vertical="center"/>
    </xf>
    <xf numFmtId="0" fontId="13" fillId="7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14" fillId="7" borderId="2" applyAlignment="1" pivotButton="0" quotePrefix="0" xfId="0">
      <alignment horizontal="center" vertical="center"/>
    </xf>
    <xf numFmtId="0" fontId="14" fillId="8" borderId="2" applyAlignment="1" pivotButton="0" quotePrefix="0" xfId="0">
      <alignment horizontal="center" vertical="center"/>
    </xf>
    <xf numFmtId="0" fontId="13" fillId="8" borderId="2" applyAlignment="1" pivotButton="0" quotePrefix="0" xfId="0">
      <alignment horizontal="center" vertical="center"/>
    </xf>
    <xf numFmtId="0" fontId="5" fillId="10" borderId="2" applyAlignment="1" pivotButton="0" quotePrefix="0" xfId="0">
      <alignment horizontal="center" vertical="center"/>
    </xf>
    <xf numFmtId="164" fontId="5" fillId="19" borderId="2" applyAlignment="1" pivotButton="0" quotePrefix="0" xfId="0">
      <alignment horizontal="center" vertical="center"/>
    </xf>
    <xf numFmtId="0" fontId="5" fillId="9" borderId="2" pivotButton="0" quotePrefix="0" xfId="0"/>
    <xf numFmtId="10" fontId="7" fillId="3" borderId="2" applyAlignment="1" pivotButton="0" quotePrefix="0" xfId="3">
      <alignment horizontal="center" vertical="center"/>
    </xf>
    <xf numFmtId="0" fontId="0" fillId="0" borderId="6" pivotButton="0" quotePrefix="0" xfId="0"/>
    <xf numFmtId="0" fontId="13" fillId="18" borderId="14" applyAlignment="1" pivotButton="0" quotePrefix="0" xfId="0">
      <alignment horizontal="center"/>
    </xf>
    <xf numFmtId="0" fontId="0" fillId="0" borderId="21" pivotButton="0" quotePrefix="0" xfId="0"/>
    <xf numFmtId="164" fontId="15" fillId="20" borderId="2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164" fontId="15" fillId="20" borderId="2" applyAlignment="1" pivotButton="0" quotePrefix="0" xfId="0">
      <alignment horizontal="center" vertical="center"/>
    </xf>
    <xf numFmtId="0" fontId="0" fillId="0" borderId="4" pivotButton="0" quotePrefix="0" xfId="0"/>
    <xf numFmtId="0" fontId="13" fillId="9" borderId="2" applyAlignment="1" pivotButton="0" quotePrefix="0" xfId="0">
      <alignment horizontal="center" vertical="center"/>
    </xf>
    <xf numFmtId="0" fontId="15" fillId="20" borderId="2" applyAlignment="1" applyProtection="1" pivotButton="0" quotePrefix="0" xfId="0">
      <alignment horizontal="center" vertical="center"/>
      <protection locked="0" hidden="0"/>
    </xf>
    <xf numFmtId="10" fontId="3" fillId="9" borderId="2" applyAlignment="1" pivotButton="0" quotePrefix="0" xfId="0">
      <alignment horizontal="center"/>
    </xf>
    <xf numFmtId="164" fontId="5" fillId="9" borderId="2" applyAlignment="1" pivotButton="0" quotePrefix="0" xfId="0">
      <alignment horizontal="left"/>
    </xf>
    <xf numFmtId="0" fontId="19" fillId="21" borderId="22" applyAlignment="1" pivotButton="0" quotePrefix="0" xfId="0">
      <alignment horizontal="center"/>
    </xf>
    <xf numFmtId="0" fontId="0" fillId="0" borderId="20" pivotButton="0" quotePrefix="0" xfId="0"/>
    <xf numFmtId="0" fontId="19" fillId="21" borderId="23" applyAlignment="1" pivotButton="0" quotePrefix="0" xfId="0">
      <alignment horizontal="center"/>
    </xf>
    <xf numFmtId="0" fontId="0" fillId="0" borderId="3" pivotButton="0" quotePrefix="0" xfId="0"/>
    <xf numFmtId="0" fontId="18" fillId="22" borderId="19" applyAlignment="1" pivotButton="0" quotePrefix="0" xfId="2">
      <alignment horizontal="center" vertical="center"/>
    </xf>
    <xf numFmtId="0" fontId="0" fillId="0" borderId="13" pivotButton="0" quotePrefix="0" xfId="0"/>
    <xf numFmtId="0" fontId="0" fillId="0" borderId="24" pivotButton="0" quotePrefix="0" xfId="0"/>
    <xf numFmtId="0" fontId="16" fillId="21" borderId="2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8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5" pivotButton="0" quotePrefix="0" xfId="0"/>
    <xf numFmtId="165" fontId="15" fillId="20" borderId="2" applyAlignment="1" pivotButton="0" quotePrefix="0" xfId="1">
      <alignment horizontal="center" vertical="center"/>
    </xf>
    <xf numFmtId="164" fontId="5" fillId="19" borderId="2" applyAlignment="1" pivotButton="0" quotePrefix="0" xfId="0">
      <alignment horizontal="center" vertical="center"/>
    </xf>
    <xf numFmtId="0" fontId="12" fillId="8" borderId="2" applyAlignment="1" pivotButton="0" quotePrefix="0" xfId="0">
      <alignment horizontal="center" vertical="center"/>
    </xf>
    <xf numFmtId="0" fontId="11" fillId="8" borderId="2" applyAlignment="1" pivotButton="0" quotePrefix="0" xfId="0">
      <alignment horizontal="center" vertical="center"/>
    </xf>
    <xf numFmtId="0" fontId="17" fillId="22" borderId="19" applyAlignment="1" pivotButton="0" quotePrefix="0" xfId="2">
      <alignment horizontal="center" vertical="center"/>
    </xf>
    <xf numFmtId="22" fontId="13" fillId="10" borderId="26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7" pivotButton="0" quotePrefix="0" xfId="0"/>
    <xf numFmtId="0" fontId="13" fillId="17" borderId="2" applyAlignment="1" pivotButton="0" quotePrefix="0" xfId="0">
      <alignment horizontal="center"/>
    </xf>
    <xf numFmtId="0" fontId="5" fillId="17" borderId="2" applyAlignment="1" pivotButton="0" quotePrefix="0" xfId="0">
      <alignment horizontal="center"/>
    </xf>
    <xf numFmtId="0" fontId="3" fillId="17" borderId="2" applyAlignment="1" pivotButton="0" quotePrefix="0" xfId="0">
      <alignment horizontal="center"/>
    </xf>
    <xf numFmtId="164" fontId="5" fillId="9" borderId="2" applyAlignment="1" pivotButton="0" quotePrefix="0" xfId="0">
      <alignment horizontal="center" vertical="center"/>
    </xf>
    <xf numFmtId="0" fontId="13" fillId="15" borderId="2" applyAlignment="1" pivotButton="0" quotePrefix="0" xfId="0">
      <alignment horizontal="center"/>
    </xf>
    <xf numFmtId="0" fontId="5" fillId="15" borderId="2" applyAlignment="1" pivotButton="0" quotePrefix="0" xfId="0">
      <alignment horizontal="center"/>
    </xf>
    <xf numFmtId="0" fontId="12" fillId="7" borderId="2" applyAlignment="1" pivotButton="0" quotePrefix="0" xfId="0">
      <alignment horizontal="center" vertical="center"/>
    </xf>
    <xf numFmtId="0" fontId="11" fillId="7" borderId="2" applyAlignment="1" pivotButton="0" quotePrefix="0" xfId="0">
      <alignment horizontal="center" vertical="center"/>
    </xf>
    <xf numFmtId="0" fontId="0" fillId="0" borderId="27" pivotButton="0" quotePrefix="0" xfId="0"/>
    <xf numFmtId="10" fontId="7" fillId="3" borderId="6" applyAlignment="1" pivotButton="0" quotePrefix="0" xfId="3">
      <alignment horizontal="center" vertical="center"/>
    </xf>
    <xf numFmtId="0" fontId="10" fillId="9" borderId="8" applyAlignment="1" pivotButton="0" quotePrefix="0" xfId="0">
      <alignment horizontal="center"/>
    </xf>
    <xf numFmtId="0" fontId="7" fillId="11" borderId="8" applyAlignment="1" pivotButton="0" quotePrefix="0" xfId="0">
      <alignment horizontal="center"/>
    </xf>
    <xf numFmtId="0" fontId="9" fillId="11" borderId="8" applyAlignment="1" pivotButton="0" quotePrefix="0" xfId="0">
      <alignment horizontal="center"/>
    </xf>
    <xf numFmtId="0" fontId="8" fillId="10" borderId="2" applyAlignment="1" pivotButton="0" quotePrefix="0" xfId="0">
      <alignment horizontal="center"/>
    </xf>
    <xf numFmtId="166" fontId="5" fillId="9" borderId="2" applyAlignment="1" pivotButton="0" quotePrefix="0" xfId="1">
      <alignment horizontal="center"/>
    </xf>
    <xf numFmtId="165" fontId="15" fillId="20" borderId="2" applyAlignment="1" pivotButton="0" quotePrefix="0" xfId="1">
      <alignment horizontal="center" vertical="center"/>
    </xf>
    <xf numFmtId="166" fontId="5" fillId="9" borderId="2" applyAlignment="1" pivotButton="0" quotePrefix="0" xfId="1">
      <alignment horizontal="center"/>
    </xf>
  </cellXfs>
  <cellStyles count="4">
    <cellStyle name="Normal" xfId="0" builtinId="0"/>
    <cellStyle name="Percent" xfId="1" builtinId="5"/>
    <cellStyle name="Good" xfId="2" builtinId="26"/>
    <cellStyle name="Accent6" xfId="3" builtinId="49"/>
  </cellStyles>
  <dxfs count="78">
    <dxf>
      <font>
        <b val="1"/>
      </font>
      <numFmt numFmtId="0" formatCode="General"/>
      <alignment horizontal="center" vertical="center"/>
      <border outline="0">
        <left/>
        <right/>
        <top style="medium">
          <color indexed="64"/>
        </top>
        <bottom style="medium">
          <color indexed="64"/>
        </bottom>
      </border>
    </dxf>
    <dxf>
      <font>
        <name val="Arial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-[$$-409]* #,##0.00_ ;_-[$$-409]* \-#,##0.00\ ;_-[$$-409]* &quot;-&quot;??_ ;_-@_ "/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numFmt numFmtId="164" formatCode="_-[$$-409]* #,##0.00_ ;_-[$$-409]* \-#,##0.00\ ;_-[$$-409]* &quot;-&quot;??_ ;_-@_ "/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border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1"/>
      </font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numFmt numFmtId="164" formatCode="_-[$$-409]* #,##0.00_ ;_-[$$-409]* \-#,##0.00\ ;_-[$$-409]* &quot;-&quot;??_ ;_-@_ "/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fill>
        <patternFill patternType="solid">
          <fgColor indexed="64"/>
          <bgColor theme="4" tint="0.5999938962981048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numFmt numFmtId="164" formatCode="_-[$$-409]* #,##0.00_ ;_-[$$-409]* \-#,##0.00\ ;_-[$$-409]* &quot;-&quot;??_ ;_-@_ "/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1"/>
      </font>
      <fill>
        <patternFill patternType="solid">
          <fgColor indexed="64"/>
          <bgColor theme="8" tint="0.3999755851924192"/>
        </patternFill>
      </fill>
      <alignment horizontal="center" vertical="center"/>
      <border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rgb="FF000000"/>
        </top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1"/>
      </font>
    </dxf>
    <dxf>
      <border>
        <bottom style="medium">
          <color rgb="FF000000"/>
        </bottom>
      </border>
    </dxf>
    <dxf>
      <font>
        <name val="Arial"/>
        <charset val="177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alignment horizontal="center" vertical="center"/>
      <border outline="0">
        <left style="medium">
          <color indexed="64"/>
        </left>
        <right style="medium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user</author>
  </authors>
  <commentList>
    <comment ref="S1" authorId="0" shapeId="0">
      <text>
        <t xml:space="preserve">עסקאות לונג שהצליחו
</t>
      </text>
    </comment>
    <comment ref="U1" authorId="0" shapeId="0">
      <text>
        <t xml:space="preserve">אחוז הצלחה של עסקאות לונג
</t>
      </text>
    </comment>
    <comment ref="S2" authorId="0" shapeId="0">
      <text>
        <t xml:space="preserve">עסקאות לונג שכשלו
</t>
      </text>
    </comment>
    <comment ref="U2" authorId="0" shapeId="0">
      <text>
        <t>אחוז כשלונות מעסקאות לונג</t>
      </text>
    </comment>
    <comment ref="K3" authorId="0" shapeId="0">
      <text>
        <t xml:space="preserve">יחס רווח מינימום נכון להתחלה הוא 1:2 
ל30 דולר סיכון 60 דולר רווח
</t>
      </text>
    </comment>
    <comment ref="S3" authorId="0" shapeId="0">
      <text>
        <t>עסקאות שורט שצלחו</t>
      </text>
    </comment>
    <comment ref="U3" authorId="0" shapeId="0">
      <text>
        <t>אחוז הצלחות עסקאות שורט</t>
      </text>
    </comment>
    <comment ref="I4" authorId="0" shapeId="0">
      <text>
        <t xml:space="preserve">סך הרווח הממוצע מכל העסקאות
</t>
      </text>
    </comment>
    <comment ref="J4" authorId="0" shapeId="0">
      <text>
        <t xml:space="preserve">סך ההפסד הממוצע מכלל העסקאות
</t>
      </text>
    </comment>
    <comment ref="K4" authorId="0" shapeId="0">
      <text>
        <t xml:space="preserve">מספר העסקאות שהתבצעו במסחר אמת
</t>
      </text>
    </comment>
    <comment ref="L4" authorId="0" shapeId="0">
      <text>
        <t xml:space="preserve">מספר העסקאות שהתבצעו במסחר דמו
</t>
      </text>
    </comment>
    <comment ref="S4" authorId="0" shapeId="0">
      <text>
        <t>עסקאות שורט שכשלו</t>
      </text>
    </comment>
    <comment ref="U4" authorId="0" shapeId="0">
      <text>
        <t xml:space="preserve">אחוז כשלונות בעסקאות שורט
</t>
      </text>
    </comment>
    <comment ref="S5" authorId="0" shapeId="0">
      <text>
        <t>אחוז הצלחות כללי לונג ושורט ביחד מסך כל העסקאות</t>
      </text>
    </comment>
    <comment ref="U5" authorId="0" shapeId="0">
      <text>
        <t xml:space="preserve">אחוז הכשלונות כללי מסך כל העסקאות </t>
      </text>
    </comment>
    <comment ref="K6" authorId="0" shapeId="0">
      <text>
        <t xml:space="preserve">סך כל הטריידים 
</t>
      </text>
    </comment>
    <comment ref="A7" authorId="0" shapeId="0">
      <text>
        <t xml:space="preserve">מספר העסקה
</t>
      </text>
    </comment>
    <comment ref="B7" authorId="0" shapeId="0">
      <text>
        <t xml:space="preserve">תאריך עסקה
</t>
      </text>
    </comment>
    <comment ref="C7" authorId="0" shapeId="0">
      <text>
        <t xml:space="preserve">סימבול מנייה
</t>
      </text>
    </comment>
    <comment ref="D7" authorId="0" shapeId="0">
      <text>
        <t xml:space="preserve">סוג עסקה : Day Trade
Long/Short
</t>
      </text>
    </comment>
    <comment ref="E7" authorId="0" shapeId="0">
      <text>
        <t xml:space="preserve">סוג אסטרטגיית מסחר :
1) Momentum
2)Reversal
3)Gap&amp;go
4)Technical Template
5)Continued Trend
</t>
      </text>
    </comment>
    <comment ref="F7" authorId="0" shapeId="0">
      <text>
        <t xml:space="preserve">נמוך של הנר שעליו לקחנו את העסקה 
</t>
      </text>
    </comment>
    <comment ref="G7" authorId="0" shapeId="0">
      <text>
        <t xml:space="preserve">
גבוה של הנר שעליו לקנחנו את העסקה</t>
      </text>
    </comment>
    <comment ref="H7" authorId="0" shapeId="0">
      <text>
        <t>סוג פקודה קנייה או מכירה
Market
Limit
Stop
Stop Limit</t>
      </text>
    </comment>
    <comment ref="I7" authorId="0" shapeId="0">
      <text>
        <t>בLong : מחיר קניית המניה
בShort : מחיר מכירת המניה
לגשת ל תאים U,V 7</t>
      </text>
    </comment>
    <comment ref="J7" authorId="0" shapeId="0">
      <text>
        <t xml:space="preserve">כמות המניות שנקנו
</t>
      </text>
    </comment>
    <comment ref="K7" authorId="0" shapeId="0">
      <text>
        <t xml:space="preserve">סך כל העסקה בדולרים
</t>
      </text>
    </comment>
    <comment ref="L7" authorId="0" shapeId="0">
      <text>
        <t xml:space="preserve">LONG :יעד ללקיחת רווחים.
SHORT : יעד ללקיחת הפסד
</t>
      </text>
    </comment>
    <comment ref="M7" authorId="0" shapeId="0">
      <text>
        <t xml:space="preserve">LONG  יעד ללקיחת הפסד
SHORT : יעד ללקיחת רווח
</t>
      </text>
    </comment>
    <comment ref="N7" authorId="0" shapeId="0">
      <text>
        <t xml:space="preserve">בLong : מחיר מכירת המניה
בShort : מחיר קניית המניה
</t>
      </text>
    </comment>
    <comment ref="O7" authorId="0" shapeId="0">
      <text>
        <t xml:space="preserve">רווח והפסד של עסקה
</t>
      </text>
    </comment>
    <comment ref="P7" authorId="0" shapeId="0">
      <text>
        <t xml:space="preserve">העסקה התבצע בדמו או ב מסחר אמת
</t>
      </text>
    </comment>
    <comment ref="Q7" authorId="0" shapeId="0">
      <text>
        <t xml:space="preserve">סיכום העסקה עסקה מוצלחת או כושלת
</t>
      </text>
    </comment>
    <comment ref="R7" authorId="0" shapeId="0">
      <text>
        <t xml:space="preserve">סך כל העמלות של העסקה 
</t>
      </text>
    </comment>
    <comment ref="S7" authorId="0" shapeId="0">
      <text>
        <t xml:space="preserve">ניתוח העסקה לפרטים מה קרה איך עבד מה התפשל וכו 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GamePlan%20Stocks%20Ami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ding Rules "/>
      <sheetName val="Criteria for Swing trading"/>
      <sheetName val="DayTrading_Log "/>
      <sheetName val="SwingTrading GamePlan "/>
      <sheetName val="Trading Log Summary"/>
      <sheetName val="GamePlan(Long)"/>
      <sheetName val="DayTrading GamePlan"/>
      <sheetName val="ExChange_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>
            <v>3.2629999999999999</v>
          </cell>
        </row>
      </sheetData>
    </sheetDataSet>
  </externalBook>
</externalLink>
</file>

<file path=xl/tables/table1.xml><?xml version="1.0" encoding="utf-8"?>
<table xmlns="http://schemas.openxmlformats.org/spreadsheetml/2006/main" id="1" name="AmitGamePlan78" displayName="AmitGamePlan78" ref="A7:S762" headerRowCount="1" totalsRowShown="0" headerRowDxfId="23" dataDxfId="21" headerRowBorderDxfId="22" tableBorderDxfId="20" totalsRowBorderDxfId="19">
  <autoFilter ref="A7:S762"/>
  <tableColumns count="19">
    <tableColumn id="1" name="Index" dataDxfId="18"/>
    <tableColumn id="2" name="Transaction date" dataDxfId="17"/>
    <tableColumn id="3" name="Ticker" dataDxfId="16"/>
    <tableColumn id="4" name="Style" dataDxfId="15"/>
    <tableColumn id="5" name="Trading Strategy" dataDxfId="14"/>
    <tableColumn id="6" name="Low Price " dataDxfId="13"/>
    <tableColumn id="18" name="High Price " dataDxfId="12"/>
    <tableColumn id="19" name="Oreder Type (Buy)/(Sell)" dataDxfId="11"/>
    <tableColumn id="8" name="Buying Price /Selling Price" dataDxfId="10"/>
    <tableColumn id="9" name="Stock Number" dataDxfId="9">
      <calculatedColumnFormula>IFERROR($O$3/(AmitGamePlan78[[#This Row],[High Price ]]-AmitGamePlan78[[#This Row],[Low Price ]]),"עסקה פתוחה")</calculatedColumnFormula>
    </tableColumn>
    <tableColumn id="10" name="Total Cost" dataDxfId="8">
      <calculatedColumnFormula>IFERROR(AmitGamePlan78[[#This Row],[Stock Number]]*AmitGamePlan78[[#This Row],[Buying Price /Selling Price]],"עסקה פתוחה")</calculatedColumnFormula>
    </tableColumn>
    <tableColumn id="11" name="Take Profit Price " dataDxfId="7">
      <calculatedColumnFormula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calculatedColumnFormula>
    </tableColumn>
    <tableColumn id="12" name="StopLoss Price " dataDxfId="6">
      <calculatedColumnFormula>IF(AmitGamePlan78[[#This Row],[Style]] = "Short",AmitGamePlan78[[#This Row],[High Price ]],AmitGamePlan78[[#This Row],[Low Price ]])</calculatedColumnFormula>
    </tableColumn>
    <tableColumn id="13" name="Selling Price /Buying Price" dataDxfId="5"/>
    <tableColumn id="14" name="Profit&amp;Loss" dataDxfId="4">
      <calculatedColumnFormula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calculatedColumnFormula>
    </tableColumn>
    <tableColumn id="20" name="Demo/Real" dataDxfId="3"/>
    <tableColumn id="24" name="         Summary        Win / Lose " dataDxfId="2">
      <calculatedColumnFormula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calculatedColumnFormula>
    </tableColumn>
    <tableColumn id="7" name="Total Commissions" dataDxfId="1"/>
    <tableColumn id="21" name="Trading Analysi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2"/>
  <sheetViews>
    <sheetView rightToLeft="1" tabSelected="1" zoomScale="80" zoomScaleNormal="80" workbookViewId="0">
      <selection activeCell="A9" sqref="A9:XFD9"/>
    </sheetView>
  </sheetViews>
  <sheetFormatPr baseColWidth="8" defaultRowHeight="15"/>
  <cols>
    <col width="6.42578125" bestFit="1" customWidth="1" style="56" min="1" max="1"/>
    <col width="17.42578125" bestFit="1" customWidth="1" style="56" min="2" max="2"/>
    <col width="7" bestFit="1" customWidth="1" style="56" min="3" max="3"/>
    <col width="10.85546875" bestFit="1" customWidth="1" style="56" min="4" max="4"/>
    <col width="17.140625" bestFit="1" customWidth="1" style="56" min="5" max="5"/>
    <col width="18.140625" bestFit="1" customWidth="1" style="56" min="6" max="6"/>
    <col width="18.42578125" bestFit="1" customWidth="1" style="56" min="7" max="7"/>
    <col width="13.42578125" bestFit="1" customWidth="1" style="56" min="8" max="8"/>
    <col width="20.140625" customWidth="1" style="56" min="9" max="9"/>
    <col width="14.85546875" bestFit="1" customWidth="1" style="56" min="10" max="10"/>
    <col width="18.42578125" bestFit="1" customWidth="1" style="56" min="11" max="11"/>
    <col width="12.7109375" bestFit="1" customWidth="1" style="56" min="12" max="13"/>
    <col width="11.7109375" customWidth="1" style="56" min="14" max="14"/>
    <col width="12.42578125" bestFit="1" customWidth="1" style="56" min="15" max="15"/>
    <col width="11.42578125" bestFit="1" customWidth="1" style="56" min="16" max="16"/>
    <col width="17.140625" bestFit="1" customWidth="1" style="56" min="17" max="17"/>
    <col width="14.42578125" bestFit="1" customWidth="1" style="56" min="18" max="18"/>
    <col width="17.42578125" bestFit="1" customWidth="1" style="56" min="19" max="19"/>
    <col width="4.85546875" customWidth="1" style="56" min="20" max="20"/>
    <col width="12" bestFit="1" customWidth="1" style="56" min="21" max="21"/>
    <col width="8.42578125" bestFit="1" customWidth="1" style="56" min="22" max="22"/>
    <col width="9.140625" bestFit="1" customWidth="1" style="56" min="23" max="24"/>
    <col width="15.7109375" customWidth="1" style="56" min="25" max="25"/>
  </cols>
  <sheetData>
    <row r="1" ht="13.9" customHeight="1" s="56" thickBot="1">
      <c r="A1" s="53" t="inlineStr">
        <is>
          <t>יומן מסחר עסקאות DayTrading</t>
        </is>
      </c>
      <c r="B1" s="54" t="n"/>
      <c r="C1" s="54" t="n"/>
      <c r="D1" s="54" t="n"/>
      <c r="E1" s="54" t="n"/>
      <c r="F1" s="54" t="n"/>
      <c r="G1" s="54" t="n"/>
      <c r="H1" s="49" t="n"/>
      <c r="I1" s="46" t="inlineStr">
        <is>
          <t>גודל תיק מסחר התחלתי</t>
        </is>
      </c>
      <c r="J1" s="47" t="n"/>
      <c r="K1" s="48" t="inlineStr">
        <is>
          <t>גודל תיק מסחר עדכני</t>
        </is>
      </c>
      <c r="L1" s="49" t="n"/>
      <c r="M1" s="50" t="inlineStr">
        <is>
          <t>הגדרות תיק</t>
        </is>
      </c>
      <c r="N1" s="51" t="n"/>
      <c r="O1" s="51" t="n"/>
      <c r="P1" s="52" t="n"/>
      <c r="Q1" s="65" t="inlineStr">
        <is>
          <t>אחוז סיכון התיק סך הכל</t>
        </is>
      </c>
      <c r="R1" s="52" t="n"/>
      <c r="S1" s="30" t="inlineStr">
        <is>
          <t>Long Win</t>
        </is>
      </c>
      <c r="T1" s="31">
        <f>COUNTIF(Q8:Q455555,"Long Win")</f>
        <v/>
      </c>
      <c r="U1" s="30" t="inlineStr">
        <is>
          <t>אחוז הצלחות</t>
        </is>
      </c>
      <c r="V1" s="25">
        <f>IFERROR($T$1/$O$4,"0")</f>
        <v/>
      </c>
      <c r="W1" s="34">
        <f>V1+V2</f>
        <v/>
      </c>
      <c r="X1" s="36" t="inlineStr">
        <is>
          <t>סך העמלות שנלקחו</t>
        </is>
      </c>
      <c r="Y1" s="37" t="n"/>
    </row>
    <row r="2" ht="15.6" customHeight="1" s="56" thickBot="1">
      <c r="A2" s="55" t="n"/>
      <c r="H2" s="57" t="n"/>
      <c r="I2" s="38" t="n"/>
      <c r="J2" s="39" t="n"/>
      <c r="K2" s="40">
        <f>I2+J6</f>
        <v/>
      </c>
      <c r="L2" s="41" t="n"/>
      <c r="M2" s="42" t="inlineStr">
        <is>
          <t>כמות עסקאות מקסימלי בתיק</t>
        </is>
      </c>
      <c r="N2" s="41" t="n"/>
      <c r="O2" s="43" t="n">
        <v>5</v>
      </c>
      <c r="P2" s="39" t="n"/>
      <c r="Q2" s="44">
        <f>O3*O2/I2</f>
        <v/>
      </c>
      <c r="R2" s="41" t="n"/>
      <c r="S2" s="26" t="inlineStr">
        <is>
          <t>Long Lose</t>
        </is>
      </c>
      <c r="T2" s="27">
        <f>COUNTIF(Q8:Q455512,"Long Lose")</f>
        <v/>
      </c>
      <c r="U2" s="26" t="inlineStr">
        <is>
          <t>אחוז כשלונות</t>
        </is>
      </c>
      <c r="V2" s="25">
        <f>IFERROR($T$2/O4,"0")</f>
        <v/>
      </c>
      <c r="W2" s="35" t="n"/>
      <c r="X2" s="45">
        <f>SUM(AmitGamePlan78[Total Commissions])</f>
        <v/>
      </c>
      <c r="Y2" s="41" t="n"/>
    </row>
    <row r="3" ht="15.6" customHeight="1" s="56" thickBot="1">
      <c r="A3" s="58" t="n"/>
      <c r="B3" s="59" t="n"/>
      <c r="C3" s="59" t="n"/>
      <c r="D3" s="59" t="n"/>
      <c r="E3" s="59" t="n"/>
      <c r="F3" s="59" t="n"/>
      <c r="G3" s="59" t="n"/>
      <c r="H3" s="60" t="n"/>
      <c r="I3" s="86">
        <f>I2*[1]ExChange_Rates!D2</f>
        <v/>
      </c>
      <c r="J3" s="41" t="n"/>
      <c r="K3" s="33" t="inlineStr">
        <is>
          <t>יחס רווח מינימלי למניה</t>
        </is>
      </c>
      <c r="L3" s="62">
        <f>O3*2+6</f>
        <v/>
      </c>
      <c r="M3" s="42" t="inlineStr">
        <is>
          <t>סיכון מקסימלי למניה</t>
        </is>
      </c>
      <c r="N3" s="41" t="n"/>
      <c r="O3" s="62">
        <f>I2*1/100</f>
        <v/>
      </c>
      <c r="P3" s="41" t="n"/>
      <c r="Q3" s="63" t="inlineStr">
        <is>
          <t>סך כל מספר עסקאות מרוויחות</t>
        </is>
      </c>
      <c r="R3" s="41" t="n"/>
      <c r="S3" s="30" t="inlineStr">
        <is>
          <t>Short Win</t>
        </is>
      </c>
      <c r="T3" s="31">
        <f>COUNTIF(Q8:Q445511,"Short Win")</f>
        <v/>
      </c>
      <c r="U3" s="30" t="inlineStr">
        <is>
          <t>אחוז הצלחות</t>
        </is>
      </c>
      <c r="V3" s="25">
        <f>IFERROR($T$3/$O$5,"0")</f>
        <v/>
      </c>
      <c r="W3" s="34">
        <f>V3+V4</f>
        <v/>
      </c>
      <c r="X3" s="36" t="inlineStr">
        <is>
          <t>שווי תיק לאחר ניכוי עמלות</t>
        </is>
      </c>
      <c r="Y3" s="37" t="n"/>
    </row>
    <row r="4" ht="13.9" customHeight="1" s="56" thickBot="1">
      <c r="A4" s="66">
        <f>NOW()</f>
        <v/>
      </c>
      <c r="B4" s="51" t="n"/>
      <c r="C4" s="51" t="n"/>
      <c r="D4" s="51" t="n"/>
      <c r="E4" s="51" t="n"/>
      <c r="F4" s="51" t="n"/>
      <c r="G4" s="51" t="n"/>
      <c r="H4" s="67" t="n"/>
      <c r="I4" s="29" t="inlineStr">
        <is>
          <t>Average Profit</t>
        </is>
      </c>
      <c r="J4" s="28" t="inlineStr">
        <is>
          <t>Average Loss</t>
        </is>
      </c>
      <c r="K4" s="29" t="inlineStr">
        <is>
          <t>Real Trade</t>
        </is>
      </c>
      <c r="L4" s="28" t="inlineStr">
        <is>
          <t>Demo Trade</t>
        </is>
      </c>
      <c r="M4" s="71" t="inlineStr">
        <is>
          <t>סך מספר עסקאות לונג</t>
        </is>
      </c>
      <c r="N4" s="41" t="n"/>
      <c r="O4" s="72">
        <f>COUNTIF(AmitGamePlan78[Style],"Long")</f>
        <v/>
      </c>
      <c r="P4" s="41" t="n"/>
      <c r="Q4" s="73">
        <f>COUNTIF(AmitGamePlan78[Profit&amp;Loss],"&gt;=0")</f>
        <v/>
      </c>
      <c r="R4" s="41" t="n"/>
      <c r="S4" s="26" t="inlineStr">
        <is>
          <t>Short Lose</t>
        </is>
      </c>
      <c r="T4" s="27">
        <f>COUNTIF(Q8:Q455512,"Short Lose")</f>
        <v/>
      </c>
      <c r="U4" s="26" t="inlineStr">
        <is>
          <t>אחוז כשלונות</t>
        </is>
      </c>
      <c r="V4" s="25">
        <f>IFERROR($T$4/$O$5,"0")</f>
        <v/>
      </c>
      <c r="W4" s="35" t="n"/>
      <c r="X4" s="74">
        <f>$K$2-$X$2</f>
        <v/>
      </c>
      <c r="Y4" s="41" t="n"/>
    </row>
    <row r="5" ht="14.45" customHeight="1" s="56" thickBot="1">
      <c r="A5" s="68" t="n"/>
      <c r="B5" s="69" t="n"/>
      <c r="C5" s="69" t="n"/>
      <c r="D5" s="69" t="n"/>
      <c r="E5" s="69" t="n"/>
      <c r="F5" s="69" t="n"/>
      <c r="G5" s="69" t="n"/>
      <c r="H5" s="70" t="n"/>
      <c r="I5" s="24">
        <f>SUMIF(AmitGamePlan78[Profit&amp;Loss],"&gt;0")</f>
        <v/>
      </c>
      <c r="J5" s="24">
        <f>SUMIF(AmitGamePlan78[Profit&amp;Loss],"&lt;0")</f>
        <v/>
      </c>
      <c r="K5" s="23">
        <f>COUNTIF(AmitGamePlan78[Demo/Real],"Real")</f>
        <v/>
      </c>
      <c r="L5" s="22">
        <f>COUNTIF(AmitGamePlan78[Demo/Real],"Demo")</f>
        <v/>
      </c>
      <c r="M5" s="75" t="inlineStr">
        <is>
          <t>סך מספר עסקאות שורט</t>
        </is>
      </c>
      <c r="N5" s="41" t="n"/>
      <c r="O5" s="76">
        <f>COUNTIF(AmitGamePlan78[Style],"Short")</f>
        <v/>
      </c>
      <c r="P5" s="41" t="n"/>
      <c r="Q5" s="77" t="inlineStr">
        <is>
          <t>סך כל מספר עסקאות מפסידות</t>
        </is>
      </c>
      <c r="R5" s="41" t="n"/>
      <c r="S5" s="64" t="inlineStr">
        <is>
          <t>אחוז הצלחות כללי</t>
        </is>
      </c>
      <c r="T5" s="41" t="n"/>
      <c r="U5" s="78" t="inlineStr">
        <is>
          <t xml:space="preserve">אחוז כשלונות כללי </t>
        </is>
      </c>
      <c r="V5" s="79" t="n"/>
      <c r="W5" s="41" t="n"/>
      <c r="X5" s="80">
        <f>U6+S6</f>
        <v/>
      </c>
      <c r="Y5" s="10" t="n"/>
    </row>
    <row r="6" ht="18" customHeight="1" s="56" thickBot="1">
      <c r="A6" s="81" t="inlineStr">
        <is>
          <t>אני מאמין שאני אצליח! ואני מצליח ! , מכל הפסד יש רווח פוטנציאלי צריך לדעת להתקדם עלה ולהתפתח.</t>
        </is>
      </c>
      <c r="B6" s="54" t="n"/>
      <c r="C6" s="54" t="n"/>
      <c r="D6" s="54" t="n"/>
      <c r="E6" s="54" t="n"/>
      <c r="F6" s="54" t="n"/>
      <c r="G6" s="54" t="n"/>
      <c r="H6" s="49" t="n"/>
      <c r="I6" s="20" t="inlineStr">
        <is>
          <t>Average Profit&amp;Loss</t>
        </is>
      </c>
      <c r="J6" s="21">
        <f>$I$5+$J$5</f>
        <v/>
      </c>
      <c r="K6" s="20" t="inlineStr">
        <is>
          <t>Total Trades</t>
        </is>
      </c>
      <c r="L6" s="19">
        <f>$L$5+$K$5</f>
        <v/>
      </c>
      <c r="M6" s="82" t="inlineStr">
        <is>
          <t>סך כל העסקאות</t>
        </is>
      </c>
      <c r="N6" s="49" t="n"/>
      <c r="O6" s="83">
        <f>O4+O5</f>
        <v/>
      </c>
      <c r="P6" s="49" t="n"/>
      <c r="Q6" s="84">
        <f>COUNTIF(AmitGamePlan78[Profit&amp;Loss],"&lt;=0")</f>
        <v/>
      </c>
      <c r="R6" s="41" t="n"/>
      <c r="S6" s="87">
        <f>IFERROR($Q$4/$O$6,"0")</f>
        <v/>
      </c>
      <c r="T6" s="41" t="n"/>
      <c r="U6" s="87">
        <f>IFERROR($Q$6/$O$6,"0")</f>
        <v/>
      </c>
      <c r="V6" s="79" t="n"/>
      <c r="W6" s="41" t="n"/>
      <c r="X6" s="35" t="n"/>
      <c r="Y6" s="10" t="n"/>
    </row>
    <row r="7" ht="63" customHeight="1" s="56" thickBot="1">
      <c r="A7" s="18" t="inlineStr">
        <is>
          <t>Index</t>
        </is>
      </c>
      <c r="B7" s="16" t="inlineStr">
        <is>
          <t>Transaction date</t>
        </is>
      </c>
      <c r="C7" s="16" t="inlineStr">
        <is>
          <t>Ticker</t>
        </is>
      </c>
      <c r="D7" s="16" t="inlineStr">
        <is>
          <t>Style</t>
        </is>
      </c>
      <c r="E7" s="16" t="inlineStr">
        <is>
          <t>Trading Strategy</t>
        </is>
      </c>
      <c r="F7" s="16" t="inlineStr">
        <is>
          <t xml:space="preserve">Low Price </t>
        </is>
      </c>
      <c r="G7" s="16" t="inlineStr">
        <is>
          <t xml:space="preserve">High Price </t>
        </is>
      </c>
      <c r="H7" s="15" t="inlineStr">
        <is>
          <t>Oreder Type (Buy)/(Sell)</t>
        </is>
      </c>
      <c r="I7" s="15" t="inlineStr">
        <is>
          <t>Buying Price /Selling Price</t>
        </is>
      </c>
      <c r="J7" s="16" t="inlineStr">
        <is>
          <t>Stock Number</t>
        </is>
      </c>
      <c r="K7" s="16" t="inlineStr">
        <is>
          <t>Total Cost</t>
        </is>
      </c>
      <c r="L7" s="17" t="inlineStr">
        <is>
          <t xml:space="preserve">Take Profit Price </t>
        </is>
      </c>
      <c r="M7" s="15" t="inlineStr">
        <is>
          <t xml:space="preserve">StopLoss Price </t>
        </is>
      </c>
      <c r="N7" s="15" t="inlineStr">
        <is>
          <t>Selling Price /Buying Price</t>
        </is>
      </c>
      <c r="O7" s="16" t="inlineStr">
        <is>
          <t>Profit&amp;Loss</t>
        </is>
      </c>
      <c r="P7" s="16" t="inlineStr">
        <is>
          <t>Demo/Real</t>
        </is>
      </c>
      <c r="Q7" s="15" t="inlineStr">
        <is>
          <t xml:space="preserve">         Summary        Win / Lose </t>
        </is>
      </c>
      <c r="R7" s="14" t="inlineStr">
        <is>
          <t>Total Commissions</t>
        </is>
      </c>
      <c r="S7" s="13" t="inlineStr">
        <is>
          <t>Trading Analysis</t>
        </is>
      </c>
      <c r="T7" s="10" t="n"/>
      <c r="U7" s="12" t="inlineStr">
        <is>
          <t>קנייה מסומנת בצבע</t>
        </is>
      </c>
      <c r="V7" s="11" t="inlineStr">
        <is>
          <t>מכירה מסומנת בצבע</t>
        </is>
      </c>
      <c r="W7" s="10" t="n"/>
      <c r="X7" s="10" t="n"/>
      <c r="Y7" s="10" t="n"/>
    </row>
    <row r="8" ht="14.45" customHeight="1" s="56" thickBot="1">
      <c r="A8" s="8" t="n">
        <v>1</v>
      </c>
      <c r="B8" s="6" t="inlineStr">
        <is>
          <t>03/02/2022</t>
        </is>
      </c>
      <c r="C8" s="5" t="inlineStr">
        <is>
          <t>BA</t>
        </is>
      </c>
      <c r="D8" s="5" t="inlineStr">
        <is>
          <t>עסקה פתוחה</t>
        </is>
      </c>
      <c r="E8" s="5" t="inlineStr">
        <is>
          <t>עסקה פתוחה</t>
        </is>
      </c>
      <c r="F8" s="3" t="inlineStr">
        <is>
          <t>עסקה פתוחה</t>
        </is>
      </c>
      <c r="G8" s="2" t="inlineStr">
        <is>
          <t>עסקה פתוחה</t>
        </is>
      </c>
      <c r="H8" s="5" t="inlineStr">
        <is>
          <t>עסקה פתוחה</t>
        </is>
      </c>
      <c r="I8" s="2" t="inlineStr">
        <is>
          <t>205.60</t>
        </is>
      </c>
      <c r="J8" s="4" t="inlineStr">
        <is>
          <t>100.00</t>
        </is>
      </c>
      <c r="K8" s="3">
        <f>IFERROR(AmitGamePlan78[[#This Row],[Stock Number]]*AmitGamePlan78[[#This Row],[Buying Price /Selling Price]],"עסקה פתוחה")</f>
        <v/>
      </c>
      <c r="L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8" s="2">
        <f>IF(AmitGamePlan78[[#This Row],[Style]] = "Short",AmitGamePlan78[[#This Row],[High Price ]],AmitGamePlan78[[#This Row],[Low Price ]])</f>
        <v/>
      </c>
      <c r="N8" s="2" t="n">
        <v>0</v>
      </c>
      <c r="O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8" s="3" t="inlineStr">
        <is>
          <t>עסקה פתוחה</t>
        </is>
      </c>
      <c r="Q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8" s="2" t="inlineStr">
        <is>
          <t>עסקה פתוחה</t>
        </is>
      </c>
      <c r="S8" s="1" t="inlineStr">
        <is>
          <t>עסקה פתוחה</t>
        </is>
      </c>
    </row>
    <row r="9" ht="14.45" customHeight="1" s="56" thickBot="1">
      <c r="A9" s="8" t="n">
        <v>2</v>
      </c>
      <c r="B9" s="6" t="inlineStr">
        <is>
          <t>03/02/2022</t>
        </is>
      </c>
      <c r="C9" s="5" t="inlineStr">
        <is>
          <t>BA</t>
        </is>
      </c>
      <c r="D9" s="5" t="inlineStr">
        <is>
          <t>עסקה פתוחה</t>
        </is>
      </c>
      <c r="E9" s="5" t="inlineStr">
        <is>
          <t>עסקה פתוחה</t>
        </is>
      </c>
      <c r="F9" s="3" t="inlineStr">
        <is>
          <t>עסקה פתוחה</t>
        </is>
      </c>
      <c r="G9" s="2" t="inlineStr">
        <is>
          <t>עסקה פתוחה</t>
        </is>
      </c>
      <c r="H9" s="5" t="inlineStr">
        <is>
          <t>עסקה פתוחה</t>
        </is>
      </c>
      <c r="I9" s="2" t="inlineStr">
        <is>
          <t>205.60</t>
        </is>
      </c>
      <c r="J9" s="4" t="inlineStr">
        <is>
          <t>100.00</t>
        </is>
      </c>
      <c r="K9" s="3">
        <f>IFERROR(AmitGamePlan78[[#This Row],[Stock Number]]*AmitGamePlan78[[#This Row],[Buying Price /Selling Price]],"עסקה פתוחה")</f>
        <v/>
      </c>
      <c r="L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9" s="2">
        <f>IF(AmitGamePlan78[[#This Row],[Style]] = "Short",AmitGamePlan78[[#This Row],[High Price ]],AmitGamePlan78[[#This Row],[Low Price ]])</f>
        <v/>
      </c>
      <c r="N9" s="2" t="n">
        <v>0</v>
      </c>
      <c r="O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9" s="3" t="inlineStr">
        <is>
          <t>עסקה פתוחה</t>
        </is>
      </c>
      <c r="Q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9" s="2" t="inlineStr">
        <is>
          <t>עסקה פתוחה</t>
        </is>
      </c>
      <c r="S9" s="1" t="inlineStr">
        <is>
          <t>עסקה פתוחה</t>
        </is>
      </c>
      <c r="T9" s="9" t="n"/>
      <c r="U9" s="9" t="n"/>
      <c r="V9" s="9" t="n"/>
      <c r="W9" s="9" t="n"/>
      <c r="X9" s="9" t="n"/>
      <c r="Y9" s="9" t="n"/>
    </row>
    <row r="10" ht="14.45" customHeight="1" s="56" thickBot="1">
      <c r="A10" s="8" t="n">
        <v>3</v>
      </c>
      <c r="B10" s="6" t="inlineStr">
        <is>
          <t>עסקה פתוחה</t>
        </is>
      </c>
      <c r="C10" s="5" t="inlineStr">
        <is>
          <t>-</t>
        </is>
      </c>
      <c r="D10" s="5" t="inlineStr">
        <is>
          <t>עסקה פתוחה</t>
        </is>
      </c>
      <c r="E10" s="5" t="inlineStr">
        <is>
          <t>עסקה פתוחה</t>
        </is>
      </c>
      <c r="F10" s="3" t="inlineStr">
        <is>
          <t>עסקה פתוחה</t>
        </is>
      </c>
      <c r="G10" s="2" t="inlineStr">
        <is>
          <t>עסקה פתוחה</t>
        </is>
      </c>
      <c r="H10" s="5" t="inlineStr">
        <is>
          <t>עסקה פתוחה</t>
        </is>
      </c>
      <c r="I10" s="2" t="inlineStr">
        <is>
          <t>עסקה פתוחה</t>
        </is>
      </c>
      <c r="J10" s="4">
        <f>IFERROR($O$3/(AmitGamePlan78[[#This Row],[High Price ]]-AmitGamePlan78[[#This Row],[Low Price ]]),"עסקה פתוחה")</f>
        <v/>
      </c>
      <c r="K10" s="3">
        <f>IFERROR(AmitGamePlan78[[#This Row],[Stock Number]]*AmitGamePlan78[[#This Row],[Buying Price /Selling Price]],"עסקה פתוחה")</f>
        <v/>
      </c>
      <c r="L1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0" s="2">
        <f>IF(AmitGamePlan78[[#This Row],[Style]] = "Short",AmitGamePlan78[[#This Row],[High Price ]],AmitGamePlan78[[#This Row],[Low Price ]])</f>
        <v/>
      </c>
      <c r="N10" s="2" t="n">
        <v>0</v>
      </c>
      <c r="O1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0" s="3" t="inlineStr">
        <is>
          <t>עסקה פתוחה</t>
        </is>
      </c>
      <c r="Q1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0" s="2" t="inlineStr">
        <is>
          <t>עסקה פתוחה</t>
        </is>
      </c>
      <c r="S10" s="1" t="inlineStr">
        <is>
          <t>עסקה פתוחה</t>
        </is>
      </c>
    </row>
    <row r="11" ht="14.45" customHeight="1" s="56" thickBot="1">
      <c r="A11" s="8" t="n">
        <v>4</v>
      </c>
      <c r="B11" s="6" t="inlineStr">
        <is>
          <t>עסקה פתוחה</t>
        </is>
      </c>
      <c r="C11" s="5" t="inlineStr">
        <is>
          <t>-</t>
        </is>
      </c>
      <c r="D11" s="5" t="inlineStr">
        <is>
          <t>עסקה פתוחה</t>
        </is>
      </c>
      <c r="E11" s="5" t="inlineStr">
        <is>
          <t>עסקה פתוחה</t>
        </is>
      </c>
      <c r="F11" s="3" t="inlineStr">
        <is>
          <t>עסקה פתוחה</t>
        </is>
      </c>
      <c r="G11" s="2" t="inlineStr">
        <is>
          <t>עסקה פתוחה</t>
        </is>
      </c>
      <c r="H11" s="5" t="inlineStr">
        <is>
          <t>עסקה פתוחה</t>
        </is>
      </c>
      <c r="I11" s="2" t="inlineStr">
        <is>
          <t>עסקה פתוחה</t>
        </is>
      </c>
      <c r="J11" s="4">
        <f>IFERROR($O$3/(AmitGamePlan78[[#This Row],[High Price ]]-AmitGamePlan78[[#This Row],[Low Price ]]),"עסקה פתוחה")</f>
        <v/>
      </c>
      <c r="K11" s="3">
        <f>IFERROR(AmitGamePlan78[[#This Row],[Stock Number]]*AmitGamePlan78[[#This Row],[Buying Price /Selling Price]],"עסקה פתוחה")</f>
        <v/>
      </c>
      <c r="L1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1" s="2">
        <f>IF(AmitGamePlan78[[#This Row],[Style]] = "Short",AmitGamePlan78[[#This Row],[High Price ]],AmitGamePlan78[[#This Row],[Low Price ]])</f>
        <v/>
      </c>
      <c r="N11" s="2" t="n">
        <v>0</v>
      </c>
      <c r="O1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1" s="3" t="inlineStr">
        <is>
          <t>עסקה פתוחה</t>
        </is>
      </c>
      <c r="Q1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1" s="2" t="inlineStr">
        <is>
          <t>עסקה פתוחה</t>
        </is>
      </c>
      <c r="S11" s="1" t="inlineStr">
        <is>
          <t>עסקה פתוחה</t>
        </is>
      </c>
    </row>
    <row r="12" ht="14.45" customHeight="1" s="56" thickBot="1">
      <c r="A12" s="8" t="n">
        <v>5</v>
      </c>
      <c r="B12" s="6" t="inlineStr">
        <is>
          <t>עסקה פתוחה</t>
        </is>
      </c>
      <c r="C12" s="5" t="inlineStr">
        <is>
          <t>-</t>
        </is>
      </c>
      <c r="D12" s="5" t="inlineStr">
        <is>
          <t>עסקה פתוחה</t>
        </is>
      </c>
      <c r="E12" s="5" t="inlineStr">
        <is>
          <t>עסקה פתוחה</t>
        </is>
      </c>
      <c r="F12" s="3" t="inlineStr">
        <is>
          <t>עסקה פתוחה</t>
        </is>
      </c>
      <c r="G12" s="2" t="inlineStr">
        <is>
          <t>עסקה פתוחה</t>
        </is>
      </c>
      <c r="H12" s="5" t="inlineStr">
        <is>
          <t>עסקה פתוחה</t>
        </is>
      </c>
      <c r="I12" s="2" t="inlineStr">
        <is>
          <t>עסקה פתוחה</t>
        </is>
      </c>
      <c r="J12" s="4">
        <f>IFERROR($O$3/(AmitGamePlan78[[#This Row],[High Price ]]-AmitGamePlan78[[#This Row],[Low Price ]]),"עסקה פתוחה")</f>
        <v/>
      </c>
      <c r="K12" s="3">
        <f>IFERROR(AmitGamePlan78[[#This Row],[Stock Number]]*AmitGamePlan78[[#This Row],[Buying Price /Selling Price]],"עסקה פתוחה")</f>
        <v/>
      </c>
      <c r="L1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2" s="2">
        <f>IF(AmitGamePlan78[[#This Row],[Style]] = "Short",AmitGamePlan78[[#This Row],[High Price ]],AmitGamePlan78[[#This Row],[Low Price ]])</f>
        <v/>
      </c>
      <c r="N12" s="2" t="n">
        <v>0</v>
      </c>
      <c r="O1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2" s="3" t="inlineStr">
        <is>
          <t>עסקה פתוחה</t>
        </is>
      </c>
      <c r="Q1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2" s="2" t="inlineStr">
        <is>
          <t>עסקה פתוחה</t>
        </is>
      </c>
      <c r="S12" s="1" t="inlineStr">
        <is>
          <t>עסקה פתוחה</t>
        </is>
      </c>
    </row>
    <row r="13" ht="14.45" customHeight="1" s="56" thickBot="1">
      <c r="A13" s="8" t="n">
        <v>6</v>
      </c>
      <c r="B13" s="6" t="inlineStr">
        <is>
          <t>עסקה פתוחה</t>
        </is>
      </c>
      <c r="C13" s="5" t="inlineStr">
        <is>
          <t>-</t>
        </is>
      </c>
      <c r="D13" s="5" t="inlineStr">
        <is>
          <t>עסקה פתוחה</t>
        </is>
      </c>
      <c r="E13" s="5" t="inlineStr">
        <is>
          <t>עסקה פתוחה</t>
        </is>
      </c>
      <c r="F13" s="3" t="inlineStr">
        <is>
          <t>עסקה פתוחה</t>
        </is>
      </c>
      <c r="G13" s="2" t="inlineStr">
        <is>
          <t>עסקה פתוחה</t>
        </is>
      </c>
      <c r="H13" s="5" t="inlineStr">
        <is>
          <t>עסקה פתוחה</t>
        </is>
      </c>
      <c r="I13" s="2" t="inlineStr">
        <is>
          <t>עסקה פתוחה</t>
        </is>
      </c>
      <c r="J13" s="4">
        <f>IFERROR($O$3/(AmitGamePlan78[[#This Row],[High Price ]]-AmitGamePlan78[[#This Row],[Low Price ]]),"עסקה פתוחה")</f>
        <v/>
      </c>
      <c r="K13" s="3">
        <f>IFERROR(AmitGamePlan78[[#This Row],[Stock Number]]*AmitGamePlan78[[#This Row],[Buying Price /Selling Price]],"עסקה פתוחה")</f>
        <v/>
      </c>
      <c r="L1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3" s="2">
        <f>IF(AmitGamePlan78[[#This Row],[Style]] = "Short",AmitGamePlan78[[#This Row],[High Price ]],AmitGamePlan78[[#This Row],[Low Price ]])</f>
        <v/>
      </c>
      <c r="N13" s="2" t="n">
        <v>0</v>
      </c>
      <c r="O1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3" s="3" t="inlineStr">
        <is>
          <t>עסקה פתוחה</t>
        </is>
      </c>
      <c r="Q1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3" s="2" t="inlineStr">
        <is>
          <t>עסקה פתוחה</t>
        </is>
      </c>
      <c r="S13" s="1" t="inlineStr">
        <is>
          <t>עסקה פתוחה</t>
        </is>
      </c>
    </row>
    <row r="14" ht="14.45" customHeight="1" s="56" thickBot="1">
      <c r="A14" s="8" t="n">
        <v>7</v>
      </c>
      <c r="B14" s="6" t="inlineStr">
        <is>
          <t>עסקה פתוחה</t>
        </is>
      </c>
      <c r="C14" s="5" t="inlineStr">
        <is>
          <t>-</t>
        </is>
      </c>
      <c r="D14" s="5" t="inlineStr">
        <is>
          <t>עסקה פתוחה</t>
        </is>
      </c>
      <c r="E14" s="5" t="inlineStr">
        <is>
          <t>עסקה פתוחה</t>
        </is>
      </c>
      <c r="F14" s="3" t="inlineStr">
        <is>
          <t>עסקה פתוחה</t>
        </is>
      </c>
      <c r="G14" s="2" t="inlineStr">
        <is>
          <t>עסקה פתוחה</t>
        </is>
      </c>
      <c r="H14" s="5" t="inlineStr">
        <is>
          <t>עסקה פתוחה</t>
        </is>
      </c>
      <c r="I14" s="2" t="inlineStr">
        <is>
          <t>עסקה פתוחה</t>
        </is>
      </c>
      <c r="J14" s="4">
        <f>IFERROR($O$3/(AmitGamePlan78[[#This Row],[High Price ]]-AmitGamePlan78[[#This Row],[Low Price ]]),"עסקה פתוחה")</f>
        <v/>
      </c>
      <c r="K14" s="3">
        <f>IFERROR(AmitGamePlan78[[#This Row],[Stock Number]]*AmitGamePlan78[[#This Row],[Buying Price /Selling Price]],"עסקה פתוחה")</f>
        <v/>
      </c>
      <c r="L1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4" s="2">
        <f>IF(AmitGamePlan78[[#This Row],[Style]] = "Short",AmitGamePlan78[[#This Row],[High Price ]],AmitGamePlan78[[#This Row],[Low Price ]])</f>
        <v/>
      </c>
      <c r="N14" s="2" t="n">
        <v>0</v>
      </c>
      <c r="O1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4" s="3" t="inlineStr">
        <is>
          <t>עסקה פתוחה</t>
        </is>
      </c>
      <c r="Q1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4" s="2" t="inlineStr">
        <is>
          <t>עסקה פתוחה</t>
        </is>
      </c>
      <c r="S14" s="1" t="inlineStr">
        <is>
          <t>עסקה פתוחה</t>
        </is>
      </c>
    </row>
    <row r="15" ht="14.45" customHeight="1" s="56" thickBot="1">
      <c r="A15" s="8" t="n">
        <v>8</v>
      </c>
      <c r="B15" s="6" t="inlineStr">
        <is>
          <t>עסקה פתוחה</t>
        </is>
      </c>
      <c r="C15" s="5" t="inlineStr">
        <is>
          <t>-</t>
        </is>
      </c>
      <c r="D15" s="5" t="inlineStr">
        <is>
          <t>עסקה פתוחה</t>
        </is>
      </c>
      <c r="E15" s="5" t="inlineStr">
        <is>
          <t>עסקה פתוחה</t>
        </is>
      </c>
      <c r="F15" s="3" t="inlineStr">
        <is>
          <t>עסקה פתוחה</t>
        </is>
      </c>
      <c r="G15" s="2" t="inlineStr">
        <is>
          <t>עסקה פתוחה</t>
        </is>
      </c>
      <c r="H15" s="5" t="inlineStr">
        <is>
          <t>עסקה פתוחה</t>
        </is>
      </c>
      <c r="I15" s="2" t="inlineStr">
        <is>
          <t>עסקה פתוחה</t>
        </is>
      </c>
      <c r="J15" s="4">
        <f>IFERROR($O$3/(AmitGamePlan78[[#This Row],[High Price ]]-AmitGamePlan78[[#This Row],[Low Price ]]),"עסקה פתוחה")</f>
        <v/>
      </c>
      <c r="K15" s="3">
        <f>IFERROR(AmitGamePlan78[[#This Row],[Stock Number]]*AmitGamePlan78[[#This Row],[Buying Price /Selling Price]],"עסקה פתוחה")</f>
        <v/>
      </c>
      <c r="L1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5" s="2">
        <f>IF(AmitGamePlan78[[#This Row],[Style]] = "Short",AmitGamePlan78[[#This Row],[High Price ]],AmitGamePlan78[[#This Row],[Low Price ]])</f>
        <v/>
      </c>
      <c r="N15" s="2" t="n">
        <v>0</v>
      </c>
      <c r="O1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5" s="3" t="inlineStr">
        <is>
          <t>עסקה פתוחה</t>
        </is>
      </c>
      <c r="Q1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5" s="2" t="inlineStr">
        <is>
          <t>עסקה פתוחה</t>
        </is>
      </c>
      <c r="S15" s="1" t="inlineStr">
        <is>
          <t>עסקה פתוחה</t>
        </is>
      </c>
    </row>
    <row r="16" ht="14.45" customHeight="1" s="56" thickBot="1">
      <c r="A16" s="8" t="n">
        <v>9</v>
      </c>
      <c r="B16" s="6" t="inlineStr">
        <is>
          <t>עסקה פתוחה</t>
        </is>
      </c>
      <c r="C16" s="5" t="inlineStr">
        <is>
          <t>-</t>
        </is>
      </c>
      <c r="D16" s="5" t="inlineStr">
        <is>
          <t>עסקה פתוחה</t>
        </is>
      </c>
      <c r="E16" s="5" t="inlineStr">
        <is>
          <t>עסקה פתוחה</t>
        </is>
      </c>
      <c r="F16" s="3" t="inlineStr">
        <is>
          <t>עסקה פתוחה</t>
        </is>
      </c>
      <c r="G16" s="2" t="inlineStr">
        <is>
          <t>עסקה פתוחה</t>
        </is>
      </c>
      <c r="H16" s="5" t="inlineStr">
        <is>
          <t>עסקה פתוחה</t>
        </is>
      </c>
      <c r="I16" s="2" t="inlineStr">
        <is>
          <t>עסקה פתוחה</t>
        </is>
      </c>
      <c r="J16" s="4">
        <f>IFERROR($O$3/(AmitGamePlan78[[#This Row],[High Price ]]-AmitGamePlan78[[#This Row],[Low Price ]]),"עסקה פתוחה")</f>
        <v/>
      </c>
      <c r="K16" s="3">
        <f>IFERROR(AmitGamePlan78[[#This Row],[Stock Number]]*AmitGamePlan78[[#This Row],[Buying Price /Selling Price]],"עסקה פתוחה")</f>
        <v/>
      </c>
      <c r="L1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6" s="2">
        <f>IF(AmitGamePlan78[[#This Row],[Style]] = "Short",AmitGamePlan78[[#This Row],[High Price ]],AmitGamePlan78[[#This Row],[Low Price ]])</f>
        <v/>
      </c>
      <c r="N16" s="2" t="n">
        <v>0</v>
      </c>
      <c r="O1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6" s="3" t="inlineStr">
        <is>
          <t>עסקה פתוחה</t>
        </is>
      </c>
      <c r="Q1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6" s="2" t="inlineStr">
        <is>
          <t>עסקה פתוחה</t>
        </is>
      </c>
      <c r="S16" s="1" t="inlineStr">
        <is>
          <t>עסקה פתוחה</t>
        </is>
      </c>
    </row>
    <row r="17" ht="14.45" customHeight="1" s="56" thickBot="1">
      <c r="A17" s="8" t="n">
        <v>10</v>
      </c>
      <c r="B17" s="6" t="inlineStr">
        <is>
          <t>עסקה פתוחה</t>
        </is>
      </c>
      <c r="C17" s="5" t="inlineStr">
        <is>
          <t>-</t>
        </is>
      </c>
      <c r="D17" s="5" t="inlineStr">
        <is>
          <t>עסקה פתוחה</t>
        </is>
      </c>
      <c r="E17" s="5" t="inlineStr">
        <is>
          <t>עסקה פתוחה</t>
        </is>
      </c>
      <c r="F17" s="3" t="inlineStr">
        <is>
          <t>עסקה פתוחה</t>
        </is>
      </c>
      <c r="G17" s="2" t="inlineStr">
        <is>
          <t>עסקה פתוחה</t>
        </is>
      </c>
      <c r="H17" s="5" t="inlineStr">
        <is>
          <t>עסקה פתוחה</t>
        </is>
      </c>
      <c r="I17" s="2" t="inlineStr">
        <is>
          <t>עסקה פתוחה</t>
        </is>
      </c>
      <c r="J17" s="4">
        <f>IFERROR($O$3/(AmitGamePlan78[[#This Row],[High Price ]]-AmitGamePlan78[[#This Row],[Low Price ]]),"עסקה פתוחה")</f>
        <v/>
      </c>
      <c r="K17" s="3">
        <f>IFERROR(AmitGamePlan78[[#This Row],[Stock Number]]*AmitGamePlan78[[#This Row],[Buying Price /Selling Price]],"עסקה פתוחה")</f>
        <v/>
      </c>
      <c r="L1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7" s="2">
        <f>IF(AmitGamePlan78[[#This Row],[Style]] = "Short",AmitGamePlan78[[#This Row],[High Price ]],AmitGamePlan78[[#This Row],[Low Price ]])</f>
        <v/>
      </c>
      <c r="N17" s="2" t="n">
        <v>0</v>
      </c>
      <c r="O1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7" s="3" t="inlineStr">
        <is>
          <t>עסקה פתוחה</t>
        </is>
      </c>
      <c r="Q1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7" s="2" t="inlineStr">
        <is>
          <t>עסקה פתוחה</t>
        </is>
      </c>
      <c r="S17" s="1" t="inlineStr">
        <is>
          <t>עסקה פתוחה</t>
        </is>
      </c>
    </row>
    <row r="18" ht="14.45" customHeight="1" s="56" thickBot="1">
      <c r="A18" s="8" t="n">
        <v>11</v>
      </c>
      <c r="B18" s="6" t="inlineStr">
        <is>
          <t>עסקה פתוחה</t>
        </is>
      </c>
      <c r="C18" s="5" t="inlineStr">
        <is>
          <t>-</t>
        </is>
      </c>
      <c r="D18" s="5" t="inlineStr">
        <is>
          <t>עסקה פתוחה</t>
        </is>
      </c>
      <c r="E18" s="5" t="inlineStr">
        <is>
          <t>עסקה פתוחה</t>
        </is>
      </c>
      <c r="F18" s="3" t="inlineStr">
        <is>
          <t>עסקה פתוחה</t>
        </is>
      </c>
      <c r="G18" s="2" t="inlineStr">
        <is>
          <t>עסקה פתוחה</t>
        </is>
      </c>
      <c r="H18" s="5" t="inlineStr">
        <is>
          <t>עסקה פתוחה</t>
        </is>
      </c>
      <c r="I18" s="2" t="inlineStr">
        <is>
          <t>עסקה פתוחה</t>
        </is>
      </c>
      <c r="J18" s="4">
        <f>IFERROR($O$3/(AmitGamePlan78[[#This Row],[High Price ]]-AmitGamePlan78[[#This Row],[Low Price ]]),"עסקה פתוחה")</f>
        <v/>
      </c>
      <c r="K18" s="3">
        <f>IFERROR(AmitGamePlan78[[#This Row],[Stock Number]]*AmitGamePlan78[[#This Row],[Buying Price /Selling Price]],"עסקה פתוחה")</f>
        <v/>
      </c>
      <c r="L1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8" s="2">
        <f>IF(AmitGamePlan78[[#This Row],[Style]] = "Short",AmitGamePlan78[[#This Row],[High Price ]],AmitGamePlan78[[#This Row],[Low Price ]])</f>
        <v/>
      </c>
      <c r="N18" s="2" t="n">
        <v>0</v>
      </c>
      <c r="O1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8" s="3" t="inlineStr">
        <is>
          <t>עסקה פתוחה</t>
        </is>
      </c>
      <c r="Q1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8" s="2" t="inlineStr">
        <is>
          <t>עסקה פתוחה</t>
        </is>
      </c>
      <c r="S18" s="1" t="inlineStr">
        <is>
          <t>עסקה פתוחה</t>
        </is>
      </c>
    </row>
    <row r="19" ht="14.45" customHeight="1" s="56" thickBot="1">
      <c r="A19" s="8" t="n">
        <v>12</v>
      </c>
      <c r="B19" s="6" t="inlineStr">
        <is>
          <t>עסקה פתוחה</t>
        </is>
      </c>
      <c r="C19" s="5" t="inlineStr">
        <is>
          <t>-</t>
        </is>
      </c>
      <c r="D19" s="5" t="inlineStr">
        <is>
          <t>עסקה פתוחה</t>
        </is>
      </c>
      <c r="E19" s="5" t="inlineStr">
        <is>
          <t>עסקה פתוחה</t>
        </is>
      </c>
      <c r="F19" s="3" t="inlineStr">
        <is>
          <t>עסקה פתוחה</t>
        </is>
      </c>
      <c r="G19" s="2" t="inlineStr">
        <is>
          <t>עסקה פתוחה</t>
        </is>
      </c>
      <c r="H19" s="5" t="inlineStr">
        <is>
          <t>עסקה פתוחה</t>
        </is>
      </c>
      <c r="I19" s="2" t="inlineStr">
        <is>
          <t>עסקה פתוחה</t>
        </is>
      </c>
      <c r="J19" s="4">
        <f>IFERROR($O$3/(AmitGamePlan78[[#This Row],[High Price ]]-AmitGamePlan78[[#This Row],[Low Price ]]),"עסקה פתוחה")</f>
        <v/>
      </c>
      <c r="K19" s="3">
        <f>IFERROR(AmitGamePlan78[[#This Row],[Stock Number]]*AmitGamePlan78[[#This Row],[Buying Price /Selling Price]],"עסקה פתוחה")</f>
        <v/>
      </c>
      <c r="L1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9" s="2">
        <f>IF(AmitGamePlan78[[#This Row],[Style]] = "Short",AmitGamePlan78[[#This Row],[High Price ]],AmitGamePlan78[[#This Row],[Low Price ]])</f>
        <v/>
      </c>
      <c r="N19" s="2" t="n">
        <v>0</v>
      </c>
      <c r="O1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9" s="3" t="inlineStr">
        <is>
          <t>עסקה פתוחה</t>
        </is>
      </c>
      <c r="Q1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9" s="2" t="inlineStr">
        <is>
          <t>עסקה פתוחה</t>
        </is>
      </c>
      <c r="S19" s="1" t="inlineStr">
        <is>
          <t>עסקה פתוחה</t>
        </is>
      </c>
    </row>
    <row r="20" ht="14.45" customHeight="1" s="56" thickBot="1">
      <c r="A20" s="8" t="n">
        <v>13</v>
      </c>
      <c r="B20" s="6" t="inlineStr">
        <is>
          <t>עסקה פתוחה</t>
        </is>
      </c>
      <c r="C20" s="5" t="inlineStr">
        <is>
          <t>-</t>
        </is>
      </c>
      <c r="D20" s="5" t="inlineStr">
        <is>
          <t>עסקה פתוחה</t>
        </is>
      </c>
      <c r="E20" s="5" t="inlineStr">
        <is>
          <t>עסקה פתוחה</t>
        </is>
      </c>
      <c r="F20" s="3" t="inlineStr">
        <is>
          <t>עסקה פתוחה</t>
        </is>
      </c>
      <c r="G20" s="2" t="inlineStr">
        <is>
          <t>עסקה פתוחה</t>
        </is>
      </c>
      <c r="H20" s="5" t="inlineStr">
        <is>
          <t>עסקה פתוחה</t>
        </is>
      </c>
      <c r="I20" s="2" t="inlineStr">
        <is>
          <t>עסקה פתוחה</t>
        </is>
      </c>
      <c r="J20" s="4">
        <f>IFERROR($O$3/(AmitGamePlan78[[#This Row],[High Price ]]-AmitGamePlan78[[#This Row],[Low Price ]]),"עסקה פתוחה")</f>
        <v/>
      </c>
      <c r="K20" s="3">
        <f>IFERROR(AmitGamePlan78[[#This Row],[Stock Number]]*AmitGamePlan78[[#This Row],[Buying Price /Selling Price]],"עסקה פתוחה")</f>
        <v/>
      </c>
      <c r="L2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0" s="2">
        <f>IF(AmitGamePlan78[[#This Row],[Style]] = "Short",AmitGamePlan78[[#This Row],[High Price ]],AmitGamePlan78[[#This Row],[Low Price ]])</f>
        <v/>
      </c>
      <c r="N20" s="2" t="n">
        <v>0</v>
      </c>
      <c r="O2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0" s="3" t="inlineStr">
        <is>
          <t>עסקה פתוחה</t>
        </is>
      </c>
      <c r="Q2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0" s="2" t="inlineStr">
        <is>
          <t>עסקה פתוחה</t>
        </is>
      </c>
      <c r="S20" s="1" t="inlineStr">
        <is>
          <t>עסקה פתוחה</t>
        </is>
      </c>
    </row>
    <row r="21" ht="14.45" customHeight="1" s="56" thickBot="1">
      <c r="A21" s="8" t="n">
        <v>14</v>
      </c>
      <c r="B21" s="6" t="inlineStr">
        <is>
          <t>עסקה פתוחה</t>
        </is>
      </c>
      <c r="C21" s="5" t="inlineStr">
        <is>
          <t>-</t>
        </is>
      </c>
      <c r="D21" s="5" t="inlineStr">
        <is>
          <t>עסקה פתוחה</t>
        </is>
      </c>
      <c r="E21" s="5" t="inlineStr">
        <is>
          <t>עסקה פתוחה</t>
        </is>
      </c>
      <c r="F21" s="3" t="inlineStr">
        <is>
          <t>עסקה פתוחה</t>
        </is>
      </c>
      <c r="G21" s="2" t="inlineStr">
        <is>
          <t>עסקה פתוחה</t>
        </is>
      </c>
      <c r="H21" s="5" t="inlineStr">
        <is>
          <t>עסקה פתוחה</t>
        </is>
      </c>
      <c r="I21" s="2" t="inlineStr">
        <is>
          <t>עסקה פתוחה</t>
        </is>
      </c>
      <c r="J21" s="4">
        <f>IFERROR($O$3/(AmitGamePlan78[[#This Row],[High Price ]]-AmitGamePlan78[[#This Row],[Low Price ]]),"עסקה פתוחה")</f>
        <v/>
      </c>
      <c r="K21" s="3">
        <f>IFERROR(AmitGamePlan78[[#This Row],[Stock Number]]*AmitGamePlan78[[#This Row],[Buying Price /Selling Price]],"עסקה פתוחה")</f>
        <v/>
      </c>
      <c r="L2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1" s="2">
        <f>IF(AmitGamePlan78[[#This Row],[Style]] = "Short",AmitGamePlan78[[#This Row],[High Price ]],AmitGamePlan78[[#This Row],[Low Price ]])</f>
        <v/>
      </c>
      <c r="N21" s="2" t="n">
        <v>0</v>
      </c>
      <c r="O2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1" s="3" t="inlineStr">
        <is>
          <t>עסקה פתוחה</t>
        </is>
      </c>
      <c r="Q2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1" s="2" t="inlineStr">
        <is>
          <t>עסקה פתוחה</t>
        </is>
      </c>
      <c r="S21" s="1" t="inlineStr">
        <is>
          <t>עסקה פתוחה</t>
        </is>
      </c>
    </row>
    <row r="22" ht="14.45" customHeight="1" s="56" thickBot="1">
      <c r="A22" s="8" t="n">
        <v>15</v>
      </c>
      <c r="B22" s="6" t="inlineStr">
        <is>
          <t>עסקה פתוחה</t>
        </is>
      </c>
      <c r="C22" s="5" t="inlineStr">
        <is>
          <t>-</t>
        </is>
      </c>
      <c r="D22" s="5" t="inlineStr">
        <is>
          <t>עסקה פתוחה</t>
        </is>
      </c>
      <c r="E22" s="5" t="inlineStr">
        <is>
          <t>עסקה פתוחה</t>
        </is>
      </c>
      <c r="F22" s="3" t="inlineStr">
        <is>
          <t>עסקה פתוחה</t>
        </is>
      </c>
      <c r="G22" s="2" t="inlineStr">
        <is>
          <t>עסקה פתוחה</t>
        </is>
      </c>
      <c r="H22" s="5" t="inlineStr">
        <is>
          <t>עסקה פתוחה</t>
        </is>
      </c>
      <c r="I22" s="2" t="inlineStr">
        <is>
          <t>עסקה פתוחה</t>
        </is>
      </c>
      <c r="J22" s="4">
        <f>IFERROR($O$3/(AmitGamePlan78[[#This Row],[High Price ]]-AmitGamePlan78[[#This Row],[Low Price ]]),"עסקה פתוחה")</f>
        <v/>
      </c>
      <c r="K22" s="3">
        <f>IFERROR(AmitGamePlan78[[#This Row],[Stock Number]]*AmitGamePlan78[[#This Row],[Buying Price /Selling Price]],"עסקה פתוחה")</f>
        <v/>
      </c>
      <c r="L2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2" s="2">
        <f>IF(AmitGamePlan78[[#This Row],[Style]] = "Short",AmitGamePlan78[[#This Row],[High Price ]],AmitGamePlan78[[#This Row],[Low Price ]])</f>
        <v/>
      </c>
      <c r="N22" s="2" t="n">
        <v>0</v>
      </c>
      <c r="O2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2" s="3" t="inlineStr">
        <is>
          <t>עסקה פתוחה</t>
        </is>
      </c>
      <c r="Q2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2" s="2" t="inlineStr">
        <is>
          <t>עסקה פתוחה</t>
        </is>
      </c>
      <c r="S22" s="1" t="inlineStr">
        <is>
          <t>עסקה פתוחה</t>
        </is>
      </c>
    </row>
    <row r="23" ht="14.45" customHeight="1" s="56" thickBot="1">
      <c r="A23" s="8" t="n">
        <v>16</v>
      </c>
      <c r="B23" s="6" t="inlineStr">
        <is>
          <t>עסקה פתוחה</t>
        </is>
      </c>
      <c r="C23" s="5" t="inlineStr">
        <is>
          <t>-</t>
        </is>
      </c>
      <c r="D23" s="5" t="inlineStr">
        <is>
          <t>עסקה פתוחה</t>
        </is>
      </c>
      <c r="E23" s="5" t="inlineStr">
        <is>
          <t>עסקה פתוחה</t>
        </is>
      </c>
      <c r="F23" s="3" t="inlineStr">
        <is>
          <t>עסקה פתוחה</t>
        </is>
      </c>
      <c r="G23" s="2" t="inlineStr">
        <is>
          <t>עסקה פתוחה</t>
        </is>
      </c>
      <c r="H23" s="5" t="inlineStr">
        <is>
          <t>עסקה פתוחה</t>
        </is>
      </c>
      <c r="I23" s="2" t="inlineStr">
        <is>
          <t>עסקה פתוחה</t>
        </is>
      </c>
      <c r="J23" s="4">
        <f>IFERROR($O$3/(AmitGamePlan78[[#This Row],[High Price ]]-AmitGamePlan78[[#This Row],[Low Price ]]),"עסקה פתוחה")</f>
        <v/>
      </c>
      <c r="K23" s="3">
        <f>IFERROR(AmitGamePlan78[[#This Row],[Stock Number]]*AmitGamePlan78[[#This Row],[Buying Price /Selling Price]],"עסקה פתוחה")</f>
        <v/>
      </c>
      <c r="L2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3" s="2">
        <f>IF(AmitGamePlan78[[#This Row],[Style]] = "Short",AmitGamePlan78[[#This Row],[High Price ]],AmitGamePlan78[[#This Row],[Low Price ]])</f>
        <v/>
      </c>
      <c r="N23" s="2" t="n">
        <v>0</v>
      </c>
      <c r="O2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3" s="3" t="inlineStr">
        <is>
          <t>עסקה פתוחה</t>
        </is>
      </c>
      <c r="Q2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3" s="2" t="inlineStr">
        <is>
          <t>עסקה פתוחה</t>
        </is>
      </c>
      <c r="S23" s="1" t="inlineStr">
        <is>
          <t>עסקה פתוחה</t>
        </is>
      </c>
    </row>
    <row r="24" ht="14.45" customHeight="1" s="56" thickBot="1">
      <c r="A24" s="8" t="n">
        <v>17</v>
      </c>
      <c r="B24" s="6" t="inlineStr">
        <is>
          <t>עסקה פתוחה</t>
        </is>
      </c>
      <c r="C24" s="5" t="inlineStr">
        <is>
          <t>-</t>
        </is>
      </c>
      <c r="D24" s="5" t="inlineStr">
        <is>
          <t>עסקה פתוחה</t>
        </is>
      </c>
      <c r="E24" s="5" t="inlineStr">
        <is>
          <t>עסקה פתוחה</t>
        </is>
      </c>
      <c r="F24" s="3" t="inlineStr">
        <is>
          <t>עסקה פתוחה</t>
        </is>
      </c>
      <c r="G24" s="2" t="inlineStr">
        <is>
          <t>עסקה פתוחה</t>
        </is>
      </c>
      <c r="H24" s="5" t="inlineStr">
        <is>
          <t>עסקה פתוחה</t>
        </is>
      </c>
      <c r="I24" s="2" t="inlineStr">
        <is>
          <t>עסקה פתוחה</t>
        </is>
      </c>
      <c r="J24" s="4">
        <f>IFERROR($O$3/(AmitGamePlan78[[#This Row],[High Price ]]-AmitGamePlan78[[#This Row],[Low Price ]]),"עסקה פתוחה")</f>
        <v/>
      </c>
      <c r="K24" s="3">
        <f>IFERROR(AmitGamePlan78[[#This Row],[Stock Number]]*AmitGamePlan78[[#This Row],[Buying Price /Selling Price]],"עסקה פתוחה")</f>
        <v/>
      </c>
      <c r="L2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4" s="2">
        <f>IF(AmitGamePlan78[[#This Row],[Style]] = "Short",AmitGamePlan78[[#This Row],[High Price ]],AmitGamePlan78[[#This Row],[Low Price ]])</f>
        <v/>
      </c>
      <c r="N24" s="2" t="n">
        <v>0</v>
      </c>
      <c r="O2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4" s="3" t="inlineStr">
        <is>
          <t>עסקה פתוחה</t>
        </is>
      </c>
      <c r="Q2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4" s="2" t="inlineStr">
        <is>
          <t>עסקה פתוחה</t>
        </is>
      </c>
      <c r="S24" s="1" t="inlineStr">
        <is>
          <t>עסקה פתוחה</t>
        </is>
      </c>
    </row>
    <row r="25" ht="14.45" customHeight="1" s="56" thickBot="1">
      <c r="A25" s="8" t="n">
        <v>18</v>
      </c>
      <c r="B25" s="6" t="inlineStr">
        <is>
          <t>עסקה פתוחה</t>
        </is>
      </c>
      <c r="C25" s="5" t="inlineStr">
        <is>
          <t>-</t>
        </is>
      </c>
      <c r="D25" s="5" t="inlineStr">
        <is>
          <t>עסקה פתוחה</t>
        </is>
      </c>
      <c r="E25" s="5" t="inlineStr">
        <is>
          <t>עסקה פתוחה</t>
        </is>
      </c>
      <c r="F25" s="3" t="inlineStr">
        <is>
          <t>עסקה פתוחה</t>
        </is>
      </c>
      <c r="G25" s="2" t="inlineStr">
        <is>
          <t>עסקה פתוחה</t>
        </is>
      </c>
      <c r="H25" s="5" t="inlineStr">
        <is>
          <t>עסקה פתוחה</t>
        </is>
      </c>
      <c r="I25" s="2" t="inlineStr">
        <is>
          <t>עסקה פתוחה</t>
        </is>
      </c>
      <c r="J25" s="4">
        <f>IFERROR($O$3/(AmitGamePlan78[[#This Row],[High Price ]]-AmitGamePlan78[[#This Row],[Low Price ]]),"עסקה פתוחה")</f>
        <v/>
      </c>
      <c r="K25" s="3">
        <f>IFERROR(AmitGamePlan78[[#This Row],[Stock Number]]*AmitGamePlan78[[#This Row],[Buying Price /Selling Price]],"עסקה פתוחה")</f>
        <v/>
      </c>
      <c r="L2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5" s="2">
        <f>IF(AmitGamePlan78[[#This Row],[Style]] = "Short",AmitGamePlan78[[#This Row],[High Price ]],AmitGamePlan78[[#This Row],[Low Price ]])</f>
        <v/>
      </c>
      <c r="N25" s="2" t="n">
        <v>0</v>
      </c>
      <c r="O2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5" s="3" t="inlineStr">
        <is>
          <t>עסקה פתוחה</t>
        </is>
      </c>
      <c r="Q2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5" s="2" t="inlineStr">
        <is>
          <t>עסקה פתוחה</t>
        </is>
      </c>
      <c r="S25" s="1" t="inlineStr">
        <is>
          <t>עסקה פתוחה</t>
        </is>
      </c>
    </row>
    <row r="26" ht="14.45" customHeight="1" s="56" thickBot="1">
      <c r="A26" s="8" t="n">
        <v>19</v>
      </c>
      <c r="B26" s="6" t="inlineStr">
        <is>
          <t>עסקה פתוחה</t>
        </is>
      </c>
      <c r="C26" s="5" t="inlineStr">
        <is>
          <t>-</t>
        </is>
      </c>
      <c r="D26" s="5" t="inlineStr">
        <is>
          <t>עסקה פתוחה</t>
        </is>
      </c>
      <c r="E26" s="5" t="inlineStr">
        <is>
          <t>עסקה פתוחה</t>
        </is>
      </c>
      <c r="F26" s="3" t="inlineStr">
        <is>
          <t>עסקה פתוחה</t>
        </is>
      </c>
      <c r="G26" s="2" t="inlineStr">
        <is>
          <t>עסקה פתוחה</t>
        </is>
      </c>
      <c r="H26" s="5" t="inlineStr">
        <is>
          <t>עסקה פתוחה</t>
        </is>
      </c>
      <c r="I26" s="2" t="inlineStr">
        <is>
          <t>עסקה פתוחה</t>
        </is>
      </c>
      <c r="J26" s="4">
        <f>IFERROR($O$3/(AmitGamePlan78[[#This Row],[High Price ]]-AmitGamePlan78[[#This Row],[Low Price ]]),"עסקה פתוחה")</f>
        <v/>
      </c>
      <c r="K26" s="3">
        <f>IFERROR(AmitGamePlan78[[#This Row],[Stock Number]]*AmitGamePlan78[[#This Row],[Buying Price /Selling Price]],"עסקה פתוחה")</f>
        <v/>
      </c>
      <c r="L2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6" s="2">
        <f>IF(AmitGamePlan78[[#This Row],[Style]] = "Short",AmitGamePlan78[[#This Row],[High Price ]],AmitGamePlan78[[#This Row],[Low Price ]])</f>
        <v/>
      </c>
      <c r="N26" s="2" t="n">
        <v>0</v>
      </c>
      <c r="O2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6" s="3" t="inlineStr">
        <is>
          <t>עסקה פתוחה</t>
        </is>
      </c>
      <c r="Q2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6" s="2" t="inlineStr">
        <is>
          <t>עסקה פתוחה</t>
        </is>
      </c>
      <c r="S26" s="1" t="inlineStr">
        <is>
          <t>עסקה פתוחה</t>
        </is>
      </c>
    </row>
    <row r="27" ht="14.45" customHeight="1" s="56" thickBot="1">
      <c r="A27" s="8" t="n">
        <v>20</v>
      </c>
      <c r="B27" s="6" t="inlineStr">
        <is>
          <t>עסקה פתוחה</t>
        </is>
      </c>
      <c r="C27" s="5" t="inlineStr">
        <is>
          <t>-</t>
        </is>
      </c>
      <c r="D27" s="5" t="inlineStr">
        <is>
          <t>עסקה פתוחה</t>
        </is>
      </c>
      <c r="E27" s="5" t="inlineStr">
        <is>
          <t>עסקה פתוחה</t>
        </is>
      </c>
      <c r="F27" s="3" t="inlineStr">
        <is>
          <t>עסקה פתוחה</t>
        </is>
      </c>
      <c r="G27" s="2" t="inlineStr">
        <is>
          <t>עסקה פתוחה</t>
        </is>
      </c>
      <c r="H27" s="5" t="inlineStr">
        <is>
          <t>עסקה פתוחה</t>
        </is>
      </c>
      <c r="I27" s="2" t="inlineStr">
        <is>
          <t>עסקה פתוחה</t>
        </is>
      </c>
      <c r="J27" s="4">
        <f>IFERROR($O$3/(AmitGamePlan78[[#This Row],[High Price ]]-AmitGamePlan78[[#This Row],[Low Price ]]),"עסקה פתוחה")</f>
        <v/>
      </c>
      <c r="K27" s="3">
        <f>IFERROR(AmitGamePlan78[[#This Row],[Stock Number]]*AmitGamePlan78[[#This Row],[Buying Price /Selling Price]],"עסקה פתוחה")</f>
        <v/>
      </c>
      <c r="L2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7" s="2">
        <f>IF(AmitGamePlan78[[#This Row],[Style]] = "Short",AmitGamePlan78[[#This Row],[High Price ]],AmitGamePlan78[[#This Row],[Low Price ]])</f>
        <v/>
      </c>
      <c r="N27" s="2" t="n">
        <v>0</v>
      </c>
      <c r="O2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7" s="3" t="inlineStr">
        <is>
          <t>עסקה פתוחה</t>
        </is>
      </c>
      <c r="Q2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7" s="2" t="inlineStr">
        <is>
          <t>עסקה פתוחה</t>
        </is>
      </c>
      <c r="S27" s="1" t="inlineStr">
        <is>
          <t>עסקה פתוחה</t>
        </is>
      </c>
    </row>
    <row r="28" ht="14.45" customHeight="1" s="56" thickBot="1">
      <c r="A28" s="8" t="n">
        <v>21</v>
      </c>
      <c r="B28" s="6" t="inlineStr">
        <is>
          <t>עסקה פתוחה</t>
        </is>
      </c>
      <c r="C28" s="5" t="inlineStr">
        <is>
          <t>-</t>
        </is>
      </c>
      <c r="D28" s="5" t="inlineStr">
        <is>
          <t>עסקה פתוחה</t>
        </is>
      </c>
      <c r="E28" s="5" t="inlineStr">
        <is>
          <t>עסקה פתוחה</t>
        </is>
      </c>
      <c r="F28" s="3" t="inlineStr">
        <is>
          <t>עסקה פתוחה</t>
        </is>
      </c>
      <c r="G28" s="2" t="inlineStr">
        <is>
          <t>עסקה פתוחה</t>
        </is>
      </c>
      <c r="H28" s="5" t="inlineStr">
        <is>
          <t>עסקה פתוחה</t>
        </is>
      </c>
      <c r="I28" s="2" t="inlineStr">
        <is>
          <t>עסקה פתוחה</t>
        </is>
      </c>
      <c r="J28" s="4">
        <f>IFERROR($O$3/(AmitGamePlan78[[#This Row],[High Price ]]-AmitGamePlan78[[#This Row],[Low Price ]]),"עסקה פתוחה")</f>
        <v/>
      </c>
      <c r="K28" s="3">
        <f>IFERROR(AmitGamePlan78[[#This Row],[Stock Number]]*AmitGamePlan78[[#This Row],[Buying Price /Selling Price]],"עסקה פתוחה")</f>
        <v/>
      </c>
      <c r="L2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8" s="2">
        <f>IF(AmitGamePlan78[[#This Row],[Style]] = "Short",AmitGamePlan78[[#This Row],[High Price ]],AmitGamePlan78[[#This Row],[Low Price ]])</f>
        <v/>
      </c>
      <c r="N28" s="2" t="n">
        <v>0</v>
      </c>
      <c r="O2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8" s="3" t="inlineStr">
        <is>
          <t>עסקה פתוחה</t>
        </is>
      </c>
      <c r="Q2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8" s="2" t="inlineStr">
        <is>
          <t>עסקה פתוחה</t>
        </is>
      </c>
      <c r="S28" s="1" t="inlineStr">
        <is>
          <t>עסקה פתוחה</t>
        </is>
      </c>
    </row>
    <row r="29" ht="14.45" customHeight="1" s="56" thickBot="1">
      <c r="A29" s="8" t="n">
        <v>22</v>
      </c>
      <c r="B29" s="6" t="inlineStr">
        <is>
          <t>עסקה פתוחה</t>
        </is>
      </c>
      <c r="C29" s="5" t="inlineStr">
        <is>
          <t>-</t>
        </is>
      </c>
      <c r="D29" s="5" t="inlineStr">
        <is>
          <t>עסקה פתוחה</t>
        </is>
      </c>
      <c r="E29" s="5" t="inlineStr">
        <is>
          <t>עסקה פתוחה</t>
        </is>
      </c>
      <c r="F29" s="3" t="inlineStr">
        <is>
          <t>עסקה פתוחה</t>
        </is>
      </c>
      <c r="G29" s="2" t="inlineStr">
        <is>
          <t>עסקה פתוחה</t>
        </is>
      </c>
      <c r="H29" s="5" t="inlineStr">
        <is>
          <t>עסקה פתוחה</t>
        </is>
      </c>
      <c r="I29" s="2" t="inlineStr">
        <is>
          <t>עסקה פתוחה</t>
        </is>
      </c>
      <c r="J29" s="4">
        <f>IFERROR($O$3/(AmitGamePlan78[[#This Row],[High Price ]]-AmitGamePlan78[[#This Row],[Low Price ]]),"עסקה פתוחה")</f>
        <v/>
      </c>
      <c r="K29" s="3">
        <f>IFERROR(AmitGamePlan78[[#This Row],[Stock Number]]*AmitGamePlan78[[#This Row],[Buying Price /Selling Price]],"עסקה פתוחה")</f>
        <v/>
      </c>
      <c r="L2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9" s="2">
        <f>IF(AmitGamePlan78[[#This Row],[Style]] = "Short",AmitGamePlan78[[#This Row],[High Price ]],AmitGamePlan78[[#This Row],[Low Price ]])</f>
        <v/>
      </c>
      <c r="N29" s="2" t="n">
        <v>0</v>
      </c>
      <c r="O2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9" s="3" t="inlineStr">
        <is>
          <t>עסקה פתוחה</t>
        </is>
      </c>
      <c r="Q2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9" s="2" t="inlineStr">
        <is>
          <t>עסקה פתוחה</t>
        </is>
      </c>
      <c r="S29" s="1" t="inlineStr">
        <is>
          <t>עסקה פתוחה</t>
        </is>
      </c>
    </row>
    <row r="30" ht="14.45" customHeight="1" s="56" thickBot="1">
      <c r="A30" s="8" t="n">
        <v>23</v>
      </c>
      <c r="B30" s="6" t="inlineStr">
        <is>
          <t>עסקה פתוחה</t>
        </is>
      </c>
      <c r="C30" s="5" t="inlineStr">
        <is>
          <t>-</t>
        </is>
      </c>
      <c r="D30" s="5" t="inlineStr">
        <is>
          <t>עסקה פתוחה</t>
        </is>
      </c>
      <c r="E30" s="5" t="inlineStr">
        <is>
          <t>עסקה פתוחה</t>
        </is>
      </c>
      <c r="F30" s="3" t="inlineStr">
        <is>
          <t>עסקה פתוחה</t>
        </is>
      </c>
      <c r="G30" s="2" t="inlineStr">
        <is>
          <t>עסקה פתוחה</t>
        </is>
      </c>
      <c r="H30" s="5" t="inlineStr">
        <is>
          <t>עסקה פתוחה</t>
        </is>
      </c>
      <c r="I30" s="2" t="inlineStr">
        <is>
          <t>עסקה פתוחה</t>
        </is>
      </c>
      <c r="J30" s="4">
        <f>IFERROR($O$3/(AmitGamePlan78[[#This Row],[High Price ]]-AmitGamePlan78[[#This Row],[Low Price ]]),"עסקה פתוחה")</f>
        <v/>
      </c>
      <c r="K30" s="3">
        <f>IFERROR(AmitGamePlan78[[#This Row],[Stock Number]]*AmitGamePlan78[[#This Row],[Buying Price /Selling Price]],"עסקה פתוחה")</f>
        <v/>
      </c>
      <c r="L3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0" s="2">
        <f>IF(AmitGamePlan78[[#This Row],[Style]] = "Short",AmitGamePlan78[[#This Row],[High Price ]],AmitGamePlan78[[#This Row],[Low Price ]])</f>
        <v/>
      </c>
      <c r="N30" s="2" t="n">
        <v>0</v>
      </c>
      <c r="O3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0" s="3" t="inlineStr">
        <is>
          <t>עסקה פתוחה</t>
        </is>
      </c>
      <c r="Q3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0" s="2" t="inlineStr">
        <is>
          <t>עסקה פתוחה</t>
        </is>
      </c>
      <c r="S30" s="1" t="inlineStr">
        <is>
          <t>עסקה פתוחה</t>
        </is>
      </c>
    </row>
    <row r="31" ht="14.45" customHeight="1" s="56" thickBot="1">
      <c r="A31" s="8" t="n">
        <v>24</v>
      </c>
      <c r="B31" s="6" t="inlineStr">
        <is>
          <t>עסקה פתוחה</t>
        </is>
      </c>
      <c r="C31" s="5" t="inlineStr">
        <is>
          <t>-</t>
        </is>
      </c>
      <c r="D31" s="5" t="inlineStr">
        <is>
          <t>עסקה פתוחה</t>
        </is>
      </c>
      <c r="E31" s="5" t="inlineStr">
        <is>
          <t>עסקה פתוחה</t>
        </is>
      </c>
      <c r="F31" s="3" t="inlineStr">
        <is>
          <t>עסקה פתוחה</t>
        </is>
      </c>
      <c r="G31" s="2" t="inlineStr">
        <is>
          <t>עסקה פתוחה</t>
        </is>
      </c>
      <c r="H31" s="5" t="inlineStr">
        <is>
          <t>עסקה פתוחה</t>
        </is>
      </c>
      <c r="I31" s="2" t="inlineStr">
        <is>
          <t>עסקה פתוחה</t>
        </is>
      </c>
      <c r="J31" s="4">
        <f>IFERROR($O$3/(AmitGamePlan78[[#This Row],[High Price ]]-AmitGamePlan78[[#This Row],[Low Price ]]),"עסקה פתוחה")</f>
        <v/>
      </c>
      <c r="K31" s="3">
        <f>IFERROR(AmitGamePlan78[[#This Row],[Stock Number]]*AmitGamePlan78[[#This Row],[Buying Price /Selling Price]],"עסקה פתוחה")</f>
        <v/>
      </c>
      <c r="L3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1" s="2">
        <f>IF(AmitGamePlan78[[#This Row],[Style]] = "Short",AmitGamePlan78[[#This Row],[High Price ]],AmitGamePlan78[[#This Row],[Low Price ]])</f>
        <v/>
      </c>
      <c r="N31" s="2" t="n">
        <v>0</v>
      </c>
      <c r="O3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1" s="3" t="inlineStr">
        <is>
          <t>עסקה פתוחה</t>
        </is>
      </c>
      <c r="Q3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1" s="2" t="inlineStr">
        <is>
          <t>עסקה פתוחה</t>
        </is>
      </c>
      <c r="S31" s="1" t="inlineStr">
        <is>
          <t>עסקה פתוחה</t>
        </is>
      </c>
    </row>
    <row r="32" ht="14.45" customHeight="1" s="56" thickBot="1">
      <c r="A32" s="8" t="n">
        <v>25</v>
      </c>
      <c r="B32" s="6" t="inlineStr">
        <is>
          <t>עסקה פתוחה</t>
        </is>
      </c>
      <c r="C32" s="5" t="inlineStr">
        <is>
          <t>-</t>
        </is>
      </c>
      <c r="D32" s="5" t="inlineStr">
        <is>
          <t>עסקה פתוחה</t>
        </is>
      </c>
      <c r="E32" s="5" t="inlineStr">
        <is>
          <t>עסקה פתוחה</t>
        </is>
      </c>
      <c r="F32" s="3" t="inlineStr">
        <is>
          <t>עסקה פתוחה</t>
        </is>
      </c>
      <c r="G32" s="2" t="inlineStr">
        <is>
          <t>עסקה פתוחה</t>
        </is>
      </c>
      <c r="H32" s="5" t="inlineStr">
        <is>
          <t>עסקה פתוחה</t>
        </is>
      </c>
      <c r="I32" s="2" t="inlineStr">
        <is>
          <t>עסקה פתוחה</t>
        </is>
      </c>
      <c r="J32" s="4">
        <f>IFERROR($O$3/(AmitGamePlan78[[#This Row],[High Price ]]-AmitGamePlan78[[#This Row],[Low Price ]]),"עסקה פתוחה")</f>
        <v/>
      </c>
      <c r="K32" s="3">
        <f>IFERROR(AmitGamePlan78[[#This Row],[Stock Number]]*AmitGamePlan78[[#This Row],[Buying Price /Selling Price]],"עסקה פתוחה")</f>
        <v/>
      </c>
      <c r="L3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2" s="2">
        <f>IF(AmitGamePlan78[[#This Row],[Style]] = "Short",AmitGamePlan78[[#This Row],[High Price ]],AmitGamePlan78[[#This Row],[Low Price ]])</f>
        <v/>
      </c>
      <c r="N32" s="2" t="n">
        <v>0</v>
      </c>
      <c r="O3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2" s="3" t="inlineStr">
        <is>
          <t>עסקה פתוחה</t>
        </is>
      </c>
      <c r="Q3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2" s="2" t="inlineStr">
        <is>
          <t>עסקה פתוחה</t>
        </is>
      </c>
      <c r="S32" s="1" t="inlineStr">
        <is>
          <t>עסקה פתוחה</t>
        </is>
      </c>
    </row>
    <row r="33" ht="14.45" customHeight="1" s="56" thickBot="1">
      <c r="A33" s="8" t="n">
        <v>26</v>
      </c>
      <c r="B33" s="6" t="inlineStr">
        <is>
          <t>עסקה פתוחה</t>
        </is>
      </c>
      <c r="C33" s="5" t="inlineStr">
        <is>
          <t>-</t>
        </is>
      </c>
      <c r="D33" s="5" t="inlineStr">
        <is>
          <t>עסקה פתוחה</t>
        </is>
      </c>
      <c r="E33" s="5" t="inlineStr">
        <is>
          <t>עסקה פתוחה</t>
        </is>
      </c>
      <c r="F33" s="3" t="inlineStr">
        <is>
          <t>עסקה פתוחה</t>
        </is>
      </c>
      <c r="G33" s="2" t="inlineStr">
        <is>
          <t>עסקה פתוחה</t>
        </is>
      </c>
      <c r="H33" s="5" t="inlineStr">
        <is>
          <t>עסקה פתוחה</t>
        </is>
      </c>
      <c r="I33" s="2" t="inlineStr">
        <is>
          <t>עסקה פתוחה</t>
        </is>
      </c>
      <c r="J33" s="4">
        <f>IFERROR($O$3/(AmitGamePlan78[[#This Row],[High Price ]]-AmitGamePlan78[[#This Row],[Low Price ]]),"עסקה פתוחה")</f>
        <v/>
      </c>
      <c r="K33" s="3">
        <f>IFERROR(AmitGamePlan78[[#This Row],[Stock Number]]*AmitGamePlan78[[#This Row],[Buying Price /Selling Price]],"עסקה פתוחה")</f>
        <v/>
      </c>
      <c r="L3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3" s="2">
        <f>IF(AmitGamePlan78[[#This Row],[Style]] = "Short",AmitGamePlan78[[#This Row],[High Price ]],AmitGamePlan78[[#This Row],[Low Price ]])</f>
        <v/>
      </c>
      <c r="N33" s="2" t="n">
        <v>0</v>
      </c>
      <c r="O3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3" s="3" t="inlineStr">
        <is>
          <t>עסקה פתוחה</t>
        </is>
      </c>
      <c r="Q3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3" s="2" t="inlineStr">
        <is>
          <t>עסקה פתוחה</t>
        </is>
      </c>
      <c r="S33" s="1" t="inlineStr">
        <is>
          <t>עסקה פתוחה</t>
        </is>
      </c>
    </row>
    <row r="34" ht="14.45" customHeight="1" s="56" thickBot="1">
      <c r="A34" s="8" t="n">
        <v>27</v>
      </c>
      <c r="B34" s="6" t="inlineStr">
        <is>
          <t>עסקה פתוחה</t>
        </is>
      </c>
      <c r="C34" s="5" t="inlineStr">
        <is>
          <t>-</t>
        </is>
      </c>
      <c r="D34" s="5" t="inlineStr">
        <is>
          <t>עסקה פתוחה</t>
        </is>
      </c>
      <c r="E34" s="5" t="inlineStr">
        <is>
          <t>עסקה פתוחה</t>
        </is>
      </c>
      <c r="F34" s="3" t="inlineStr">
        <is>
          <t>עסקה פתוחה</t>
        </is>
      </c>
      <c r="G34" s="2" t="inlineStr">
        <is>
          <t>עסקה פתוחה</t>
        </is>
      </c>
      <c r="H34" s="5" t="inlineStr">
        <is>
          <t>עסקה פתוחה</t>
        </is>
      </c>
      <c r="I34" s="2" t="inlineStr">
        <is>
          <t>עסקה פתוחה</t>
        </is>
      </c>
      <c r="J34" s="4">
        <f>IFERROR($O$3/(AmitGamePlan78[[#This Row],[High Price ]]-AmitGamePlan78[[#This Row],[Low Price ]]),"עסקה פתוחה")</f>
        <v/>
      </c>
      <c r="K34" s="3">
        <f>IFERROR(AmitGamePlan78[[#This Row],[Stock Number]]*AmitGamePlan78[[#This Row],[Buying Price /Selling Price]],"עסקה פתוחה")</f>
        <v/>
      </c>
      <c r="L3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4" s="2">
        <f>IF(AmitGamePlan78[[#This Row],[Style]] = "Short",AmitGamePlan78[[#This Row],[High Price ]],AmitGamePlan78[[#This Row],[Low Price ]])</f>
        <v/>
      </c>
      <c r="N34" s="2" t="n">
        <v>0</v>
      </c>
      <c r="O3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4" s="3" t="inlineStr">
        <is>
          <t>עסקה פתוחה</t>
        </is>
      </c>
      <c r="Q3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4" s="2" t="inlineStr">
        <is>
          <t>עסקה פתוחה</t>
        </is>
      </c>
      <c r="S34" s="1" t="inlineStr">
        <is>
          <t>עסקה פתוחה</t>
        </is>
      </c>
    </row>
    <row r="35" ht="14.45" customHeight="1" s="56" thickBot="1">
      <c r="A35" s="8" t="n">
        <v>28</v>
      </c>
      <c r="B35" s="6" t="inlineStr">
        <is>
          <t>עסקה פתוחה</t>
        </is>
      </c>
      <c r="C35" s="5" t="inlineStr">
        <is>
          <t>-</t>
        </is>
      </c>
      <c r="D35" s="5" t="inlineStr">
        <is>
          <t>עסקה פתוחה</t>
        </is>
      </c>
      <c r="E35" s="5" t="inlineStr">
        <is>
          <t>עסקה פתוחה</t>
        </is>
      </c>
      <c r="F35" s="3" t="inlineStr">
        <is>
          <t>עסקה פתוחה</t>
        </is>
      </c>
      <c r="G35" s="2" t="inlineStr">
        <is>
          <t>עסקה פתוחה</t>
        </is>
      </c>
      <c r="H35" s="5" t="inlineStr">
        <is>
          <t>עסקה פתוחה</t>
        </is>
      </c>
      <c r="I35" s="2" t="inlineStr">
        <is>
          <t>עסקה פתוחה</t>
        </is>
      </c>
      <c r="J35" s="4">
        <f>IFERROR($O$3/(AmitGamePlan78[[#This Row],[High Price ]]-AmitGamePlan78[[#This Row],[Low Price ]]),"עסקה פתוחה")</f>
        <v/>
      </c>
      <c r="K35" s="3">
        <f>IFERROR(AmitGamePlan78[[#This Row],[Stock Number]]*AmitGamePlan78[[#This Row],[Buying Price /Selling Price]],"עסקה פתוחה")</f>
        <v/>
      </c>
      <c r="L3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5" s="2">
        <f>IF(AmitGamePlan78[[#This Row],[Style]] = "Short",AmitGamePlan78[[#This Row],[High Price ]],AmitGamePlan78[[#This Row],[Low Price ]])</f>
        <v/>
      </c>
      <c r="N35" s="2" t="n">
        <v>0</v>
      </c>
      <c r="O3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5" s="3" t="inlineStr">
        <is>
          <t>עסקה פתוחה</t>
        </is>
      </c>
      <c r="Q3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5" s="2" t="inlineStr">
        <is>
          <t>עסקה פתוחה</t>
        </is>
      </c>
      <c r="S35" s="1" t="inlineStr">
        <is>
          <t>עסקה פתוחה</t>
        </is>
      </c>
    </row>
    <row r="36" ht="14.45" customHeight="1" s="56" thickBot="1">
      <c r="A36" s="8" t="n">
        <v>29</v>
      </c>
      <c r="B36" s="6" t="inlineStr">
        <is>
          <t>עסקה פתוחה</t>
        </is>
      </c>
      <c r="C36" s="5" t="inlineStr">
        <is>
          <t>-</t>
        </is>
      </c>
      <c r="D36" s="5" t="inlineStr">
        <is>
          <t>עסקה פתוחה</t>
        </is>
      </c>
      <c r="E36" s="5" t="inlineStr">
        <is>
          <t>עסקה פתוחה</t>
        </is>
      </c>
      <c r="F36" s="3" t="inlineStr">
        <is>
          <t>עסקה פתוחה</t>
        </is>
      </c>
      <c r="G36" s="2" t="inlineStr">
        <is>
          <t>עסקה פתוחה</t>
        </is>
      </c>
      <c r="H36" s="5" t="inlineStr">
        <is>
          <t>עסקה פתוחה</t>
        </is>
      </c>
      <c r="I36" s="2" t="inlineStr">
        <is>
          <t>עסקה פתוחה</t>
        </is>
      </c>
      <c r="J36" s="4">
        <f>IFERROR($O$3/(AmitGamePlan78[[#This Row],[High Price ]]-AmitGamePlan78[[#This Row],[Low Price ]]),"עסקה פתוחה")</f>
        <v/>
      </c>
      <c r="K36" s="3">
        <f>IFERROR(AmitGamePlan78[[#This Row],[Stock Number]]*AmitGamePlan78[[#This Row],[Buying Price /Selling Price]],"עסקה פתוחה")</f>
        <v/>
      </c>
      <c r="L3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6" s="2">
        <f>IF(AmitGamePlan78[[#This Row],[Style]] = "Short",AmitGamePlan78[[#This Row],[High Price ]],AmitGamePlan78[[#This Row],[Low Price ]])</f>
        <v/>
      </c>
      <c r="N36" s="2" t="n">
        <v>0</v>
      </c>
      <c r="O3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6" s="3" t="inlineStr">
        <is>
          <t>עסקה פתוחה</t>
        </is>
      </c>
      <c r="Q3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6" s="2" t="inlineStr">
        <is>
          <t>עסקה פתוחה</t>
        </is>
      </c>
      <c r="S36" s="1" t="inlineStr">
        <is>
          <t>עסקה פתוחה</t>
        </is>
      </c>
    </row>
    <row r="37" ht="14.45" customHeight="1" s="56" thickBot="1">
      <c r="A37" s="8" t="n">
        <v>30</v>
      </c>
      <c r="B37" s="6" t="inlineStr">
        <is>
          <t>עסקה פתוחה</t>
        </is>
      </c>
      <c r="C37" s="5" t="inlineStr">
        <is>
          <t>-</t>
        </is>
      </c>
      <c r="D37" s="5" t="inlineStr">
        <is>
          <t>עסקה פתוחה</t>
        </is>
      </c>
      <c r="E37" s="5" t="inlineStr">
        <is>
          <t>עסקה פתוחה</t>
        </is>
      </c>
      <c r="F37" s="3" t="inlineStr">
        <is>
          <t>עסקה פתוחה</t>
        </is>
      </c>
      <c r="G37" s="2" t="inlineStr">
        <is>
          <t>עסקה פתוחה</t>
        </is>
      </c>
      <c r="H37" s="5" t="inlineStr">
        <is>
          <t>עסקה פתוחה</t>
        </is>
      </c>
      <c r="I37" s="2" t="inlineStr">
        <is>
          <t>עסקה פתוחה</t>
        </is>
      </c>
      <c r="J37" s="4">
        <f>IFERROR($O$3/(AmitGamePlan78[[#This Row],[High Price ]]-AmitGamePlan78[[#This Row],[Low Price ]]),"עסקה פתוחה")</f>
        <v/>
      </c>
      <c r="K37" s="3">
        <f>IFERROR(AmitGamePlan78[[#This Row],[Stock Number]]*AmitGamePlan78[[#This Row],[Buying Price /Selling Price]],"עסקה פתוחה")</f>
        <v/>
      </c>
      <c r="L3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7" s="2">
        <f>IF(AmitGamePlan78[[#This Row],[Style]] = "Short",AmitGamePlan78[[#This Row],[High Price ]],AmitGamePlan78[[#This Row],[Low Price ]])</f>
        <v/>
      </c>
      <c r="N37" s="2" t="n">
        <v>0</v>
      </c>
      <c r="O3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7" s="3" t="inlineStr">
        <is>
          <t>עסקה פתוחה</t>
        </is>
      </c>
      <c r="Q3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7" s="2" t="inlineStr">
        <is>
          <t>עסקה פתוחה</t>
        </is>
      </c>
      <c r="S37" s="1" t="inlineStr">
        <is>
          <t>עסקה פתוחה</t>
        </is>
      </c>
    </row>
    <row r="38" ht="14.45" customHeight="1" s="56" thickBot="1">
      <c r="A38" s="8" t="n">
        <v>31</v>
      </c>
      <c r="B38" s="6" t="inlineStr">
        <is>
          <t>עסקה פתוחה</t>
        </is>
      </c>
      <c r="C38" s="5" t="inlineStr">
        <is>
          <t>-</t>
        </is>
      </c>
      <c r="D38" s="5" t="inlineStr">
        <is>
          <t>עסקה פתוחה</t>
        </is>
      </c>
      <c r="E38" s="5" t="inlineStr">
        <is>
          <t>עסקה פתוחה</t>
        </is>
      </c>
      <c r="F38" s="3" t="inlineStr">
        <is>
          <t>עסקה פתוחה</t>
        </is>
      </c>
      <c r="G38" s="2" t="inlineStr">
        <is>
          <t>עסקה פתוחה</t>
        </is>
      </c>
      <c r="H38" s="5" t="inlineStr">
        <is>
          <t>עסקה פתוחה</t>
        </is>
      </c>
      <c r="I38" s="2" t="inlineStr">
        <is>
          <t>עסקה פתוחה</t>
        </is>
      </c>
      <c r="J38" s="4">
        <f>IFERROR($O$3/(AmitGamePlan78[[#This Row],[High Price ]]-AmitGamePlan78[[#This Row],[Low Price ]]),"עסקה פתוחה")</f>
        <v/>
      </c>
      <c r="K38" s="3">
        <f>IFERROR(AmitGamePlan78[[#This Row],[Stock Number]]*AmitGamePlan78[[#This Row],[Buying Price /Selling Price]],"עסקה פתוחה")</f>
        <v/>
      </c>
      <c r="L3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8" s="2">
        <f>IF(AmitGamePlan78[[#This Row],[Style]] = "Short",AmitGamePlan78[[#This Row],[High Price ]],AmitGamePlan78[[#This Row],[Low Price ]])</f>
        <v/>
      </c>
      <c r="N38" s="2" t="n">
        <v>0</v>
      </c>
      <c r="O3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8" s="3" t="inlineStr">
        <is>
          <t>עסקה פתוחה</t>
        </is>
      </c>
      <c r="Q3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8" s="2" t="inlineStr">
        <is>
          <t>עסקה פתוחה</t>
        </is>
      </c>
      <c r="S38" s="1" t="inlineStr">
        <is>
          <t>עסקה פתוחה</t>
        </is>
      </c>
    </row>
    <row r="39" ht="14.45" customHeight="1" s="56" thickBot="1">
      <c r="A39" s="8" t="n">
        <v>32</v>
      </c>
      <c r="B39" s="6" t="inlineStr">
        <is>
          <t>עסקה פתוחה</t>
        </is>
      </c>
      <c r="C39" s="5" t="inlineStr">
        <is>
          <t>-</t>
        </is>
      </c>
      <c r="D39" s="5" t="inlineStr">
        <is>
          <t>עסקה פתוחה</t>
        </is>
      </c>
      <c r="E39" s="5" t="inlineStr">
        <is>
          <t>עסקה פתוחה</t>
        </is>
      </c>
      <c r="F39" s="3" t="inlineStr">
        <is>
          <t>עסקה פתוחה</t>
        </is>
      </c>
      <c r="G39" s="2" t="inlineStr">
        <is>
          <t>עסקה פתוחה</t>
        </is>
      </c>
      <c r="H39" s="5" t="inlineStr">
        <is>
          <t>עסקה פתוחה</t>
        </is>
      </c>
      <c r="I39" s="2" t="inlineStr">
        <is>
          <t>עסקה פתוחה</t>
        </is>
      </c>
      <c r="J39" s="4">
        <f>IFERROR($O$3/(AmitGamePlan78[[#This Row],[High Price ]]-AmitGamePlan78[[#This Row],[Low Price ]]),"עסקה פתוחה")</f>
        <v/>
      </c>
      <c r="K39" s="3">
        <f>IFERROR(AmitGamePlan78[[#This Row],[Stock Number]]*AmitGamePlan78[[#This Row],[Buying Price /Selling Price]],"עסקה פתוחה")</f>
        <v/>
      </c>
      <c r="L3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9" s="2">
        <f>IF(AmitGamePlan78[[#This Row],[Style]] = "Short",AmitGamePlan78[[#This Row],[High Price ]],AmitGamePlan78[[#This Row],[Low Price ]])</f>
        <v/>
      </c>
      <c r="N39" s="2" t="n">
        <v>0</v>
      </c>
      <c r="O3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9" s="3" t="inlineStr">
        <is>
          <t>עסקה פתוחה</t>
        </is>
      </c>
      <c r="Q3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9" s="2" t="inlineStr">
        <is>
          <t>עסקה פתוחה</t>
        </is>
      </c>
      <c r="S39" s="1" t="inlineStr">
        <is>
          <t>עסקה פתוחה</t>
        </is>
      </c>
    </row>
    <row r="40" ht="14.45" customHeight="1" s="56" thickBot="1">
      <c r="A40" s="8" t="n">
        <v>33</v>
      </c>
      <c r="B40" s="6" t="inlineStr">
        <is>
          <t>עסקה פתוחה</t>
        </is>
      </c>
      <c r="C40" s="5" t="inlineStr">
        <is>
          <t>-</t>
        </is>
      </c>
      <c r="D40" s="5" t="inlineStr">
        <is>
          <t>עסקה פתוחה</t>
        </is>
      </c>
      <c r="E40" s="5" t="inlineStr">
        <is>
          <t>עסקה פתוחה</t>
        </is>
      </c>
      <c r="F40" s="3" t="inlineStr">
        <is>
          <t>עסקה פתוחה</t>
        </is>
      </c>
      <c r="G40" s="2" t="inlineStr">
        <is>
          <t>עסקה פתוחה</t>
        </is>
      </c>
      <c r="H40" s="5" t="inlineStr">
        <is>
          <t>עסקה פתוחה</t>
        </is>
      </c>
      <c r="I40" s="2" t="inlineStr">
        <is>
          <t>עסקה פתוחה</t>
        </is>
      </c>
      <c r="J40" s="4">
        <f>IFERROR($O$3/(AmitGamePlan78[[#This Row],[High Price ]]-AmitGamePlan78[[#This Row],[Low Price ]]),"עסקה פתוחה")</f>
        <v/>
      </c>
      <c r="K40" s="3">
        <f>IFERROR(AmitGamePlan78[[#This Row],[Stock Number]]*AmitGamePlan78[[#This Row],[Buying Price /Selling Price]],"עסקה פתוחה")</f>
        <v/>
      </c>
      <c r="L4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0" s="2">
        <f>IF(AmitGamePlan78[[#This Row],[Style]] = "Short",AmitGamePlan78[[#This Row],[High Price ]],AmitGamePlan78[[#This Row],[Low Price ]])</f>
        <v/>
      </c>
      <c r="N40" s="2" t="n">
        <v>0</v>
      </c>
      <c r="O4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0" s="3" t="inlineStr">
        <is>
          <t>עסקה פתוחה</t>
        </is>
      </c>
      <c r="Q4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0" s="2" t="inlineStr">
        <is>
          <t>עסקה פתוחה</t>
        </is>
      </c>
      <c r="S40" s="1" t="inlineStr">
        <is>
          <t>עסקה פתוחה</t>
        </is>
      </c>
    </row>
    <row r="41" ht="14.45" customHeight="1" s="56" thickBot="1">
      <c r="A41" s="8" t="n">
        <v>34</v>
      </c>
      <c r="B41" s="6" t="inlineStr">
        <is>
          <t>עסקה פתוחה</t>
        </is>
      </c>
      <c r="C41" s="5" t="inlineStr">
        <is>
          <t>-</t>
        </is>
      </c>
      <c r="D41" s="5" t="inlineStr">
        <is>
          <t>עסקה פתוחה</t>
        </is>
      </c>
      <c r="E41" s="5" t="inlineStr">
        <is>
          <t>עסקה פתוחה</t>
        </is>
      </c>
      <c r="F41" s="3" t="inlineStr">
        <is>
          <t>עסקה פתוחה</t>
        </is>
      </c>
      <c r="G41" s="2" t="inlineStr">
        <is>
          <t>עסקה פתוחה</t>
        </is>
      </c>
      <c r="H41" s="5" t="inlineStr">
        <is>
          <t>עסקה פתוחה</t>
        </is>
      </c>
      <c r="I41" s="2" t="inlineStr">
        <is>
          <t>עסקה פתוחה</t>
        </is>
      </c>
      <c r="J41" s="4">
        <f>IFERROR($O$3/(AmitGamePlan78[[#This Row],[High Price ]]-AmitGamePlan78[[#This Row],[Low Price ]]),"עסקה פתוחה")</f>
        <v/>
      </c>
      <c r="K41" s="3">
        <f>IFERROR(AmitGamePlan78[[#This Row],[Stock Number]]*AmitGamePlan78[[#This Row],[Buying Price /Selling Price]],"עסקה פתוחה")</f>
        <v/>
      </c>
      <c r="L4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1" s="2">
        <f>IF(AmitGamePlan78[[#This Row],[Style]] = "Short",AmitGamePlan78[[#This Row],[High Price ]],AmitGamePlan78[[#This Row],[Low Price ]])</f>
        <v/>
      </c>
      <c r="N41" s="2" t="n">
        <v>0</v>
      </c>
      <c r="O4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1" s="3" t="inlineStr">
        <is>
          <t>עסקה פתוחה</t>
        </is>
      </c>
      <c r="Q4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1" s="2" t="inlineStr">
        <is>
          <t>עסקה פתוחה</t>
        </is>
      </c>
      <c r="S41" s="1" t="inlineStr">
        <is>
          <t>עסקה פתוחה</t>
        </is>
      </c>
    </row>
    <row r="42" ht="14.45" customHeight="1" s="56" thickBot="1">
      <c r="A42" s="8" t="n">
        <v>35</v>
      </c>
      <c r="B42" s="6" t="inlineStr">
        <is>
          <t>עסקה פתוחה</t>
        </is>
      </c>
      <c r="C42" s="5" t="inlineStr">
        <is>
          <t>-</t>
        </is>
      </c>
      <c r="D42" s="5" t="inlineStr">
        <is>
          <t>עסקה פתוחה</t>
        </is>
      </c>
      <c r="E42" s="5" t="inlineStr">
        <is>
          <t>עסקה פתוחה</t>
        </is>
      </c>
      <c r="F42" s="3" t="inlineStr">
        <is>
          <t>עסקה פתוחה</t>
        </is>
      </c>
      <c r="G42" s="2" t="inlineStr">
        <is>
          <t>עסקה פתוחה</t>
        </is>
      </c>
      <c r="H42" s="5" t="inlineStr">
        <is>
          <t>עסקה פתוחה</t>
        </is>
      </c>
      <c r="I42" s="2" t="inlineStr">
        <is>
          <t>עסקה פתוחה</t>
        </is>
      </c>
      <c r="J42" s="4">
        <f>IFERROR($O$3/(AmitGamePlan78[[#This Row],[High Price ]]-AmitGamePlan78[[#This Row],[Low Price ]]),"עסקה פתוחה")</f>
        <v/>
      </c>
      <c r="K42" s="3">
        <f>IFERROR(AmitGamePlan78[[#This Row],[Stock Number]]*AmitGamePlan78[[#This Row],[Buying Price /Selling Price]],"עסקה פתוחה")</f>
        <v/>
      </c>
      <c r="L4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2" s="2">
        <f>IF(AmitGamePlan78[[#This Row],[Style]] = "Short",AmitGamePlan78[[#This Row],[High Price ]],AmitGamePlan78[[#This Row],[Low Price ]])</f>
        <v/>
      </c>
      <c r="N42" s="2" t="n">
        <v>0</v>
      </c>
      <c r="O4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2" s="3" t="inlineStr">
        <is>
          <t>עסקה פתוחה</t>
        </is>
      </c>
      <c r="Q4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2" s="2" t="inlineStr">
        <is>
          <t>עסקה פתוחה</t>
        </is>
      </c>
      <c r="S42" s="1" t="inlineStr">
        <is>
          <t>עסקה פתוחה</t>
        </is>
      </c>
    </row>
    <row r="43" ht="14.45" customHeight="1" s="56" thickBot="1">
      <c r="A43" s="8" t="n">
        <v>36</v>
      </c>
      <c r="B43" s="6" t="inlineStr">
        <is>
          <t>עסקה פתוחה</t>
        </is>
      </c>
      <c r="C43" s="5" t="inlineStr">
        <is>
          <t>-</t>
        </is>
      </c>
      <c r="D43" s="5" t="inlineStr">
        <is>
          <t>עסקה פתוחה</t>
        </is>
      </c>
      <c r="E43" s="5" t="inlineStr">
        <is>
          <t>עסקה פתוחה</t>
        </is>
      </c>
      <c r="F43" s="3" t="inlineStr">
        <is>
          <t>עסקה פתוחה</t>
        </is>
      </c>
      <c r="G43" s="2" t="inlineStr">
        <is>
          <t>עסקה פתוחה</t>
        </is>
      </c>
      <c r="H43" s="5" t="inlineStr">
        <is>
          <t>עסקה פתוחה</t>
        </is>
      </c>
      <c r="I43" s="2" t="inlineStr">
        <is>
          <t>עסקה פתוחה</t>
        </is>
      </c>
      <c r="J43" s="4">
        <f>IFERROR($O$3/(AmitGamePlan78[[#This Row],[High Price ]]-AmitGamePlan78[[#This Row],[Low Price ]]),"עסקה פתוחה")</f>
        <v/>
      </c>
      <c r="K43" s="3">
        <f>IFERROR(AmitGamePlan78[[#This Row],[Stock Number]]*AmitGamePlan78[[#This Row],[Buying Price /Selling Price]],"עסקה פתוחה")</f>
        <v/>
      </c>
      <c r="L4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3" s="2">
        <f>IF(AmitGamePlan78[[#This Row],[Style]] = "Short",AmitGamePlan78[[#This Row],[High Price ]],AmitGamePlan78[[#This Row],[Low Price ]])</f>
        <v/>
      </c>
      <c r="N43" s="2" t="n">
        <v>0</v>
      </c>
      <c r="O4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3" s="3" t="inlineStr">
        <is>
          <t>עסקה פתוחה</t>
        </is>
      </c>
      <c r="Q4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3" s="2" t="inlineStr">
        <is>
          <t>עסקה פתוחה</t>
        </is>
      </c>
      <c r="S43" s="1" t="inlineStr">
        <is>
          <t>עסקה פתוחה</t>
        </is>
      </c>
    </row>
    <row r="44" ht="14.45" customHeight="1" s="56" thickBot="1">
      <c r="A44" s="8" t="n">
        <v>37</v>
      </c>
      <c r="B44" s="6" t="inlineStr">
        <is>
          <t>עסקה פתוחה</t>
        </is>
      </c>
      <c r="C44" s="5" t="inlineStr">
        <is>
          <t>-</t>
        </is>
      </c>
      <c r="D44" s="5" t="inlineStr">
        <is>
          <t>עסקה פתוחה</t>
        </is>
      </c>
      <c r="E44" s="5" t="inlineStr">
        <is>
          <t>עסקה פתוחה</t>
        </is>
      </c>
      <c r="F44" s="3" t="inlineStr">
        <is>
          <t>עסקה פתוחה</t>
        </is>
      </c>
      <c r="G44" s="2" t="inlineStr">
        <is>
          <t>עסקה פתוחה</t>
        </is>
      </c>
      <c r="H44" s="5" t="inlineStr">
        <is>
          <t>עסקה פתוחה</t>
        </is>
      </c>
      <c r="I44" s="2" t="inlineStr">
        <is>
          <t>עסקה פתוחה</t>
        </is>
      </c>
      <c r="J44" s="4">
        <f>IFERROR($O$3/(AmitGamePlan78[[#This Row],[High Price ]]-AmitGamePlan78[[#This Row],[Low Price ]]),"עסקה פתוחה")</f>
        <v/>
      </c>
      <c r="K44" s="3">
        <f>IFERROR(AmitGamePlan78[[#This Row],[Stock Number]]*AmitGamePlan78[[#This Row],[Buying Price /Selling Price]],"עסקה פתוחה")</f>
        <v/>
      </c>
      <c r="L4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4" s="2">
        <f>IF(AmitGamePlan78[[#This Row],[Style]] = "Short",AmitGamePlan78[[#This Row],[High Price ]],AmitGamePlan78[[#This Row],[Low Price ]])</f>
        <v/>
      </c>
      <c r="N44" s="2" t="n">
        <v>0</v>
      </c>
      <c r="O4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4" s="3" t="inlineStr">
        <is>
          <t>עסקה פתוחה</t>
        </is>
      </c>
      <c r="Q4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4" s="2" t="inlineStr">
        <is>
          <t>עסקה פתוחה</t>
        </is>
      </c>
      <c r="S44" s="1" t="inlineStr">
        <is>
          <t>עסקה פתוחה</t>
        </is>
      </c>
    </row>
    <row r="45" ht="14.45" customHeight="1" s="56" thickBot="1">
      <c r="A45" s="8" t="n">
        <v>38</v>
      </c>
      <c r="B45" s="6" t="inlineStr">
        <is>
          <t>עסקה פתוחה</t>
        </is>
      </c>
      <c r="C45" s="5" t="inlineStr">
        <is>
          <t>-</t>
        </is>
      </c>
      <c r="D45" s="5" t="inlineStr">
        <is>
          <t>עסקה פתוחה</t>
        </is>
      </c>
      <c r="E45" s="5" t="inlineStr">
        <is>
          <t>עסקה פתוחה</t>
        </is>
      </c>
      <c r="F45" s="3" t="inlineStr">
        <is>
          <t>עסקה פתוחה</t>
        </is>
      </c>
      <c r="G45" s="2" t="inlineStr">
        <is>
          <t>עסקה פתוחה</t>
        </is>
      </c>
      <c r="H45" s="5" t="inlineStr">
        <is>
          <t>עסקה פתוחה</t>
        </is>
      </c>
      <c r="I45" s="2" t="inlineStr">
        <is>
          <t>עסקה פתוחה</t>
        </is>
      </c>
      <c r="J45" s="4">
        <f>IFERROR($O$3/(AmitGamePlan78[[#This Row],[High Price ]]-AmitGamePlan78[[#This Row],[Low Price ]]),"עסקה פתוחה")</f>
        <v/>
      </c>
      <c r="K45" s="3">
        <f>IFERROR(AmitGamePlan78[[#This Row],[Stock Number]]*AmitGamePlan78[[#This Row],[Buying Price /Selling Price]],"עסקה פתוחה")</f>
        <v/>
      </c>
      <c r="L4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5" s="2">
        <f>IF(AmitGamePlan78[[#This Row],[Style]] = "Short",AmitGamePlan78[[#This Row],[High Price ]],AmitGamePlan78[[#This Row],[Low Price ]])</f>
        <v/>
      </c>
      <c r="N45" s="2" t="n">
        <v>0</v>
      </c>
      <c r="O4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5" s="3" t="inlineStr">
        <is>
          <t>עסקה פתוחה</t>
        </is>
      </c>
      <c r="Q4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5" s="2" t="inlineStr">
        <is>
          <t>עסקה פתוחה</t>
        </is>
      </c>
      <c r="S45" s="1" t="inlineStr">
        <is>
          <t>עסקה פתוחה</t>
        </is>
      </c>
    </row>
    <row r="46" ht="14.45" customHeight="1" s="56" thickBot="1">
      <c r="A46" s="8" t="n">
        <v>39</v>
      </c>
      <c r="B46" s="6" t="inlineStr">
        <is>
          <t>עסקה פתוחה</t>
        </is>
      </c>
      <c r="C46" s="5" t="inlineStr">
        <is>
          <t>-</t>
        </is>
      </c>
      <c r="D46" s="5" t="inlineStr">
        <is>
          <t>עסקה פתוחה</t>
        </is>
      </c>
      <c r="E46" s="5" t="inlineStr">
        <is>
          <t>עסקה פתוחה</t>
        </is>
      </c>
      <c r="F46" s="3" t="inlineStr">
        <is>
          <t>עסקה פתוחה</t>
        </is>
      </c>
      <c r="G46" s="2" t="inlineStr">
        <is>
          <t>עסקה פתוחה</t>
        </is>
      </c>
      <c r="H46" s="5" t="inlineStr">
        <is>
          <t>עסקה פתוחה</t>
        </is>
      </c>
      <c r="I46" s="2" t="inlineStr">
        <is>
          <t>עסקה פתוחה</t>
        </is>
      </c>
      <c r="J46" s="4">
        <f>IFERROR($O$3/(AmitGamePlan78[[#This Row],[High Price ]]-AmitGamePlan78[[#This Row],[Low Price ]]),"עסקה פתוחה")</f>
        <v/>
      </c>
      <c r="K46" s="3">
        <f>IFERROR(AmitGamePlan78[[#This Row],[Stock Number]]*AmitGamePlan78[[#This Row],[Buying Price /Selling Price]],"עסקה פתוחה")</f>
        <v/>
      </c>
      <c r="L4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6" s="2">
        <f>IF(AmitGamePlan78[[#This Row],[Style]] = "Short",AmitGamePlan78[[#This Row],[High Price ]],AmitGamePlan78[[#This Row],[Low Price ]])</f>
        <v/>
      </c>
      <c r="N46" s="2" t="n">
        <v>0</v>
      </c>
      <c r="O4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6" s="3" t="inlineStr">
        <is>
          <t>עסקה פתוחה</t>
        </is>
      </c>
      <c r="Q4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6" s="2" t="inlineStr">
        <is>
          <t>עסקה פתוחה</t>
        </is>
      </c>
      <c r="S46" s="1" t="inlineStr">
        <is>
          <t>עסקה פתוחה</t>
        </is>
      </c>
    </row>
    <row r="47" ht="14.45" customHeight="1" s="56" thickBot="1">
      <c r="A47" s="8" t="n">
        <v>40</v>
      </c>
      <c r="B47" s="6" t="inlineStr">
        <is>
          <t>עסקה פתוחה</t>
        </is>
      </c>
      <c r="C47" s="5" t="inlineStr">
        <is>
          <t>-</t>
        </is>
      </c>
      <c r="D47" s="5" t="inlineStr">
        <is>
          <t>עסקה פתוחה</t>
        </is>
      </c>
      <c r="E47" s="5" t="inlineStr">
        <is>
          <t>עסקה פתוחה</t>
        </is>
      </c>
      <c r="F47" s="3" t="inlineStr">
        <is>
          <t>עסקה פתוחה</t>
        </is>
      </c>
      <c r="G47" s="2" t="inlineStr">
        <is>
          <t>עסקה פתוחה</t>
        </is>
      </c>
      <c r="H47" s="5" t="inlineStr">
        <is>
          <t>עסקה פתוחה</t>
        </is>
      </c>
      <c r="I47" s="2" t="inlineStr">
        <is>
          <t>עסקה פתוחה</t>
        </is>
      </c>
      <c r="J47" s="4">
        <f>IFERROR($O$3/(AmitGamePlan78[[#This Row],[High Price ]]-AmitGamePlan78[[#This Row],[Low Price ]]),"עסקה פתוחה")</f>
        <v/>
      </c>
      <c r="K47" s="3">
        <f>IFERROR(AmitGamePlan78[[#This Row],[Stock Number]]*AmitGamePlan78[[#This Row],[Buying Price /Selling Price]],"עסקה פתוחה")</f>
        <v/>
      </c>
      <c r="L4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7" s="2">
        <f>IF(AmitGamePlan78[[#This Row],[Style]] = "Short",AmitGamePlan78[[#This Row],[High Price ]],AmitGamePlan78[[#This Row],[Low Price ]])</f>
        <v/>
      </c>
      <c r="N47" s="2" t="n">
        <v>0</v>
      </c>
      <c r="O4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7" s="3" t="inlineStr">
        <is>
          <t>עסקה פתוחה</t>
        </is>
      </c>
      <c r="Q4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7" s="2" t="inlineStr">
        <is>
          <t>עסקה פתוחה</t>
        </is>
      </c>
      <c r="S47" s="1" t="inlineStr">
        <is>
          <t>עסקה פתוחה</t>
        </is>
      </c>
    </row>
    <row r="48" ht="14.45" customHeight="1" s="56" thickBot="1">
      <c r="A48" s="8" t="n">
        <v>41</v>
      </c>
      <c r="B48" s="6" t="inlineStr">
        <is>
          <t>עסקה פתוחה</t>
        </is>
      </c>
      <c r="C48" s="5" t="inlineStr">
        <is>
          <t>-</t>
        </is>
      </c>
      <c r="D48" s="5" t="inlineStr">
        <is>
          <t>עסקה פתוחה</t>
        </is>
      </c>
      <c r="E48" s="5" t="inlineStr">
        <is>
          <t>עסקה פתוחה</t>
        </is>
      </c>
      <c r="F48" s="3" t="inlineStr">
        <is>
          <t>עסקה פתוחה</t>
        </is>
      </c>
      <c r="G48" s="2" t="inlineStr">
        <is>
          <t>עסקה פתוחה</t>
        </is>
      </c>
      <c r="H48" s="5" t="inlineStr">
        <is>
          <t>עסקה פתוחה</t>
        </is>
      </c>
      <c r="I48" s="2" t="inlineStr">
        <is>
          <t>עסקה פתוחה</t>
        </is>
      </c>
      <c r="J48" s="4">
        <f>IFERROR($O$3/(AmitGamePlan78[[#This Row],[High Price ]]-AmitGamePlan78[[#This Row],[Low Price ]]),"עסקה פתוחה")</f>
        <v/>
      </c>
      <c r="K48" s="3">
        <f>IFERROR(AmitGamePlan78[[#This Row],[Stock Number]]*AmitGamePlan78[[#This Row],[Buying Price /Selling Price]],"עסקה פתוחה")</f>
        <v/>
      </c>
      <c r="L4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8" s="2">
        <f>IF(AmitGamePlan78[[#This Row],[Style]] = "Short",AmitGamePlan78[[#This Row],[High Price ]],AmitGamePlan78[[#This Row],[Low Price ]])</f>
        <v/>
      </c>
      <c r="N48" s="2" t="n">
        <v>0</v>
      </c>
      <c r="O4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8" s="3" t="inlineStr">
        <is>
          <t>עסקה פתוחה</t>
        </is>
      </c>
      <c r="Q4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8" s="2" t="inlineStr">
        <is>
          <t>עסקה פתוחה</t>
        </is>
      </c>
      <c r="S48" s="1" t="inlineStr">
        <is>
          <t>עסקה פתוחה</t>
        </is>
      </c>
    </row>
    <row r="49" ht="14.45" customHeight="1" s="56" thickBot="1">
      <c r="A49" s="8" t="n">
        <v>42</v>
      </c>
      <c r="B49" s="6" t="inlineStr">
        <is>
          <t>עסקה פתוחה</t>
        </is>
      </c>
      <c r="C49" s="5" t="inlineStr">
        <is>
          <t>-</t>
        </is>
      </c>
      <c r="D49" s="5" t="inlineStr">
        <is>
          <t>עסקה פתוחה</t>
        </is>
      </c>
      <c r="E49" s="5" t="inlineStr">
        <is>
          <t>עסקה פתוחה</t>
        </is>
      </c>
      <c r="F49" s="3" t="inlineStr">
        <is>
          <t>עסקה פתוחה</t>
        </is>
      </c>
      <c r="G49" s="2" t="inlineStr">
        <is>
          <t>עסקה פתוחה</t>
        </is>
      </c>
      <c r="H49" s="5" t="inlineStr">
        <is>
          <t>עסקה פתוחה</t>
        </is>
      </c>
      <c r="I49" s="2" t="inlineStr">
        <is>
          <t>עסקה פתוחה</t>
        </is>
      </c>
      <c r="J49" s="4">
        <f>IFERROR($O$3/(AmitGamePlan78[[#This Row],[High Price ]]-AmitGamePlan78[[#This Row],[Low Price ]]),"עסקה פתוחה")</f>
        <v/>
      </c>
      <c r="K49" s="3">
        <f>IFERROR(AmitGamePlan78[[#This Row],[Stock Number]]*AmitGamePlan78[[#This Row],[Buying Price /Selling Price]],"עסקה פתוחה")</f>
        <v/>
      </c>
      <c r="L4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9" s="2">
        <f>IF(AmitGamePlan78[[#This Row],[Style]] = "Short",AmitGamePlan78[[#This Row],[High Price ]],AmitGamePlan78[[#This Row],[Low Price ]])</f>
        <v/>
      </c>
      <c r="N49" s="2" t="n">
        <v>0</v>
      </c>
      <c r="O4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9" s="3" t="inlineStr">
        <is>
          <t>עסקה פתוחה</t>
        </is>
      </c>
      <c r="Q4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9" s="2" t="inlineStr">
        <is>
          <t>עסקה פתוחה</t>
        </is>
      </c>
      <c r="S49" s="1" t="inlineStr">
        <is>
          <t>עסקה פתוחה</t>
        </is>
      </c>
    </row>
    <row r="50" ht="14.45" customHeight="1" s="56" thickBot="1">
      <c r="A50" s="8" t="n">
        <v>43</v>
      </c>
      <c r="B50" s="6" t="inlineStr">
        <is>
          <t>עסקה פתוחה</t>
        </is>
      </c>
      <c r="C50" s="5" t="inlineStr">
        <is>
          <t>-</t>
        </is>
      </c>
      <c r="D50" s="5" t="inlineStr">
        <is>
          <t>עסקה פתוחה</t>
        </is>
      </c>
      <c r="E50" s="5" t="inlineStr">
        <is>
          <t>עסקה פתוחה</t>
        </is>
      </c>
      <c r="F50" s="3" t="inlineStr">
        <is>
          <t>עסקה פתוחה</t>
        </is>
      </c>
      <c r="G50" s="2" t="inlineStr">
        <is>
          <t>עסקה פתוחה</t>
        </is>
      </c>
      <c r="H50" s="5" t="inlineStr">
        <is>
          <t>עסקה פתוחה</t>
        </is>
      </c>
      <c r="I50" s="2" t="inlineStr">
        <is>
          <t>עסקה פתוחה</t>
        </is>
      </c>
      <c r="J50" s="4">
        <f>IFERROR($O$3/(AmitGamePlan78[[#This Row],[High Price ]]-AmitGamePlan78[[#This Row],[Low Price ]]),"עסקה פתוחה")</f>
        <v/>
      </c>
      <c r="K50" s="3">
        <f>IFERROR(AmitGamePlan78[[#This Row],[Stock Number]]*AmitGamePlan78[[#This Row],[Buying Price /Selling Price]],"עסקה פתוחה")</f>
        <v/>
      </c>
      <c r="L5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0" s="2">
        <f>IF(AmitGamePlan78[[#This Row],[Style]] = "Short",AmitGamePlan78[[#This Row],[High Price ]],AmitGamePlan78[[#This Row],[Low Price ]])</f>
        <v/>
      </c>
      <c r="N50" s="2" t="n">
        <v>0</v>
      </c>
      <c r="O5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0" s="3" t="inlineStr">
        <is>
          <t>עסקה פתוחה</t>
        </is>
      </c>
      <c r="Q5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0" s="2" t="inlineStr">
        <is>
          <t>עסקה פתוחה</t>
        </is>
      </c>
      <c r="S50" s="1" t="inlineStr">
        <is>
          <t>עסקה פתוחה</t>
        </is>
      </c>
    </row>
    <row r="51" ht="14.45" customHeight="1" s="56" thickBot="1">
      <c r="A51" s="8" t="n">
        <v>44</v>
      </c>
      <c r="B51" s="6" t="inlineStr">
        <is>
          <t>עסקה פתוחה</t>
        </is>
      </c>
      <c r="C51" s="5" t="inlineStr">
        <is>
          <t>-</t>
        </is>
      </c>
      <c r="D51" s="5" t="inlineStr">
        <is>
          <t>עסקה פתוחה</t>
        </is>
      </c>
      <c r="E51" s="5" t="inlineStr">
        <is>
          <t>עסקה פתוחה</t>
        </is>
      </c>
      <c r="F51" s="3" t="inlineStr">
        <is>
          <t>עסקה פתוחה</t>
        </is>
      </c>
      <c r="G51" s="2" t="inlineStr">
        <is>
          <t>עסקה פתוחה</t>
        </is>
      </c>
      <c r="H51" s="5" t="inlineStr">
        <is>
          <t>עסקה פתוחה</t>
        </is>
      </c>
      <c r="I51" s="2" t="inlineStr">
        <is>
          <t>עסקה פתוחה</t>
        </is>
      </c>
      <c r="J51" s="4">
        <f>IFERROR($O$3/(AmitGamePlan78[[#This Row],[High Price ]]-AmitGamePlan78[[#This Row],[Low Price ]]),"עסקה פתוחה")</f>
        <v/>
      </c>
      <c r="K51" s="3">
        <f>IFERROR(AmitGamePlan78[[#This Row],[Stock Number]]*AmitGamePlan78[[#This Row],[Buying Price /Selling Price]],"עסקה פתוחה")</f>
        <v/>
      </c>
      <c r="L5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1" s="2">
        <f>IF(AmitGamePlan78[[#This Row],[Style]] = "Short",AmitGamePlan78[[#This Row],[High Price ]],AmitGamePlan78[[#This Row],[Low Price ]])</f>
        <v/>
      </c>
      <c r="N51" s="2" t="n">
        <v>0</v>
      </c>
      <c r="O5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1" s="3" t="inlineStr">
        <is>
          <t>עסקה פתוחה</t>
        </is>
      </c>
      <c r="Q5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1" s="2" t="inlineStr">
        <is>
          <t>עסקה פתוחה</t>
        </is>
      </c>
      <c r="S51" s="1" t="inlineStr">
        <is>
          <t>עסקה פתוחה</t>
        </is>
      </c>
    </row>
    <row r="52" ht="14.45" customHeight="1" s="56" thickBot="1">
      <c r="A52" s="8" t="n">
        <v>45</v>
      </c>
      <c r="B52" s="6" t="inlineStr">
        <is>
          <t>עסקה פתוחה</t>
        </is>
      </c>
      <c r="C52" s="5" t="inlineStr">
        <is>
          <t>-</t>
        </is>
      </c>
      <c r="D52" s="5" t="inlineStr">
        <is>
          <t>עסקה פתוחה</t>
        </is>
      </c>
      <c r="E52" s="5" t="inlineStr">
        <is>
          <t>עסקה פתוחה</t>
        </is>
      </c>
      <c r="F52" s="3" t="inlineStr">
        <is>
          <t>עסקה פתוחה</t>
        </is>
      </c>
      <c r="G52" s="2" t="inlineStr">
        <is>
          <t>עסקה פתוחה</t>
        </is>
      </c>
      <c r="H52" s="5" t="inlineStr">
        <is>
          <t>עסקה פתוחה</t>
        </is>
      </c>
      <c r="I52" s="2" t="inlineStr">
        <is>
          <t>עסקה פתוחה</t>
        </is>
      </c>
      <c r="J52" s="4">
        <f>IFERROR($O$3/(AmitGamePlan78[[#This Row],[High Price ]]-AmitGamePlan78[[#This Row],[Low Price ]]),"עסקה פתוחה")</f>
        <v/>
      </c>
      <c r="K52" s="3">
        <f>IFERROR(AmitGamePlan78[[#This Row],[Stock Number]]*AmitGamePlan78[[#This Row],[Buying Price /Selling Price]],"עסקה פתוחה")</f>
        <v/>
      </c>
      <c r="L5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2" s="2">
        <f>IF(AmitGamePlan78[[#This Row],[Style]] = "Short",AmitGamePlan78[[#This Row],[High Price ]],AmitGamePlan78[[#This Row],[Low Price ]])</f>
        <v/>
      </c>
      <c r="N52" s="2" t="n">
        <v>0</v>
      </c>
      <c r="O5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2" s="3" t="inlineStr">
        <is>
          <t>עסקה פתוחה</t>
        </is>
      </c>
      <c r="Q5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2" s="2" t="inlineStr">
        <is>
          <t>עסקה פתוחה</t>
        </is>
      </c>
      <c r="S52" s="1" t="inlineStr">
        <is>
          <t>עסקה פתוחה</t>
        </is>
      </c>
    </row>
    <row r="53" ht="14.45" customHeight="1" s="56" thickBot="1">
      <c r="A53" s="8" t="n">
        <v>46</v>
      </c>
      <c r="B53" s="6" t="inlineStr">
        <is>
          <t>עסקה פתוחה</t>
        </is>
      </c>
      <c r="C53" s="5" t="inlineStr">
        <is>
          <t>-</t>
        </is>
      </c>
      <c r="D53" s="5" t="inlineStr">
        <is>
          <t>עסקה פתוחה</t>
        </is>
      </c>
      <c r="E53" s="5" t="inlineStr">
        <is>
          <t>עסקה פתוחה</t>
        </is>
      </c>
      <c r="F53" s="3" t="inlineStr">
        <is>
          <t>עסקה פתוחה</t>
        </is>
      </c>
      <c r="G53" s="2" t="inlineStr">
        <is>
          <t>עסקה פתוחה</t>
        </is>
      </c>
      <c r="H53" s="5" t="inlineStr">
        <is>
          <t>עסקה פתוחה</t>
        </is>
      </c>
      <c r="I53" s="2" t="inlineStr">
        <is>
          <t>עסקה פתוחה</t>
        </is>
      </c>
      <c r="J53" s="4">
        <f>IFERROR($O$3/(AmitGamePlan78[[#This Row],[High Price ]]-AmitGamePlan78[[#This Row],[Low Price ]]),"עסקה פתוחה")</f>
        <v/>
      </c>
      <c r="K53" s="3">
        <f>IFERROR(AmitGamePlan78[[#This Row],[Stock Number]]*AmitGamePlan78[[#This Row],[Buying Price /Selling Price]],"עסקה פתוחה")</f>
        <v/>
      </c>
      <c r="L5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3" s="2">
        <f>IF(AmitGamePlan78[[#This Row],[Style]] = "Short",AmitGamePlan78[[#This Row],[High Price ]],AmitGamePlan78[[#This Row],[Low Price ]])</f>
        <v/>
      </c>
      <c r="N53" s="2" t="n">
        <v>0</v>
      </c>
      <c r="O5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3" s="3" t="inlineStr">
        <is>
          <t>עסקה פתוחה</t>
        </is>
      </c>
      <c r="Q5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3" s="2" t="inlineStr">
        <is>
          <t>עסקה פתוחה</t>
        </is>
      </c>
      <c r="S53" s="1" t="inlineStr">
        <is>
          <t>עסקה פתוחה</t>
        </is>
      </c>
    </row>
    <row r="54" ht="14.45" customHeight="1" s="56" thickBot="1">
      <c r="A54" s="8" t="n">
        <v>47</v>
      </c>
      <c r="B54" s="6" t="inlineStr">
        <is>
          <t>עסקה פתוחה</t>
        </is>
      </c>
      <c r="C54" s="5" t="inlineStr">
        <is>
          <t>-</t>
        </is>
      </c>
      <c r="D54" s="5" t="inlineStr">
        <is>
          <t>עסקה פתוחה</t>
        </is>
      </c>
      <c r="E54" s="5" t="inlineStr">
        <is>
          <t>עסקה פתוחה</t>
        </is>
      </c>
      <c r="F54" s="3" t="inlineStr">
        <is>
          <t>עסקה פתוחה</t>
        </is>
      </c>
      <c r="G54" s="2" t="inlineStr">
        <is>
          <t>עסקה פתוחה</t>
        </is>
      </c>
      <c r="H54" s="5" t="inlineStr">
        <is>
          <t>עסקה פתוחה</t>
        </is>
      </c>
      <c r="I54" s="2" t="inlineStr">
        <is>
          <t>עסקה פתוחה</t>
        </is>
      </c>
      <c r="J54" s="4">
        <f>IFERROR($O$3/(AmitGamePlan78[[#This Row],[High Price ]]-AmitGamePlan78[[#This Row],[Low Price ]]),"עסקה פתוחה")</f>
        <v/>
      </c>
      <c r="K54" s="3">
        <f>IFERROR(AmitGamePlan78[[#This Row],[Stock Number]]*AmitGamePlan78[[#This Row],[Buying Price /Selling Price]],"עסקה פתוחה")</f>
        <v/>
      </c>
      <c r="L5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4" s="2">
        <f>IF(AmitGamePlan78[[#This Row],[Style]] = "Short",AmitGamePlan78[[#This Row],[High Price ]],AmitGamePlan78[[#This Row],[Low Price ]])</f>
        <v/>
      </c>
      <c r="N54" s="2" t="n">
        <v>0</v>
      </c>
      <c r="O5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4" s="3" t="inlineStr">
        <is>
          <t>עסקה פתוחה</t>
        </is>
      </c>
      <c r="Q5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4" s="2" t="inlineStr">
        <is>
          <t>עסקה פתוחה</t>
        </is>
      </c>
      <c r="S54" s="1" t="inlineStr">
        <is>
          <t>עסקה פתוחה</t>
        </is>
      </c>
    </row>
    <row r="55" ht="14.45" customHeight="1" s="56" thickBot="1">
      <c r="A55" s="8" t="n">
        <v>48</v>
      </c>
      <c r="B55" s="6" t="inlineStr">
        <is>
          <t>עסקה פתוחה</t>
        </is>
      </c>
      <c r="C55" s="5" t="inlineStr">
        <is>
          <t>-</t>
        </is>
      </c>
      <c r="D55" s="5" t="inlineStr">
        <is>
          <t>עסקה פתוחה</t>
        </is>
      </c>
      <c r="E55" s="5" t="inlineStr">
        <is>
          <t>עסקה פתוחה</t>
        </is>
      </c>
      <c r="F55" s="3" t="inlineStr">
        <is>
          <t>עסקה פתוחה</t>
        </is>
      </c>
      <c r="G55" s="2" t="inlineStr">
        <is>
          <t>עסקה פתוחה</t>
        </is>
      </c>
      <c r="H55" s="5" t="inlineStr">
        <is>
          <t>עסקה פתוחה</t>
        </is>
      </c>
      <c r="I55" s="2" t="inlineStr">
        <is>
          <t>עסקה פתוחה</t>
        </is>
      </c>
      <c r="J55" s="4">
        <f>IFERROR($O$3/(AmitGamePlan78[[#This Row],[High Price ]]-AmitGamePlan78[[#This Row],[Low Price ]]),"עסקה פתוחה")</f>
        <v/>
      </c>
      <c r="K55" s="3">
        <f>IFERROR(AmitGamePlan78[[#This Row],[Stock Number]]*AmitGamePlan78[[#This Row],[Buying Price /Selling Price]],"עסקה פתוחה")</f>
        <v/>
      </c>
      <c r="L5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5" s="2">
        <f>IF(AmitGamePlan78[[#This Row],[Style]] = "Short",AmitGamePlan78[[#This Row],[High Price ]],AmitGamePlan78[[#This Row],[Low Price ]])</f>
        <v/>
      </c>
      <c r="N55" s="2" t="n">
        <v>0</v>
      </c>
      <c r="O5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5" s="3" t="inlineStr">
        <is>
          <t>עסקה פתוחה</t>
        </is>
      </c>
      <c r="Q5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5" s="2" t="inlineStr">
        <is>
          <t>עסקה פתוחה</t>
        </is>
      </c>
      <c r="S55" s="1" t="inlineStr">
        <is>
          <t>עסקה פתוחה</t>
        </is>
      </c>
    </row>
    <row r="56" ht="14.45" customHeight="1" s="56" thickBot="1">
      <c r="A56" s="8" t="n">
        <v>49</v>
      </c>
      <c r="B56" s="6" t="inlineStr">
        <is>
          <t>עסקה פתוחה</t>
        </is>
      </c>
      <c r="C56" s="5" t="inlineStr">
        <is>
          <t>-</t>
        </is>
      </c>
      <c r="D56" s="5" t="inlineStr">
        <is>
          <t>עסקה פתוחה</t>
        </is>
      </c>
      <c r="E56" s="5" t="inlineStr">
        <is>
          <t>עסקה פתוחה</t>
        </is>
      </c>
      <c r="F56" s="3" t="inlineStr">
        <is>
          <t>עסקה פתוחה</t>
        </is>
      </c>
      <c r="G56" s="2" t="inlineStr">
        <is>
          <t>עסקה פתוחה</t>
        </is>
      </c>
      <c r="H56" s="5" t="inlineStr">
        <is>
          <t>עסקה פתוחה</t>
        </is>
      </c>
      <c r="I56" s="2" t="inlineStr">
        <is>
          <t>עסקה פתוחה</t>
        </is>
      </c>
      <c r="J56" s="4">
        <f>IFERROR($O$3/(AmitGamePlan78[[#This Row],[High Price ]]-AmitGamePlan78[[#This Row],[Low Price ]]),"עסקה פתוחה")</f>
        <v/>
      </c>
      <c r="K56" s="3">
        <f>IFERROR(AmitGamePlan78[[#This Row],[Stock Number]]*AmitGamePlan78[[#This Row],[Buying Price /Selling Price]],"עסקה פתוחה")</f>
        <v/>
      </c>
      <c r="L5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6" s="2">
        <f>IF(AmitGamePlan78[[#This Row],[Style]] = "Short",AmitGamePlan78[[#This Row],[High Price ]],AmitGamePlan78[[#This Row],[Low Price ]])</f>
        <v/>
      </c>
      <c r="N56" s="2" t="n">
        <v>0</v>
      </c>
      <c r="O5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6" s="3" t="inlineStr">
        <is>
          <t>עסקה פתוחה</t>
        </is>
      </c>
      <c r="Q5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6" s="2" t="inlineStr">
        <is>
          <t>עסקה פתוחה</t>
        </is>
      </c>
      <c r="S56" s="1" t="inlineStr">
        <is>
          <t>עסקה פתוחה</t>
        </is>
      </c>
    </row>
    <row r="57" ht="14.45" customHeight="1" s="56" thickBot="1">
      <c r="A57" s="8" t="n">
        <v>50</v>
      </c>
      <c r="B57" s="6" t="inlineStr">
        <is>
          <t>עסקה פתוחה</t>
        </is>
      </c>
      <c r="C57" s="5" t="inlineStr">
        <is>
          <t>-</t>
        </is>
      </c>
      <c r="D57" s="5" t="inlineStr">
        <is>
          <t>עסקה פתוחה</t>
        </is>
      </c>
      <c r="E57" s="5" t="inlineStr">
        <is>
          <t>עסקה פתוחה</t>
        </is>
      </c>
      <c r="F57" s="3" t="inlineStr">
        <is>
          <t>עסקה פתוחה</t>
        </is>
      </c>
      <c r="G57" s="2" t="inlineStr">
        <is>
          <t>עסקה פתוחה</t>
        </is>
      </c>
      <c r="H57" s="5" t="inlineStr">
        <is>
          <t>עסקה פתוחה</t>
        </is>
      </c>
      <c r="I57" s="2" t="inlineStr">
        <is>
          <t>עסקה פתוחה</t>
        </is>
      </c>
      <c r="J57" s="4">
        <f>IFERROR($O$3/(AmitGamePlan78[[#This Row],[High Price ]]-AmitGamePlan78[[#This Row],[Low Price ]]),"עסקה פתוחה")</f>
        <v/>
      </c>
      <c r="K57" s="3">
        <f>IFERROR(AmitGamePlan78[[#This Row],[Stock Number]]*AmitGamePlan78[[#This Row],[Buying Price /Selling Price]],"עסקה פתוחה")</f>
        <v/>
      </c>
      <c r="L5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7" s="2">
        <f>IF(AmitGamePlan78[[#This Row],[Style]] = "Short",AmitGamePlan78[[#This Row],[High Price ]],AmitGamePlan78[[#This Row],[Low Price ]])</f>
        <v/>
      </c>
      <c r="N57" s="2" t="n">
        <v>0</v>
      </c>
      <c r="O5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7" s="3" t="inlineStr">
        <is>
          <t>עסקה פתוחה</t>
        </is>
      </c>
      <c r="Q5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7" s="2" t="inlineStr">
        <is>
          <t>עסקה פתוחה</t>
        </is>
      </c>
      <c r="S57" s="1" t="inlineStr">
        <is>
          <t>עסקה פתוחה</t>
        </is>
      </c>
    </row>
    <row r="58" ht="14.45" customHeight="1" s="56" thickBot="1">
      <c r="A58" s="8" t="n">
        <v>51</v>
      </c>
      <c r="B58" s="6" t="inlineStr">
        <is>
          <t>עסקה פתוחה</t>
        </is>
      </c>
      <c r="C58" s="5" t="inlineStr">
        <is>
          <t>-</t>
        </is>
      </c>
      <c r="D58" s="5" t="inlineStr">
        <is>
          <t>עסקה פתוחה</t>
        </is>
      </c>
      <c r="E58" s="5" t="inlineStr">
        <is>
          <t>עסקה פתוחה</t>
        </is>
      </c>
      <c r="F58" s="3" t="inlineStr">
        <is>
          <t>עסקה פתוחה</t>
        </is>
      </c>
      <c r="G58" s="2" t="inlineStr">
        <is>
          <t>עסקה פתוחה</t>
        </is>
      </c>
      <c r="H58" s="5" t="inlineStr">
        <is>
          <t>עסקה פתוחה</t>
        </is>
      </c>
      <c r="I58" s="2" t="inlineStr">
        <is>
          <t>עסקה פתוחה</t>
        </is>
      </c>
      <c r="J58" s="4">
        <f>IFERROR($O$3/(AmitGamePlan78[[#This Row],[High Price ]]-AmitGamePlan78[[#This Row],[Low Price ]]),"עסקה פתוחה")</f>
        <v/>
      </c>
      <c r="K58" s="3">
        <f>IFERROR(AmitGamePlan78[[#This Row],[Stock Number]]*AmitGamePlan78[[#This Row],[Buying Price /Selling Price]],"עסקה פתוחה")</f>
        <v/>
      </c>
      <c r="L5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8" s="2">
        <f>IF(AmitGamePlan78[[#This Row],[Style]] = "Short",AmitGamePlan78[[#This Row],[High Price ]],AmitGamePlan78[[#This Row],[Low Price ]])</f>
        <v/>
      </c>
      <c r="N58" s="2" t="n">
        <v>0</v>
      </c>
      <c r="O5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8" s="3" t="inlineStr">
        <is>
          <t>עסקה פתוחה</t>
        </is>
      </c>
      <c r="Q5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8" s="2" t="inlineStr">
        <is>
          <t>עסקה פתוחה</t>
        </is>
      </c>
      <c r="S58" s="1" t="inlineStr">
        <is>
          <t>עסקה פתוחה</t>
        </is>
      </c>
    </row>
    <row r="59" ht="14.45" customHeight="1" s="56" thickBot="1">
      <c r="A59" s="8" t="n">
        <v>52</v>
      </c>
      <c r="B59" s="6" t="inlineStr">
        <is>
          <t>עסקה פתוחה</t>
        </is>
      </c>
      <c r="C59" s="5" t="inlineStr">
        <is>
          <t>-</t>
        </is>
      </c>
      <c r="D59" s="5" t="inlineStr">
        <is>
          <t>עסקה פתוחה</t>
        </is>
      </c>
      <c r="E59" s="5" t="inlineStr">
        <is>
          <t>עסקה פתוחה</t>
        </is>
      </c>
      <c r="F59" s="3" t="inlineStr">
        <is>
          <t>עסקה פתוחה</t>
        </is>
      </c>
      <c r="G59" s="2" t="inlineStr">
        <is>
          <t>עסקה פתוחה</t>
        </is>
      </c>
      <c r="H59" s="5" t="inlineStr">
        <is>
          <t>עסקה פתוחה</t>
        </is>
      </c>
      <c r="I59" s="2" t="inlineStr">
        <is>
          <t>עסקה פתוחה</t>
        </is>
      </c>
      <c r="J59" s="4">
        <f>IFERROR($O$3/(AmitGamePlan78[[#This Row],[High Price ]]-AmitGamePlan78[[#This Row],[Low Price ]]),"עסקה פתוחה")</f>
        <v/>
      </c>
      <c r="K59" s="3">
        <f>IFERROR(AmitGamePlan78[[#This Row],[Stock Number]]*AmitGamePlan78[[#This Row],[Buying Price /Selling Price]],"עסקה פתוחה")</f>
        <v/>
      </c>
      <c r="L5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9" s="2">
        <f>IF(AmitGamePlan78[[#This Row],[Style]] = "Short",AmitGamePlan78[[#This Row],[High Price ]],AmitGamePlan78[[#This Row],[Low Price ]])</f>
        <v/>
      </c>
      <c r="N59" s="2" t="n">
        <v>0</v>
      </c>
      <c r="O5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9" s="3" t="inlineStr">
        <is>
          <t>עסקה פתוחה</t>
        </is>
      </c>
      <c r="Q5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9" s="2" t="inlineStr">
        <is>
          <t>עסקה פתוחה</t>
        </is>
      </c>
      <c r="S59" s="1" t="inlineStr">
        <is>
          <t>עסקה פתוחה</t>
        </is>
      </c>
    </row>
    <row r="60" ht="14.45" customHeight="1" s="56" thickBot="1">
      <c r="A60" s="8" t="n">
        <v>53</v>
      </c>
      <c r="B60" s="6" t="inlineStr">
        <is>
          <t>עסקה פתוחה</t>
        </is>
      </c>
      <c r="C60" s="5" t="inlineStr">
        <is>
          <t>-</t>
        </is>
      </c>
      <c r="D60" s="5" t="inlineStr">
        <is>
          <t>עסקה פתוחה</t>
        </is>
      </c>
      <c r="E60" s="5" t="inlineStr">
        <is>
          <t>עסקה פתוחה</t>
        </is>
      </c>
      <c r="F60" s="3" t="inlineStr">
        <is>
          <t>עסקה פתוחה</t>
        </is>
      </c>
      <c r="G60" s="2" t="inlineStr">
        <is>
          <t>עסקה פתוחה</t>
        </is>
      </c>
      <c r="H60" s="5" t="inlineStr">
        <is>
          <t>עסקה פתוחה</t>
        </is>
      </c>
      <c r="I60" s="2" t="inlineStr">
        <is>
          <t>עסקה פתוחה</t>
        </is>
      </c>
      <c r="J60" s="4">
        <f>IFERROR($O$3/(AmitGamePlan78[[#This Row],[High Price ]]-AmitGamePlan78[[#This Row],[Low Price ]]),"עסקה פתוחה")</f>
        <v/>
      </c>
      <c r="K60" s="3">
        <f>IFERROR(AmitGamePlan78[[#This Row],[Stock Number]]*AmitGamePlan78[[#This Row],[Buying Price /Selling Price]],"עסקה פתוחה")</f>
        <v/>
      </c>
      <c r="L6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0" s="2">
        <f>IF(AmitGamePlan78[[#This Row],[Style]] = "Short",AmitGamePlan78[[#This Row],[High Price ]],AmitGamePlan78[[#This Row],[Low Price ]])</f>
        <v/>
      </c>
      <c r="N60" s="2" t="n">
        <v>0</v>
      </c>
      <c r="O6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0" s="3" t="inlineStr">
        <is>
          <t>עסקה פתוחה</t>
        </is>
      </c>
      <c r="Q6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0" s="2" t="inlineStr">
        <is>
          <t>עסקה פתוחה</t>
        </is>
      </c>
      <c r="S60" s="1" t="inlineStr">
        <is>
          <t>עסקה פתוחה</t>
        </is>
      </c>
    </row>
    <row r="61" ht="14.45" customHeight="1" s="56" thickBot="1">
      <c r="A61" s="8" t="n">
        <v>54</v>
      </c>
      <c r="B61" s="6" t="inlineStr">
        <is>
          <t>עסקה פתוחה</t>
        </is>
      </c>
      <c r="C61" s="5" t="inlineStr">
        <is>
          <t>-</t>
        </is>
      </c>
      <c r="D61" s="5" t="inlineStr">
        <is>
          <t>עסקה פתוחה</t>
        </is>
      </c>
      <c r="E61" s="5" t="inlineStr">
        <is>
          <t>עסקה פתוחה</t>
        </is>
      </c>
      <c r="F61" s="3" t="inlineStr">
        <is>
          <t>עסקה פתוחה</t>
        </is>
      </c>
      <c r="G61" s="2" t="inlineStr">
        <is>
          <t>עסקה פתוחה</t>
        </is>
      </c>
      <c r="H61" s="5" t="inlineStr">
        <is>
          <t>עסקה פתוחה</t>
        </is>
      </c>
      <c r="I61" s="2" t="inlineStr">
        <is>
          <t>עסקה פתוחה</t>
        </is>
      </c>
      <c r="J61" s="4">
        <f>IFERROR($O$3/(AmitGamePlan78[[#This Row],[High Price ]]-AmitGamePlan78[[#This Row],[Low Price ]]),"עסקה פתוחה")</f>
        <v/>
      </c>
      <c r="K61" s="3">
        <f>IFERROR(AmitGamePlan78[[#This Row],[Stock Number]]*AmitGamePlan78[[#This Row],[Buying Price /Selling Price]],"עסקה פתוחה")</f>
        <v/>
      </c>
      <c r="L6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1" s="2">
        <f>IF(AmitGamePlan78[[#This Row],[Style]] = "Short",AmitGamePlan78[[#This Row],[High Price ]],AmitGamePlan78[[#This Row],[Low Price ]])</f>
        <v/>
      </c>
      <c r="N61" s="2" t="n">
        <v>0</v>
      </c>
      <c r="O6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1" s="3" t="inlineStr">
        <is>
          <t>עסקה פתוחה</t>
        </is>
      </c>
      <c r="Q6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1" s="2" t="inlineStr">
        <is>
          <t>עסקה פתוחה</t>
        </is>
      </c>
      <c r="S61" s="1" t="inlineStr">
        <is>
          <t>עסקה פתוחה</t>
        </is>
      </c>
    </row>
    <row r="62" ht="14.45" customHeight="1" s="56" thickBot="1">
      <c r="A62" s="8" t="n">
        <v>55</v>
      </c>
      <c r="B62" s="6" t="inlineStr">
        <is>
          <t>עסקה פתוחה</t>
        </is>
      </c>
      <c r="C62" s="5" t="inlineStr">
        <is>
          <t>-</t>
        </is>
      </c>
      <c r="D62" s="5" t="inlineStr">
        <is>
          <t>עסקה פתוחה</t>
        </is>
      </c>
      <c r="E62" s="5" t="inlineStr">
        <is>
          <t>עסקה פתוחה</t>
        </is>
      </c>
      <c r="F62" s="3" t="inlineStr">
        <is>
          <t>עסקה פתוחה</t>
        </is>
      </c>
      <c r="G62" s="2" t="inlineStr">
        <is>
          <t>עסקה פתוחה</t>
        </is>
      </c>
      <c r="H62" s="5" t="inlineStr">
        <is>
          <t>עסקה פתוחה</t>
        </is>
      </c>
      <c r="I62" s="2" t="inlineStr">
        <is>
          <t>עסקה פתוחה</t>
        </is>
      </c>
      <c r="J62" s="4">
        <f>IFERROR($O$3/(AmitGamePlan78[[#This Row],[High Price ]]-AmitGamePlan78[[#This Row],[Low Price ]]),"עסקה פתוחה")</f>
        <v/>
      </c>
      <c r="K62" s="3">
        <f>IFERROR(AmitGamePlan78[[#This Row],[Stock Number]]*AmitGamePlan78[[#This Row],[Buying Price /Selling Price]],"עסקה פתוחה")</f>
        <v/>
      </c>
      <c r="L6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2" s="2">
        <f>IF(AmitGamePlan78[[#This Row],[Style]] = "Short",AmitGamePlan78[[#This Row],[High Price ]],AmitGamePlan78[[#This Row],[Low Price ]])</f>
        <v/>
      </c>
      <c r="N62" s="2" t="n">
        <v>0</v>
      </c>
      <c r="O6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2" s="3" t="inlineStr">
        <is>
          <t>עסקה פתוחה</t>
        </is>
      </c>
      <c r="Q6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2" s="2" t="inlineStr">
        <is>
          <t>עסקה פתוחה</t>
        </is>
      </c>
      <c r="S62" s="1" t="inlineStr">
        <is>
          <t>עסקה פתוחה</t>
        </is>
      </c>
    </row>
    <row r="63" ht="14.45" customHeight="1" s="56" thickBot="1">
      <c r="A63" s="8" t="n">
        <v>56</v>
      </c>
      <c r="B63" s="6" t="inlineStr">
        <is>
          <t>עסקה פתוחה</t>
        </is>
      </c>
      <c r="C63" s="5" t="inlineStr">
        <is>
          <t>-</t>
        </is>
      </c>
      <c r="D63" s="5" t="inlineStr">
        <is>
          <t>עסקה פתוחה</t>
        </is>
      </c>
      <c r="E63" s="5" t="inlineStr">
        <is>
          <t>עסקה פתוחה</t>
        </is>
      </c>
      <c r="F63" s="3" t="inlineStr">
        <is>
          <t>עסקה פתוחה</t>
        </is>
      </c>
      <c r="G63" s="2" t="inlineStr">
        <is>
          <t>עסקה פתוחה</t>
        </is>
      </c>
      <c r="H63" s="5" t="inlineStr">
        <is>
          <t>עסקה פתוחה</t>
        </is>
      </c>
      <c r="I63" s="2" t="inlineStr">
        <is>
          <t>עסקה פתוחה</t>
        </is>
      </c>
      <c r="J63" s="4">
        <f>IFERROR($O$3/(AmitGamePlan78[[#This Row],[High Price ]]-AmitGamePlan78[[#This Row],[Low Price ]]),"עסקה פתוחה")</f>
        <v/>
      </c>
      <c r="K63" s="3">
        <f>IFERROR(AmitGamePlan78[[#This Row],[Stock Number]]*AmitGamePlan78[[#This Row],[Buying Price /Selling Price]],"עסקה פתוחה")</f>
        <v/>
      </c>
      <c r="L6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3" s="2">
        <f>IF(AmitGamePlan78[[#This Row],[Style]] = "Short",AmitGamePlan78[[#This Row],[High Price ]],AmitGamePlan78[[#This Row],[Low Price ]])</f>
        <v/>
      </c>
      <c r="N63" s="2" t="n">
        <v>0</v>
      </c>
      <c r="O6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3" s="3" t="inlineStr">
        <is>
          <t>עסקה פתוחה</t>
        </is>
      </c>
      <c r="Q6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3" s="2" t="inlineStr">
        <is>
          <t>עסקה פתוחה</t>
        </is>
      </c>
      <c r="S63" s="1" t="inlineStr">
        <is>
          <t>עסקה פתוחה</t>
        </is>
      </c>
    </row>
    <row r="64" ht="14.45" customHeight="1" s="56" thickBot="1">
      <c r="A64" s="8" t="n">
        <v>57</v>
      </c>
      <c r="B64" s="6" t="inlineStr">
        <is>
          <t>עסקה פתוחה</t>
        </is>
      </c>
      <c r="C64" s="5" t="inlineStr">
        <is>
          <t>-</t>
        </is>
      </c>
      <c r="D64" s="5" t="inlineStr">
        <is>
          <t>עסקה פתוחה</t>
        </is>
      </c>
      <c r="E64" s="5" t="inlineStr">
        <is>
          <t>עסקה פתוחה</t>
        </is>
      </c>
      <c r="F64" s="3" t="inlineStr">
        <is>
          <t>עסקה פתוחה</t>
        </is>
      </c>
      <c r="G64" s="2" t="inlineStr">
        <is>
          <t>עסקה פתוחה</t>
        </is>
      </c>
      <c r="H64" s="5" t="inlineStr">
        <is>
          <t>עסקה פתוחה</t>
        </is>
      </c>
      <c r="I64" s="2" t="inlineStr">
        <is>
          <t>עסקה פתוחה</t>
        </is>
      </c>
      <c r="J64" s="4">
        <f>IFERROR($O$3/(AmitGamePlan78[[#This Row],[High Price ]]-AmitGamePlan78[[#This Row],[Low Price ]]),"עסקה פתוחה")</f>
        <v/>
      </c>
      <c r="K64" s="3">
        <f>IFERROR(AmitGamePlan78[[#This Row],[Stock Number]]*AmitGamePlan78[[#This Row],[Buying Price /Selling Price]],"עסקה פתוחה")</f>
        <v/>
      </c>
      <c r="L6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4" s="2">
        <f>IF(AmitGamePlan78[[#This Row],[Style]] = "Short",AmitGamePlan78[[#This Row],[High Price ]],AmitGamePlan78[[#This Row],[Low Price ]])</f>
        <v/>
      </c>
      <c r="N64" s="2" t="n">
        <v>0</v>
      </c>
      <c r="O6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4" s="3" t="inlineStr">
        <is>
          <t>עסקה פתוחה</t>
        </is>
      </c>
      <c r="Q6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4" s="2" t="inlineStr">
        <is>
          <t>עסקה פתוחה</t>
        </is>
      </c>
      <c r="S64" s="1" t="inlineStr">
        <is>
          <t>עסקה פתוחה</t>
        </is>
      </c>
    </row>
    <row r="65" ht="14.45" customHeight="1" s="56" thickBot="1">
      <c r="A65" s="8" t="n">
        <v>58</v>
      </c>
      <c r="B65" s="6" t="inlineStr">
        <is>
          <t>עסקה פתוחה</t>
        </is>
      </c>
      <c r="C65" s="5" t="inlineStr">
        <is>
          <t>-</t>
        </is>
      </c>
      <c r="D65" s="5" t="inlineStr">
        <is>
          <t>עסקה פתוחה</t>
        </is>
      </c>
      <c r="E65" s="5" t="inlineStr">
        <is>
          <t>עסקה פתוחה</t>
        </is>
      </c>
      <c r="F65" s="3" t="inlineStr">
        <is>
          <t>עסקה פתוחה</t>
        </is>
      </c>
      <c r="G65" s="2" t="inlineStr">
        <is>
          <t>עסקה פתוחה</t>
        </is>
      </c>
      <c r="H65" s="5" t="inlineStr">
        <is>
          <t>עסקה פתוחה</t>
        </is>
      </c>
      <c r="I65" s="2" t="inlineStr">
        <is>
          <t>עסקה פתוחה</t>
        </is>
      </c>
      <c r="J65" s="4">
        <f>IFERROR($O$3/(AmitGamePlan78[[#This Row],[High Price ]]-AmitGamePlan78[[#This Row],[Low Price ]]),"עסקה פתוחה")</f>
        <v/>
      </c>
      <c r="K65" s="3">
        <f>IFERROR(AmitGamePlan78[[#This Row],[Stock Number]]*AmitGamePlan78[[#This Row],[Buying Price /Selling Price]],"עסקה פתוחה")</f>
        <v/>
      </c>
      <c r="L6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5" s="2">
        <f>IF(AmitGamePlan78[[#This Row],[Style]] = "Short",AmitGamePlan78[[#This Row],[High Price ]],AmitGamePlan78[[#This Row],[Low Price ]])</f>
        <v/>
      </c>
      <c r="N65" s="2" t="n">
        <v>0</v>
      </c>
      <c r="O6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5" s="3" t="inlineStr">
        <is>
          <t>עסקה פתוחה</t>
        </is>
      </c>
      <c r="Q6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5" s="2" t="inlineStr">
        <is>
          <t>עסקה פתוחה</t>
        </is>
      </c>
      <c r="S65" s="1" t="inlineStr">
        <is>
          <t>עסקה פתוחה</t>
        </is>
      </c>
    </row>
    <row r="66" ht="14.45" customHeight="1" s="56" thickBot="1">
      <c r="A66" s="8" t="n">
        <v>59</v>
      </c>
      <c r="B66" s="6" t="inlineStr">
        <is>
          <t>עסקה פתוחה</t>
        </is>
      </c>
      <c r="C66" s="5" t="inlineStr">
        <is>
          <t>-</t>
        </is>
      </c>
      <c r="D66" s="5" t="inlineStr">
        <is>
          <t>עסקה פתוחה</t>
        </is>
      </c>
      <c r="E66" s="5" t="inlineStr">
        <is>
          <t>עסקה פתוחה</t>
        </is>
      </c>
      <c r="F66" s="3" t="inlineStr">
        <is>
          <t>עסקה פתוחה</t>
        </is>
      </c>
      <c r="G66" s="2" t="inlineStr">
        <is>
          <t>עסקה פתוחה</t>
        </is>
      </c>
      <c r="H66" s="5" t="inlineStr">
        <is>
          <t>עסקה פתוחה</t>
        </is>
      </c>
      <c r="I66" s="2" t="inlineStr">
        <is>
          <t>עסקה פתוחה</t>
        </is>
      </c>
      <c r="J66" s="4">
        <f>IFERROR($O$3/(AmitGamePlan78[[#This Row],[High Price ]]-AmitGamePlan78[[#This Row],[Low Price ]]),"עסקה פתוחה")</f>
        <v/>
      </c>
      <c r="K66" s="3">
        <f>IFERROR(AmitGamePlan78[[#This Row],[Stock Number]]*AmitGamePlan78[[#This Row],[Buying Price /Selling Price]],"עסקה פתוחה")</f>
        <v/>
      </c>
      <c r="L6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6" s="2">
        <f>IF(AmitGamePlan78[[#This Row],[Style]] = "Short",AmitGamePlan78[[#This Row],[High Price ]],AmitGamePlan78[[#This Row],[Low Price ]])</f>
        <v/>
      </c>
      <c r="N66" s="2" t="n">
        <v>0</v>
      </c>
      <c r="O6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6" s="3" t="inlineStr">
        <is>
          <t>עסקה פתוחה</t>
        </is>
      </c>
      <c r="Q6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6" s="2" t="inlineStr">
        <is>
          <t>עסקה פתוחה</t>
        </is>
      </c>
      <c r="S66" s="1" t="inlineStr">
        <is>
          <t>עסקה פתוחה</t>
        </is>
      </c>
    </row>
    <row r="67" ht="14.45" customHeight="1" s="56" thickBot="1">
      <c r="A67" s="8" t="n">
        <v>60</v>
      </c>
      <c r="B67" s="6" t="inlineStr">
        <is>
          <t>עסקה פתוחה</t>
        </is>
      </c>
      <c r="C67" s="5" t="inlineStr">
        <is>
          <t>-</t>
        </is>
      </c>
      <c r="D67" s="5" t="inlineStr">
        <is>
          <t>עסקה פתוחה</t>
        </is>
      </c>
      <c r="E67" s="5" t="inlineStr">
        <is>
          <t>עסקה פתוחה</t>
        </is>
      </c>
      <c r="F67" s="3" t="inlineStr">
        <is>
          <t>עסקה פתוחה</t>
        </is>
      </c>
      <c r="G67" s="2" t="inlineStr">
        <is>
          <t>עסקה פתוחה</t>
        </is>
      </c>
      <c r="H67" s="5" t="inlineStr">
        <is>
          <t>עסקה פתוחה</t>
        </is>
      </c>
      <c r="I67" s="2" t="inlineStr">
        <is>
          <t>עסקה פתוחה</t>
        </is>
      </c>
      <c r="J67" s="4">
        <f>IFERROR($O$3/(AmitGamePlan78[[#This Row],[High Price ]]-AmitGamePlan78[[#This Row],[Low Price ]]),"עסקה פתוחה")</f>
        <v/>
      </c>
      <c r="K67" s="3">
        <f>IFERROR(AmitGamePlan78[[#This Row],[Stock Number]]*AmitGamePlan78[[#This Row],[Buying Price /Selling Price]],"עסקה פתוחה")</f>
        <v/>
      </c>
      <c r="L6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7" s="2">
        <f>IF(AmitGamePlan78[[#This Row],[Style]] = "Short",AmitGamePlan78[[#This Row],[High Price ]],AmitGamePlan78[[#This Row],[Low Price ]])</f>
        <v/>
      </c>
      <c r="N67" s="2" t="n">
        <v>0</v>
      </c>
      <c r="O6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7" s="3" t="inlineStr">
        <is>
          <t>עסקה פתוחה</t>
        </is>
      </c>
      <c r="Q6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7" s="2" t="inlineStr">
        <is>
          <t>עסקה פתוחה</t>
        </is>
      </c>
      <c r="S67" s="1" t="inlineStr">
        <is>
          <t>עסקה פתוחה</t>
        </is>
      </c>
    </row>
    <row r="68" ht="14.45" customHeight="1" s="56" thickBot="1">
      <c r="A68" s="8" t="n">
        <v>61</v>
      </c>
      <c r="B68" s="6" t="inlineStr">
        <is>
          <t>עסקה פתוחה</t>
        </is>
      </c>
      <c r="C68" s="5" t="inlineStr">
        <is>
          <t>-</t>
        </is>
      </c>
      <c r="D68" s="5" t="inlineStr">
        <is>
          <t>עסקה פתוחה</t>
        </is>
      </c>
      <c r="E68" s="5" t="inlineStr">
        <is>
          <t>עסקה פתוחה</t>
        </is>
      </c>
      <c r="F68" s="3" t="inlineStr">
        <is>
          <t>עסקה פתוחה</t>
        </is>
      </c>
      <c r="G68" s="2" t="inlineStr">
        <is>
          <t>עסקה פתוחה</t>
        </is>
      </c>
      <c r="H68" s="5" t="inlineStr">
        <is>
          <t>עסקה פתוחה</t>
        </is>
      </c>
      <c r="I68" s="2" t="inlineStr">
        <is>
          <t>עסקה פתוחה</t>
        </is>
      </c>
      <c r="J68" s="4">
        <f>IFERROR($O$3/(AmitGamePlan78[[#This Row],[High Price ]]-AmitGamePlan78[[#This Row],[Low Price ]]),"עסקה פתוחה")</f>
        <v/>
      </c>
      <c r="K68" s="3">
        <f>IFERROR(AmitGamePlan78[[#This Row],[Stock Number]]*AmitGamePlan78[[#This Row],[Buying Price /Selling Price]],"עסקה פתוחה")</f>
        <v/>
      </c>
      <c r="L6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8" s="2">
        <f>IF(AmitGamePlan78[[#This Row],[Style]] = "Short",AmitGamePlan78[[#This Row],[High Price ]],AmitGamePlan78[[#This Row],[Low Price ]])</f>
        <v/>
      </c>
      <c r="N68" s="2" t="n">
        <v>0</v>
      </c>
      <c r="O6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8" s="3" t="inlineStr">
        <is>
          <t>עסקה פתוחה</t>
        </is>
      </c>
      <c r="Q6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8" s="2" t="inlineStr">
        <is>
          <t>עסקה פתוחה</t>
        </is>
      </c>
      <c r="S68" s="1" t="inlineStr">
        <is>
          <t>עסקה פתוחה</t>
        </is>
      </c>
    </row>
    <row r="69" ht="14.45" customHeight="1" s="56" thickBot="1">
      <c r="A69" s="8" t="n">
        <v>62</v>
      </c>
      <c r="B69" s="6" t="inlineStr">
        <is>
          <t>עסקה פתוחה</t>
        </is>
      </c>
      <c r="C69" s="5" t="inlineStr">
        <is>
          <t>-</t>
        </is>
      </c>
      <c r="D69" s="5" t="inlineStr">
        <is>
          <t>עסקה פתוחה</t>
        </is>
      </c>
      <c r="E69" s="5" t="inlineStr">
        <is>
          <t>עסקה פתוחה</t>
        </is>
      </c>
      <c r="F69" s="3" t="inlineStr">
        <is>
          <t>עסקה פתוחה</t>
        </is>
      </c>
      <c r="G69" s="2" t="inlineStr">
        <is>
          <t>עסקה פתוחה</t>
        </is>
      </c>
      <c r="H69" s="5" t="inlineStr">
        <is>
          <t>עסקה פתוחה</t>
        </is>
      </c>
      <c r="I69" s="2" t="inlineStr">
        <is>
          <t>עסקה פתוחה</t>
        </is>
      </c>
      <c r="J69" s="4">
        <f>IFERROR($O$3/(AmitGamePlan78[[#This Row],[High Price ]]-AmitGamePlan78[[#This Row],[Low Price ]]),"עסקה פתוחה")</f>
        <v/>
      </c>
      <c r="K69" s="3">
        <f>IFERROR(AmitGamePlan78[[#This Row],[Stock Number]]*AmitGamePlan78[[#This Row],[Buying Price /Selling Price]],"עסקה פתוחה")</f>
        <v/>
      </c>
      <c r="L6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9" s="2">
        <f>IF(AmitGamePlan78[[#This Row],[Style]] = "Short",AmitGamePlan78[[#This Row],[High Price ]],AmitGamePlan78[[#This Row],[Low Price ]])</f>
        <v/>
      </c>
      <c r="N69" s="2" t="n">
        <v>0</v>
      </c>
      <c r="O6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9" s="3" t="inlineStr">
        <is>
          <t>עסקה פתוחה</t>
        </is>
      </c>
      <c r="Q6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9" s="2" t="inlineStr">
        <is>
          <t>עסקה פתוחה</t>
        </is>
      </c>
      <c r="S69" s="1" t="inlineStr">
        <is>
          <t>עסקה פתוחה</t>
        </is>
      </c>
    </row>
    <row r="70" ht="14.45" customHeight="1" s="56" thickBot="1">
      <c r="A70" s="8" t="n">
        <v>63</v>
      </c>
      <c r="B70" s="6" t="inlineStr">
        <is>
          <t>עסקה פתוחה</t>
        </is>
      </c>
      <c r="C70" s="5" t="inlineStr">
        <is>
          <t>-</t>
        </is>
      </c>
      <c r="D70" s="5" t="inlineStr">
        <is>
          <t>עסקה פתוחה</t>
        </is>
      </c>
      <c r="E70" s="5" t="inlineStr">
        <is>
          <t>עסקה פתוחה</t>
        </is>
      </c>
      <c r="F70" s="3" t="inlineStr">
        <is>
          <t>עסקה פתוחה</t>
        </is>
      </c>
      <c r="G70" s="2" t="inlineStr">
        <is>
          <t>עסקה פתוחה</t>
        </is>
      </c>
      <c r="H70" s="5" t="inlineStr">
        <is>
          <t>עסקה פתוחה</t>
        </is>
      </c>
      <c r="I70" s="2" t="inlineStr">
        <is>
          <t>עסקה פתוחה</t>
        </is>
      </c>
      <c r="J70" s="4">
        <f>IFERROR($O$3/(AmitGamePlan78[[#This Row],[High Price ]]-AmitGamePlan78[[#This Row],[Low Price ]]),"עסקה פתוחה")</f>
        <v/>
      </c>
      <c r="K70" s="3">
        <f>IFERROR(AmitGamePlan78[[#This Row],[Stock Number]]*AmitGamePlan78[[#This Row],[Buying Price /Selling Price]],"עסקה פתוחה")</f>
        <v/>
      </c>
      <c r="L7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0" s="2">
        <f>IF(AmitGamePlan78[[#This Row],[Style]] = "Short",AmitGamePlan78[[#This Row],[High Price ]],AmitGamePlan78[[#This Row],[Low Price ]])</f>
        <v/>
      </c>
      <c r="N70" s="2" t="n">
        <v>0</v>
      </c>
      <c r="O7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0" s="3" t="inlineStr">
        <is>
          <t>עסקה פתוחה</t>
        </is>
      </c>
      <c r="Q7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0" s="2" t="inlineStr">
        <is>
          <t>עסקה פתוחה</t>
        </is>
      </c>
      <c r="S70" s="1" t="inlineStr">
        <is>
          <t>עסקה פתוחה</t>
        </is>
      </c>
    </row>
    <row r="71" ht="14.45" customHeight="1" s="56" thickBot="1">
      <c r="A71" s="8" t="n">
        <v>64</v>
      </c>
      <c r="B71" s="6" t="inlineStr">
        <is>
          <t>עסקה פתוחה</t>
        </is>
      </c>
      <c r="C71" s="5" t="inlineStr">
        <is>
          <t>-</t>
        </is>
      </c>
      <c r="D71" s="5" t="inlineStr">
        <is>
          <t>עסקה פתוחה</t>
        </is>
      </c>
      <c r="E71" s="5" t="inlineStr">
        <is>
          <t>עסקה פתוחה</t>
        </is>
      </c>
      <c r="F71" s="3" t="inlineStr">
        <is>
          <t>עסקה פתוחה</t>
        </is>
      </c>
      <c r="G71" s="2" t="inlineStr">
        <is>
          <t>עסקה פתוחה</t>
        </is>
      </c>
      <c r="H71" s="5" t="inlineStr">
        <is>
          <t>עסקה פתוחה</t>
        </is>
      </c>
      <c r="I71" s="2" t="inlineStr">
        <is>
          <t>עסקה פתוחה</t>
        </is>
      </c>
      <c r="J71" s="4">
        <f>IFERROR($O$3/(AmitGamePlan78[[#This Row],[High Price ]]-AmitGamePlan78[[#This Row],[Low Price ]]),"עסקה פתוחה")</f>
        <v/>
      </c>
      <c r="K71" s="3">
        <f>IFERROR(AmitGamePlan78[[#This Row],[Stock Number]]*AmitGamePlan78[[#This Row],[Buying Price /Selling Price]],"עסקה פתוחה")</f>
        <v/>
      </c>
      <c r="L7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1" s="2">
        <f>IF(AmitGamePlan78[[#This Row],[Style]] = "Short",AmitGamePlan78[[#This Row],[High Price ]],AmitGamePlan78[[#This Row],[Low Price ]])</f>
        <v/>
      </c>
      <c r="N71" s="2" t="n">
        <v>0</v>
      </c>
      <c r="O7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1" s="3" t="inlineStr">
        <is>
          <t>עסקה פתוחה</t>
        </is>
      </c>
      <c r="Q7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1" s="2" t="inlineStr">
        <is>
          <t>עסקה פתוחה</t>
        </is>
      </c>
      <c r="S71" s="1" t="inlineStr">
        <is>
          <t>עסקה פתוחה</t>
        </is>
      </c>
    </row>
    <row r="72" ht="14.45" customHeight="1" s="56" thickBot="1">
      <c r="A72" s="8" t="n">
        <v>65</v>
      </c>
      <c r="B72" s="6" t="inlineStr">
        <is>
          <t>עסקה פתוחה</t>
        </is>
      </c>
      <c r="C72" s="5" t="inlineStr">
        <is>
          <t>-</t>
        </is>
      </c>
      <c r="D72" s="5" t="inlineStr">
        <is>
          <t>עסקה פתוחה</t>
        </is>
      </c>
      <c r="E72" s="5" t="inlineStr">
        <is>
          <t>עסקה פתוחה</t>
        </is>
      </c>
      <c r="F72" s="3" t="inlineStr">
        <is>
          <t>עסקה פתוחה</t>
        </is>
      </c>
      <c r="G72" s="2" t="inlineStr">
        <is>
          <t>עסקה פתוחה</t>
        </is>
      </c>
      <c r="H72" s="5" t="inlineStr">
        <is>
          <t>עסקה פתוחה</t>
        </is>
      </c>
      <c r="I72" s="2" t="inlineStr">
        <is>
          <t>עסקה פתוחה</t>
        </is>
      </c>
      <c r="J72" s="4">
        <f>IFERROR($O$3/(AmitGamePlan78[[#This Row],[High Price ]]-AmitGamePlan78[[#This Row],[Low Price ]]),"עסקה פתוחה")</f>
        <v/>
      </c>
      <c r="K72" s="3">
        <f>IFERROR(AmitGamePlan78[[#This Row],[Stock Number]]*AmitGamePlan78[[#This Row],[Buying Price /Selling Price]],"עסקה פתוחה")</f>
        <v/>
      </c>
      <c r="L7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2" s="2">
        <f>IF(AmitGamePlan78[[#This Row],[Style]] = "Short",AmitGamePlan78[[#This Row],[High Price ]],AmitGamePlan78[[#This Row],[Low Price ]])</f>
        <v/>
      </c>
      <c r="N72" s="2" t="n">
        <v>0</v>
      </c>
      <c r="O7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2" s="3" t="inlineStr">
        <is>
          <t>עסקה פתוחה</t>
        </is>
      </c>
      <c r="Q7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2" s="2" t="inlineStr">
        <is>
          <t>עסקה פתוחה</t>
        </is>
      </c>
      <c r="S72" s="1" t="inlineStr">
        <is>
          <t>עסקה פתוחה</t>
        </is>
      </c>
    </row>
    <row r="73" ht="14.45" customHeight="1" s="56" thickBot="1">
      <c r="A73" s="8" t="n">
        <v>66</v>
      </c>
      <c r="B73" s="6" t="inlineStr">
        <is>
          <t>עסקה פתוחה</t>
        </is>
      </c>
      <c r="C73" s="5" t="inlineStr">
        <is>
          <t>-</t>
        </is>
      </c>
      <c r="D73" s="5" t="inlineStr">
        <is>
          <t>עסקה פתוחה</t>
        </is>
      </c>
      <c r="E73" s="5" t="inlineStr">
        <is>
          <t>עסקה פתוחה</t>
        </is>
      </c>
      <c r="F73" s="3" t="inlineStr">
        <is>
          <t>עסקה פתוחה</t>
        </is>
      </c>
      <c r="G73" s="2" t="inlineStr">
        <is>
          <t>עסקה פתוחה</t>
        </is>
      </c>
      <c r="H73" s="5" t="inlineStr">
        <is>
          <t>עסקה פתוחה</t>
        </is>
      </c>
      <c r="I73" s="2" t="inlineStr">
        <is>
          <t>עסקה פתוחה</t>
        </is>
      </c>
      <c r="J73" s="4">
        <f>IFERROR($O$3/(AmitGamePlan78[[#This Row],[High Price ]]-AmitGamePlan78[[#This Row],[Low Price ]]),"עסקה פתוחה")</f>
        <v/>
      </c>
      <c r="K73" s="3">
        <f>IFERROR(AmitGamePlan78[[#This Row],[Stock Number]]*AmitGamePlan78[[#This Row],[Buying Price /Selling Price]],"עסקה פתוחה")</f>
        <v/>
      </c>
      <c r="L7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3" s="2">
        <f>IF(AmitGamePlan78[[#This Row],[Style]] = "Short",AmitGamePlan78[[#This Row],[High Price ]],AmitGamePlan78[[#This Row],[Low Price ]])</f>
        <v/>
      </c>
      <c r="N73" s="2" t="n">
        <v>0</v>
      </c>
      <c r="O7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3" s="3" t="inlineStr">
        <is>
          <t>עסקה פתוחה</t>
        </is>
      </c>
      <c r="Q7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3" s="2" t="inlineStr">
        <is>
          <t>עסקה פתוחה</t>
        </is>
      </c>
      <c r="S73" s="1" t="inlineStr">
        <is>
          <t>עסקה פתוחה</t>
        </is>
      </c>
    </row>
    <row r="74" ht="14.45" customHeight="1" s="56" thickBot="1">
      <c r="A74" s="8" t="n">
        <v>67</v>
      </c>
      <c r="B74" s="6" t="inlineStr">
        <is>
          <t>עסקה פתוחה</t>
        </is>
      </c>
      <c r="C74" s="5" t="inlineStr">
        <is>
          <t>-</t>
        </is>
      </c>
      <c r="D74" s="5" t="inlineStr">
        <is>
          <t>עסקה פתוחה</t>
        </is>
      </c>
      <c r="E74" s="5" t="inlineStr">
        <is>
          <t>עסקה פתוחה</t>
        </is>
      </c>
      <c r="F74" s="3" t="inlineStr">
        <is>
          <t>עסקה פתוחה</t>
        </is>
      </c>
      <c r="G74" s="2" t="inlineStr">
        <is>
          <t>עסקה פתוחה</t>
        </is>
      </c>
      <c r="H74" s="5" t="inlineStr">
        <is>
          <t>עסקה פתוחה</t>
        </is>
      </c>
      <c r="I74" s="2" t="inlineStr">
        <is>
          <t>עסקה פתוחה</t>
        </is>
      </c>
      <c r="J74" s="4">
        <f>IFERROR($O$3/(AmitGamePlan78[[#This Row],[High Price ]]-AmitGamePlan78[[#This Row],[Low Price ]]),"עסקה פתוחה")</f>
        <v/>
      </c>
      <c r="K74" s="3">
        <f>IFERROR(AmitGamePlan78[[#This Row],[Stock Number]]*AmitGamePlan78[[#This Row],[Buying Price /Selling Price]],"עסקה פתוחה")</f>
        <v/>
      </c>
      <c r="L7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4" s="2">
        <f>IF(AmitGamePlan78[[#This Row],[Style]] = "Short",AmitGamePlan78[[#This Row],[High Price ]],AmitGamePlan78[[#This Row],[Low Price ]])</f>
        <v/>
      </c>
      <c r="N74" s="2" t="n">
        <v>0</v>
      </c>
      <c r="O7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4" s="3" t="inlineStr">
        <is>
          <t>עסקה פתוחה</t>
        </is>
      </c>
      <c r="Q7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4" s="2" t="inlineStr">
        <is>
          <t>עסקה פתוחה</t>
        </is>
      </c>
      <c r="S74" s="1" t="inlineStr">
        <is>
          <t>עסקה פתוחה</t>
        </is>
      </c>
    </row>
    <row r="75" ht="14.45" customHeight="1" s="56" thickBot="1">
      <c r="A75" s="8" t="n">
        <v>68</v>
      </c>
      <c r="B75" s="6" t="inlineStr">
        <is>
          <t>עסקה פתוחה</t>
        </is>
      </c>
      <c r="C75" s="5" t="inlineStr">
        <is>
          <t>-</t>
        </is>
      </c>
      <c r="D75" s="5" t="inlineStr">
        <is>
          <t>עסקה פתוחה</t>
        </is>
      </c>
      <c r="E75" s="5" t="inlineStr">
        <is>
          <t>עסקה פתוחה</t>
        </is>
      </c>
      <c r="F75" s="3" t="inlineStr">
        <is>
          <t>עסקה פתוחה</t>
        </is>
      </c>
      <c r="G75" s="2" t="inlineStr">
        <is>
          <t>עסקה פתוחה</t>
        </is>
      </c>
      <c r="H75" s="5" t="inlineStr">
        <is>
          <t>עסקה פתוחה</t>
        </is>
      </c>
      <c r="I75" s="2" t="inlineStr">
        <is>
          <t>עסקה פתוחה</t>
        </is>
      </c>
      <c r="J75" s="4">
        <f>IFERROR($O$3/(AmitGamePlan78[[#This Row],[High Price ]]-AmitGamePlan78[[#This Row],[Low Price ]]),"עסקה פתוחה")</f>
        <v/>
      </c>
      <c r="K75" s="3">
        <f>IFERROR(AmitGamePlan78[[#This Row],[Stock Number]]*AmitGamePlan78[[#This Row],[Buying Price /Selling Price]],"עסקה פתוחה")</f>
        <v/>
      </c>
      <c r="L7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5" s="2">
        <f>IF(AmitGamePlan78[[#This Row],[Style]] = "Short",AmitGamePlan78[[#This Row],[High Price ]],AmitGamePlan78[[#This Row],[Low Price ]])</f>
        <v/>
      </c>
      <c r="N75" s="2" t="n">
        <v>0</v>
      </c>
      <c r="O7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5" s="3" t="inlineStr">
        <is>
          <t>עסקה פתוחה</t>
        </is>
      </c>
      <c r="Q7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5" s="2" t="inlineStr">
        <is>
          <t>עסקה פתוחה</t>
        </is>
      </c>
      <c r="S75" s="1" t="inlineStr">
        <is>
          <t>עסקה פתוחה</t>
        </is>
      </c>
    </row>
    <row r="76" ht="14.45" customHeight="1" s="56" thickBot="1">
      <c r="A76" s="8" t="n">
        <v>69</v>
      </c>
      <c r="B76" s="6" t="inlineStr">
        <is>
          <t>עסקה פתוחה</t>
        </is>
      </c>
      <c r="C76" s="5" t="inlineStr">
        <is>
          <t>-</t>
        </is>
      </c>
      <c r="D76" s="5" t="inlineStr">
        <is>
          <t>עסקה פתוחה</t>
        </is>
      </c>
      <c r="E76" s="5" t="inlineStr">
        <is>
          <t>עסקה פתוחה</t>
        </is>
      </c>
      <c r="F76" s="3" t="inlineStr">
        <is>
          <t>עסקה פתוחה</t>
        </is>
      </c>
      <c r="G76" s="2" t="inlineStr">
        <is>
          <t>עסקה פתוחה</t>
        </is>
      </c>
      <c r="H76" s="5" t="inlineStr">
        <is>
          <t>עסקה פתוחה</t>
        </is>
      </c>
      <c r="I76" s="2" t="inlineStr">
        <is>
          <t>עסקה פתוחה</t>
        </is>
      </c>
      <c r="J76" s="4">
        <f>IFERROR($O$3/(AmitGamePlan78[[#This Row],[High Price ]]-AmitGamePlan78[[#This Row],[Low Price ]]),"עסקה פתוחה")</f>
        <v/>
      </c>
      <c r="K76" s="3">
        <f>IFERROR(AmitGamePlan78[[#This Row],[Stock Number]]*AmitGamePlan78[[#This Row],[Buying Price /Selling Price]],"עסקה פתוחה")</f>
        <v/>
      </c>
      <c r="L7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6" s="2">
        <f>IF(AmitGamePlan78[[#This Row],[Style]] = "Short",AmitGamePlan78[[#This Row],[High Price ]],AmitGamePlan78[[#This Row],[Low Price ]])</f>
        <v/>
      </c>
      <c r="N76" s="2" t="n">
        <v>0</v>
      </c>
      <c r="O7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6" s="3" t="inlineStr">
        <is>
          <t>עסקה פתוחה</t>
        </is>
      </c>
      <c r="Q7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6" s="2" t="inlineStr">
        <is>
          <t>עסקה פתוחה</t>
        </is>
      </c>
      <c r="S76" s="1" t="inlineStr">
        <is>
          <t>עסקה פתוחה</t>
        </is>
      </c>
    </row>
    <row r="77" ht="14.45" customHeight="1" s="56" thickBot="1">
      <c r="A77" s="8" t="n">
        <v>70</v>
      </c>
      <c r="B77" s="6" t="inlineStr">
        <is>
          <t>עסקה פתוחה</t>
        </is>
      </c>
      <c r="C77" s="5" t="inlineStr">
        <is>
          <t>-</t>
        </is>
      </c>
      <c r="D77" s="5" t="inlineStr">
        <is>
          <t>עסקה פתוחה</t>
        </is>
      </c>
      <c r="E77" s="5" t="inlineStr">
        <is>
          <t>עסקה פתוחה</t>
        </is>
      </c>
      <c r="F77" s="3" t="inlineStr">
        <is>
          <t>עסקה פתוחה</t>
        </is>
      </c>
      <c r="G77" s="2" t="inlineStr">
        <is>
          <t>עסקה פתוחה</t>
        </is>
      </c>
      <c r="H77" s="5" t="inlineStr">
        <is>
          <t>עסקה פתוחה</t>
        </is>
      </c>
      <c r="I77" s="2" t="inlineStr">
        <is>
          <t>עסקה פתוחה</t>
        </is>
      </c>
      <c r="J77" s="4">
        <f>IFERROR($O$3/(AmitGamePlan78[[#This Row],[High Price ]]-AmitGamePlan78[[#This Row],[Low Price ]]),"עסקה פתוחה")</f>
        <v/>
      </c>
      <c r="K77" s="3">
        <f>IFERROR(AmitGamePlan78[[#This Row],[Stock Number]]*AmitGamePlan78[[#This Row],[Buying Price /Selling Price]],"עסקה פתוחה")</f>
        <v/>
      </c>
      <c r="L7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7" s="2">
        <f>IF(AmitGamePlan78[[#This Row],[Style]] = "Short",AmitGamePlan78[[#This Row],[High Price ]],AmitGamePlan78[[#This Row],[Low Price ]])</f>
        <v/>
      </c>
      <c r="N77" s="2" t="n">
        <v>0</v>
      </c>
      <c r="O7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7" s="3" t="inlineStr">
        <is>
          <t>עסקה פתוחה</t>
        </is>
      </c>
      <c r="Q7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7" s="2" t="inlineStr">
        <is>
          <t>עסקה פתוחה</t>
        </is>
      </c>
      <c r="S77" s="1" t="inlineStr">
        <is>
          <t>עסקה פתוחה</t>
        </is>
      </c>
    </row>
    <row r="78" ht="14.45" customHeight="1" s="56" thickBot="1">
      <c r="A78" s="8" t="n">
        <v>71</v>
      </c>
      <c r="B78" s="6" t="inlineStr">
        <is>
          <t>עסקה פתוחה</t>
        </is>
      </c>
      <c r="C78" s="5" t="inlineStr">
        <is>
          <t>-</t>
        </is>
      </c>
      <c r="D78" s="5" t="inlineStr">
        <is>
          <t>עסקה פתוחה</t>
        </is>
      </c>
      <c r="E78" s="5" t="inlineStr">
        <is>
          <t>עסקה פתוחה</t>
        </is>
      </c>
      <c r="F78" s="3" t="inlineStr">
        <is>
          <t>עסקה פתוחה</t>
        </is>
      </c>
      <c r="G78" s="2" t="inlineStr">
        <is>
          <t>עסקה פתוחה</t>
        </is>
      </c>
      <c r="H78" s="5" t="inlineStr">
        <is>
          <t>עסקה פתוחה</t>
        </is>
      </c>
      <c r="I78" s="2" t="inlineStr">
        <is>
          <t>עסקה פתוחה</t>
        </is>
      </c>
      <c r="J78" s="4">
        <f>IFERROR($O$3/(AmitGamePlan78[[#This Row],[High Price ]]-AmitGamePlan78[[#This Row],[Low Price ]]),"עסקה פתוחה")</f>
        <v/>
      </c>
      <c r="K78" s="3">
        <f>IFERROR(AmitGamePlan78[[#This Row],[Stock Number]]*AmitGamePlan78[[#This Row],[Buying Price /Selling Price]],"עסקה פתוחה")</f>
        <v/>
      </c>
      <c r="L7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8" s="2">
        <f>IF(AmitGamePlan78[[#This Row],[Style]] = "Short",AmitGamePlan78[[#This Row],[High Price ]],AmitGamePlan78[[#This Row],[Low Price ]])</f>
        <v/>
      </c>
      <c r="N78" s="2" t="n">
        <v>0</v>
      </c>
      <c r="O7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8" s="3" t="inlineStr">
        <is>
          <t>עסקה פתוחה</t>
        </is>
      </c>
      <c r="Q7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8" s="2" t="inlineStr">
        <is>
          <t>עסקה פתוחה</t>
        </is>
      </c>
      <c r="S78" s="1" t="inlineStr">
        <is>
          <t>עסקה פתוחה</t>
        </is>
      </c>
    </row>
    <row r="79" ht="14.45" customHeight="1" s="56" thickBot="1">
      <c r="A79" s="8" t="n">
        <v>72</v>
      </c>
      <c r="B79" s="6" t="inlineStr">
        <is>
          <t>עסקה פתוחה</t>
        </is>
      </c>
      <c r="C79" s="5" t="inlineStr">
        <is>
          <t>-</t>
        </is>
      </c>
      <c r="D79" s="5" t="inlineStr">
        <is>
          <t>עסקה פתוחה</t>
        </is>
      </c>
      <c r="E79" s="5" t="inlineStr">
        <is>
          <t>עסקה פתוחה</t>
        </is>
      </c>
      <c r="F79" s="3" t="inlineStr">
        <is>
          <t>עסקה פתוחה</t>
        </is>
      </c>
      <c r="G79" s="2" t="inlineStr">
        <is>
          <t>עסקה פתוחה</t>
        </is>
      </c>
      <c r="H79" s="5" t="inlineStr">
        <is>
          <t>עסקה פתוחה</t>
        </is>
      </c>
      <c r="I79" s="2" t="inlineStr">
        <is>
          <t>עסקה פתוחה</t>
        </is>
      </c>
      <c r="J79" s="4">
        <f>IFERROR($O$3/(AmitGamePlan78[[#This Row],[High Price ]]-AmitGamePlan78[[#This Row],[Low Price ]]),"עסקה פתוחה")</f>
        <v/>
      </c>
      <c r="K79" s="3">
        <f>IFERROR(AmitGamePlan78[[#This Row],[Stock Number]]*AmitGamePlan78[[#This Row],[Buying Price /Selling Price]],"עסקה פתוחה")</f>
        <v/>
      </c>
      <c r="L7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9" s="2">
        <f>IF(AmitGamePlan78[[#This Row],[Style]] = "Short",AmitGamePlan78[[#This Row],[High Price ]],AmitGamePlan78[[#This Row],[Low Price ]])</f>
        <v/>
      </c>
      <c r="N79" s="2" t="n">
        <v>0</v>
      </c>
      <c r="O7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9" s="3" t="inlineStr">
        <is>
          <t>עסקה פתוחה</t>
        </is>
      </c>
      <c r="Q7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9" s="2" t="inlineStr">
        <is>
          <t>עסקה פתוחה</t>
        </is>
      </c>
      <c r="S79" s="1" t="inlineStr">
        <is>
          <t>עסקה פתוחה</t>
        </is>
      </c>
    </row>
    <row r="80" ht="14.45" customHeight="1" s="56" thickBot="1">
      <c r="A80" s="8" t="n">
        <v>73</v>
      </c>
      <c r="B80" s="6" t="inlineStr">
        <is>
          <t>עסקה פתוחה</t>
        </is>
      </c>
      <c r="C80" s="5" t="inlineStr">
        <is>
          <t>-</t>
        </is>
      </c>
      <c r="D80" s="5" t="inlineStr">
        <is>
          <t>עסקה פתוחה</t>
        </is>
      </c>
      <c r="E80" s="5" t="inlineStr">
        <is>
          <t>עסקה פתוחה</t>
        </is>
      </c>
      <c r="F80" s="3" t="inlineStr">
        <is>
          <t>עסקה פתוחה</t>
        </is>
      </c>
      <c r="G80" s="2" t="inlineStr">
        <is>
          <t>עסקה פתוחה</t>
        </is>
      </c>
      <c r="H80" s="5" t="inlineStr">
        <is>
          <t>עסקה פתוחה</t>
        </is>
      </c>
      <c r="I80" s="2" t="inlineStr">
        <is>
          <t>עסקה פתוחה</t>
        </is>
      </c>
      <c r="J80" s="4">
        <f>IFERROR($O$3/(AmitGamePlan78[[#This Row],[High Price ]]-AmitGamePlan78[[#This Row],[Low Price ]]),"עסקה פתוחה")</f>
        <v/>
      </c>
      <c r="K80" s="3">
        <f>IFERROR(AmitGamePlan78[[#This Row],[Stock Number]]*AmitGamePlan78[[#This Row],[Buying Price /Selling Price]],"עסקה פתוחה")</f>
        <v/>
      </c>
      <c r="L8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80" s="2">
        <f>IF(AmitGamePlan78[[#This Row],[Style]] = "Short",AmitGamePlan78[[#This Row],[High Price ]],AmitGamePlan78[[#This Row],[Low Price ]])</f>
        <v/>
      </c>
      <c r="N80" s="2" t="n">
        <v>0</v>
      </c>
      <c r="O8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80" s="3" t="inlineStr">
        <is>
          <t>עסקה פתוחה</t>
        </is>
      </c>
      <c r="Q8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80" s="2" t="inlineStr">
        <is>
          <t>עסקה פתוחה</t>
        </is>
      </c>
      <c r="S80" s="1" t="inlineStr">
        <is>
          <t>עסקה פתוחה</t>
        </is>
      </c>
    </row>
    <row r="81" ht="14.45" customHeight="1" s="56" thickBot="1">
      <c r="A81" s="8" t="n">
        <v>74</v>
      </c>
      <c r="B81" s="6" t="inlineStr">
        <is>
          <t>עסקה פתוחה</t>
        </is>
      </c>
      <c r="C81" s="5" t="inlineStr">
        <is>
          <t>-</t>
        </is>
      </c>
      <c r="D81" s="5" t="inlineStr">
        <is>
          <t>עסקה פתוחה</t>
        </is>
      </c>
      <c r="E81" s="5" t="inlineStr">
        <is>
          <t>עסקה פתוחה</t>
        </is>
      </c>
      <c r="F81" s="3" t="inlineStr">
        <is>
          <t>עסקה פתוחה</t>
        </is>
      </c>
      <c r="G81" s="2" t="inlineStr">
        <is>
          <t>עסקה פתוחה</t>
        </is>
      </c>
      <c r="H81" s="5" t="inlineStr">
        <is>
          <t>עסקה פתוחה</t>
        </is>
      </c>
      <c r="I81" s="2" t="inlineStr">
        <is>
          <t>עסקה פתוחה</t>
        </is>
      </c>
      <c r="J81" s="4">
        <f>IFERROR($O$3/(AmitGamePlan78[[#This Row],[High Price ]]-AmitGamePlan78[[#This Row],[Low Price ]]),"עסקה פתוחה")</f>
        <v/>
      </c>
      <c r="K81" s="3">
        <f>IFERROR(AmitGamePlan78[[#This Row],[Stock Number]]*AmitGamePlan78[[#This Row],[Buying Price /Selling Price]],"עסקה פתוחה")</f>
        <v/>
      </c>
      <c r="L8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81" s="2">
        <f>IF(AmitGamePlan78[[#This Row],[Style]] = "Short",AmitGamePlan78[[#This Row],[High Price ]],AmitGamePlan78[[#This Row],[Low Price ]])</f>
        <v/>
      </c>
      <c r="N81" s="2" t="n">
        <v>0</v>
      </c>
      <c r="O8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81" s="3" t="inlineStr">
        <is>
          <t>עסקה פתוחה</t>
        </is>
      </c>
      <c r="Q8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81" s="2" t="inlineStr">
        <is>
          <t>עסקה פתוחה</t>
        </is>
      </c>
      <c r="S81" s="1" t="inlineStr">
        <is>
          <t>עסקה פתוחה</t>
        </is>
      </c>
    </row>
    <row r="82" ht="14.45" customHeight="1" s="56" thickBot="1">
      <c r="A82" s="8" t="n">
        <v>75</v>
      </c>
      <c r="B82" s="6" t="inlineStr">
        <is>
          <t>עסקה פתוחה</t>
        </is>
      </c>
      <c r="C82" s="5" t="inlineStr">
        <is>
          <t>-</t>
        </is>
      </c>
      <c r="D82" s="5" t="inlineStr">
        <is>
          <t>עסקה פתוחה</t>
        </is>
      </c>
      <c r="E82" s="5" t="inlineStr">
        <is>
          <t>עסקה פתוחה</t>
        </is>
      </c>
      <c r="F82" s="3" t="inlineStr">
        <is>
          <t>עסקה פתוחה</t>
        </is>
      </c>
      <c r="G82" s="2" t="inlineStr">
        <is>
          <t>עסקה פתוחה</t>
        </is>
      </c>
      <c r="H82" s="5" t="inlineStr">
        <is>
          <t>עסקה פתוחה</t>
        </is>
      </c>
      <c r="I82" s="2" t="inlineStr">
        <is>
          <t>עסקה פתוחה</t>
        </is>
      </c>
      <c r="J82" s="4">
        <f>IFERROR($O$3/(AmitGamePlan78[[#This Row],[High Price ]]-AmitGamePlan78[[#This Row],[Low Price ]]),"עסקה פתוחה")</f>
        <v/>
      </c>
      <c r="K82" s="3">
        <f>IFERROR(AmitGamePlan78[[#This Row],[Stock Number]]*AmitGamePlan78[[#This Row],[Buying Price /Selling Price]],"עסקה פתוחה")</f>
        <v/>
      </c>
      <c r="L8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82" s="2">
        <f>IF(AmitGamePlan78[[#This Row],[Style]] = "Short",AmitGamePlan78[[#This Row],[High Price ]],AmitGamePlan78[[#This Row],[Low Price ]])</f>
        <v/>
      </c>
      <c r="N82" s="2" t="n">
        <v>0</v>
      </c>
      <c r="O8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82" s="3" t="inlineStr">
        <is>
          <t>עסקה פתוחה</t>
        </is>
      </c>
      <c r="Q8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82" s="2" t="inlineStr">
        <is>
          <t>עסקה פתוחה</t>
        </is>
      </c>
      <c r="S82" s="1" t="inlineStr">
        <is>
          <t>עסקה פתוחה</t>
        </is>
      </c>
    </row>
    <row r="83" ht="14.45" customHeight="1" s="56" thickBot="1">
      <c r="A83" s="8" t="n">
        <v>76</v>
      </c>
      <c r="B83" s="6" t="inlineStr">
        <is>
          <t>עסקה פתוחה</t>
        </is>
      </c>
      <c r="C83" s="5" t="inlineStr">
        <is>
          <t>-</t>
        </is>
      </c>
      <c r="D83" s="5" t="inlineStr">
        <is>
          <t>עסקה פתוחה</t>
        </is>
      </c>
      <c r="E83" s="5" t="inlineStr">
        <is>
          <t>עסקה פתוחה</t>
        </is>
      </c>
      <c r="F83" s="3" t="inlineStr">
        <is>
          <t>עסקה פתוחה</t>
        </is>
      </c>
      <c r="G83" s="2" t="inlineStr">
        <is>
          <t>עסקה פתוחה</t>
        </is>
      </c>
      <c r="H83" s="5" t="inlineStr">
        <is>
          <t>עסקה פתוחה</t>
        </is>
      </c>
      <c r="I83" s="2" t="inlineStr">
        <is>
          <t>עסקה פתוחה</t>
        </is>
      </c>
      <c r="J83" s="4">
        <f>IFERROR($O$3/(AmitGamePlan78[[#This Row],[High Price ]]-AmitGamePlan78[[#This Row],[Low Price ]]),"עסקה פתוחה")</f>
        <v/>
      </c>
      <c r="K83" s="3">
        <f>IFERROR(AmitGamePlan78[[#This Row],[Stock Number]]*AmitGamePlan78[[#This Row],[Buying Price /Selling Price]],"עסקה פתוחה")</f>
        <v/>
      </c>
      <c r="L8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83" s="2">
        <f>IF(AmitGamePlan78[[#This Row],[Style]] = "Short",AmitGamePlan78[[#This Row],[High Price ]],AmitGamePlan78[[#This Row],[Low Price ]])</f>
        <v/>
      </c>
      <c r="N83" s="2" t="n">
        <v>0</v>
      </c>
      <c r="O8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83" s="3" t="inlineStr">
        <is>
          <t>עסקה פתוחה</t>
        </is>
      </c>
      <c r="Q8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83" s="2" t="inlineStr">
        <is>
          <t>עסקה פתוחה</t>
        </is>
      </c>
      <c r="S83" s="1" t="inlineStr">
        <is>
          <t>עסקה פתוחה</t>
        </is>
      </c>
    </row>
    <row r="84" ht="14.45" customHeight="1" s="56" thickBot="1">
      <c r="A84" s="8" t="n">
        <v>77</v>
      </c>
      <c r="B84" s="6" t="inlineStr">
        <is>
          <t>עסקה פתוחה</t>
        </is>
      </c>
      <c r="C84" s="5" t="inlineStr">
        <is>
          <t>-</t>
        </is>
      </c>
      <c r="D84" s="5" t="inlineStr">
        <is>
          <t>עסקה פתוחה</t>
        </is>
      </c>
      <c r="E84" s="5" t="inlineStr">
        <is>
          <t>עסקה פתוחה</t>
        </is>
      </c>
      <c r="F84" s="3" t="inlineStr">
        <is>
          <t>עסקה פתוחה</t>
        </is>
      </c>
      <c r="G84" s="2" t="inlineStr">
        <is>
          <t>עסקה פתוחה</t>
        </is>
      </c>
      <c r="H84" s="5" t="inlineStr">
        <is>
          <t>עסקה פתוחה</t>
        </is>
      </c>
      <c r="I84" s="2" t="inlineStr">
        <is>
          <t>עסקה פתוחה</t>
        </is>
      </c>
      <c r="J84" s="4">
        <f>IFERROR($O$3/(AmitGamePlan78[[#This Row],[High Price ]]-AmitGamePlan78[[#This Row],[Low Price ]]),"עסקה פתוחה")</f>
        <v/>
      </c>
      <c r="K84" s="3">
        <f>IFERROR(AmitGamePlan78[[#This Row],[Stock Number]]*AmitGamePlan78[[#This Row],[Buying Price /Selling Price]],"עסקה פתוחה")</f>
        <v/>
      </c>
      <c r="L8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84" s="2">
        <f>IF(AmitGamePlan78[[#This Row],[Style]] = "Short",AmitGamePlan78[[#This Row],[High Price ]],AmitGamePlan78[[#This Row],[Low Price ]])</f>
        <v/>
      </c>
      <c r="N84" s="2" t="n">
        <v>0</v>
      </c>
      <c r="O8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84" s="3" t="inlineStr">
        <is>
          <t>עסקה פתוחה</t>
        </is>
      </c>
      <c r="Q8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84" s="2" t="inlineStr">
        <is>
          <t>עסקה פתוחה</t>
        </is>
      </c>
      <c r="S84" s="1" t="inlineStr">
        <is>
          <t>עסקה פתוחה</t>
        </is>
      </c>
    </row>
    <row r="85" ht="14.45" customHeight="1" s="56" thickBot="1">
      <c r="A85" s="8" t="n">
        <v>78</v>
      </c>
      <c r="B85" s="6" t="inlineStr">
        <is>
          <t>עסקה פתוחה</t>
        </is>
      </c>
      <c r="C85" s="5" t="inlineStr">
        <is>
          <t>-</t>
        </is>
      </c>
      <c r="D85" s="5" t="inlineStr">
        <is>
          <t>עסקה פתוחה</t>
        </is>
      </c>
      <c r="E85" s="5" t="inlineStr">
        <is>
          <t>עסקה פתוחה</t>
        </is>
      </c>
      <c r="F85" s="3" t="inlineStr">
        <is>
          <t>עסקה פתוחה</t>
        </is>
      </c>
      <c r="G85" s="2" t="inlineStr">
        <is>
          <t>עסקה פתוחה</t>
        </is>
      </c>
      <c r="H85" s="5" t="inlineStr">
        <is>
          <t>עסקה פתוחה</t>
        </is>
      </c>
      <c r="I85" s="2" t="inlineStr">
        <is>
          <t>עסקה פתוחה</t>
        </is>
      </c>
      <c r="J85" s="4">
        <f>IFERROR($O$3/(AmitGamePlan78[[#This Row],[High Price ]]-AmitGamePlan78[[#This Row],[Low Price ]]),"עסקה פתוחה")</f>
        <v/>
      </c>
      <c r="K85" s="3">
        <f>IFERROR(AmitGamePlan78[[#This Row],[Stock Number]]*AmitGamePlan78[[#This Row],[Buying Price /Selling Price]],"עסקה פתוחה")</f>
        <v/>
      </c>
      <c r="L8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85" s="2">
        <f>IF(AmitGamePlan78[[#This Row],[Style]] = "Short",AmitGamePlan78[[#This Row],[High Price ]],AmitGamePlan78[[#This Row],[Low Price ]])</f>
        <v/>
      </c>
      <c r="N85" s="2" t="n">
        <v>0</v>
      </c>
      <c r="O8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85" s="3" t="inlineStr">
        <is>
          <t>עסקה פתוחה</t>
        </is>
      </c>
      <c r="Q8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85" s="2" t="inlineStr">
        <is>
          <t>עסקה פתוחה</t>
        </is>
      </c>
      <c r="S85" s="1" t="inlineStr">
        <is>
          <t>עסקה פתוחה</t>
        </is>
      </c>
    </row>
    <row r="86" ht="14.45" customHeight="1" s="56" thickBot="1">
      <c r="A86" s="8" t="n">
        <v>79</v>
      </c>
      <c r="B86" s="6" t="inlineStr">
        <is>
          <t>עסקה פתוחה</t>
        </is>
      </c>
      <c r="C86" s="5" t="inlineStr">
        <is>
          <t>-</t>
        </is>
      </c>
      <c r="D86" s="5" t="inlineStr">
        <is>
          <t>עסקה פתוחה</t>
        </is>
      </c>
      <c r="E86" s="5" t="inlineStr">
        <is>
          <t>עסקה פתוחה</t>
        </is>
      </c>
      <c r="F86" s="3" t="inlineStr">
        <is>
          <t>עסקה פתוחה</t>
        </is>
      </c>
      <c r="G86" s="2" t="inlineStr">
        <is>
          <t>עסקה פתוחה</t>
        </is>
      </c>
      <c r="H86" s="5" t="inlineStr">
        <is>
          <t>עסקה פתוחה</t>
        </is>
      </c>
      <c r="I86" s="2" t="inlineStr">
        <is>
          <t>עסקה פתוחה</t>
        </is>
      </c>
      <c r="J86" s="4">
        <f>IFERROR($O$3/(AmitGamePlan78[[#This Row],[High Price ]]-AmitGamePlan78[[#This Row],[Low Price ]]),"עסקה פתוחה")</f>
        <v/>
      </c>
      <c r="K86" s="3">
        <f>IFERROR(AmitGamePlan78[[#This Row],[Stock Number]]*AmitGamePlan78[[#This Row],[Buying Price /Selling Price]],"עסקה פתוחה")</f>
        <v/>
      </c>
      <c r="L8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86" s="2">
        <f>IF(AmitGamePlan78[[#This Row],[Style]] = "Short",AmitGamePlan78[[#This Row],[High Price ]],AmitGamePlan78[[#This Row],[Low Price ]])</f>
        <v/>
      </c>
      <c r="N86" s="2" t="n">
        <v>0</v>
      </c>
      <c r="O8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86" s="3" t="inlineStr">
        <is>
          <t>עסקה פתוחה</t>
        </is>
      </c>
      <c r="Q8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86" s="2" t="inlineStr">
        <is>
          <t>עסקה פתוחה</t>
        </is>
      </c>
      <c r="S86" s="1" t="inlineStr">
        <is>
          <t>עסקה פתוחה</t>
        </is>
      </c>
    </row>
    <row r="87" ht="14.45" customHeight="1" s="56" thickBot="1">
      <c r="A87" s="8" t="n">
        <v>80</v>
      </c>
      <c r="B87" s="6" t="inlineStr">
        <is>
          <t>עסקה פתוחה</t>
        </is>
      </c>
      <c r="C87" s="5" t="inlineStr">
        <is>
          <t>-</t>
        </is>
      </c>
      <c r="D87" s="5" t="inlineStr">
        <is>
          <t>עסקה פתוחה</t>
        </is>
      </c>
      <c r="E87" s="5" t="inlineStr">
        <is>
          <t>עסקה פתוחה</t>
        </is>
      </c>
      <c r="F87" s="3" t="inlineStr">
        <is>
          <t>עסקה פתוחה</t>
        </is>
      </c>
      <c r="G87" s="2" t="inlineStr">
        <is>
          <t>עסקה פתוחה</t>
        </is>
      </c>
      <c r="H87" s="5" t="inlineStr">
        <is>
          <t>עסקה פתוחה</t>
        </is>
      </c>
      <c r="I87" s="2" t="inlineStr">
        <is>
          <t>עסקה פתוחה</t>
        </is>
      </c>
      <c r="J87" s="4">
        <f>IFERROR($O$3/(AmitGamePlan78[[#This Row],[High Price ]]-AmitGamePlan78[[#This Row],[Low Price ]]),"עסקה פתוחה")</f>
        <v/>
      </c>
      <c r="K87" s="3">
        <f>IFERROR(AmitGamePlan78[[#This Row],[Stock Number]]*AmitGamePlan78[[#This Row],[Buying Price /Selling Price]],"עסקה פתוחה")</f>
        <v/>
      </c>
      <c r="L8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87" s="2">
        <f>IF(AmitGamePlan78[[#This Row],[Style]] = "Short",AmitGamePlan78[[#This Row],[High Price ]],AmitGamePlan78[[#This Row],[Low Price ]])</f>
        <v/>
      </c>
      <c r="N87" s="2" t="n">
        <v>0</v>
      </c>
      <c r="O8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87" s="3" t="inlineStr">
        <is>
          <t>עסקה פתוחה</t>
        </is>
      </c>
      <c r="Q8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87" s="2" t="inlineStr">
        <is>
          <t>עסקה פתוחה</t>
        </is>
      </c>
      <c r="S87" s="1" t="inlineStr">
        <is>
          <t>עסקה פתוחה</t>
        </is>
      </c>
    </row>
    <row r="88" ht="14.45" customHeight="1" s="56" thickBot="1">
      <c r="A88" s="8" t="n">
        <v>81</v>
      </c>
      <c r="B88" s="6" t="inlineStr">
        <is>
          <t>עסקה פתוחה</t>
        </is>
      </c>
      <c r="C88" s="5" t="inlineStr">
        <is>
          <t>-</t>
        </is>
      </c>
      <c r="D88" s="5" t="inlineStr">
        <is>
          <t>עסקה פתוחה</t>
        </is>
      </c>
      <c r="E88" s="5" t="inlineStr">
        <is>
          <t>עסקה פתוחה</t>
        </is>
      </c>
      <c r="F88" s="3" t="inlineStr">
        <is>
          <t>עסקה פתוחה</t>
        </is>
      </c>
      <c r="G88" s="2" t="inlineStr">
        <is>
          <t>עסקה פתוחה</t>
        </is>
      </c>
      <c r="H88" s="5" t="inlineStr">
        <is>
          <t>עסקה פתוחה</t>
        </is>
      </c>
      <c r="I88" s="2" t="inlineStr">
        <is>
          <t>עסקה פתוחה</t>
        </is>
      </c>
      <c r="J88" s="4">
        <f>IFERROR($O$3/(AmitGamePlan78[[#This Row],[High Price ]]-AmitGamePlan78[[#This Row],[Low Price ]]),"עסקה פתוחה")</f>
        <v/>
      </c>
      <c r="K88" s="3">
        <f>IFERROR(AmitGamePlan78[[#This Row],[Stock Number]]*AmitGamePlan78[[#This Row],[Buying Price /Selling Price]],"עסקה פתוחה")</f>
        <v/>
      </c>
      <c r="L8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88" s="2">
        <f>IF(AmitGamePlan78[[#This Row],[Style]] = "Short",AmitGamePlan78[[#This Row],[High Price ]],AmitGamePlan78[[#This Row],[Low Price ]])</f>
        <v/>
      </c>
      <c r="N88" s="2" t="n">
        <v>0</v>
      </c>
      <c r="O8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88" s="3" t="inlineStr">
        <is>
          <t>עסקה פתוחה</t>
        </is>
      </c>
      <c r="Q8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88" s="2" t="inlineStr">
        <is>
          <t>עסקה פתוחה</t>
        </is>
      </c>
      <c r="S88" s="1" t="inlineStr">
        <is>
          <t>עסקה פתוחה</t>
        </is>
      </c>
    </row>
    <row r="89" ht="14.45" customHeight="1" s="56" thickBot="1">
      <c r="A89" s="8" t="n">
        <v>82</v>
      </c>
      <c r="B89" s="6" t="inlineStr">
        <is>
          <t>עסקה פתוחה</t>
        </is>
      </c>
      <c r="C89" s="5" t="inlineStr">
        <is>
          <t>-</t>
        </is>
      </c>
      <c r="D89" s="5" t="inlineStr">
        <is>
          <t>עסקה פתוחה</t>
        </is>
      </c>
      <c r="E89" s="5" t="inlineStr">
        <is>
          <t>עסקה פתוחה</t>
        </is>
      </c>
      <c r="F89" s="3" t="inlineStr">
        <is>
          <t>עסקה פתוחה</t>
        </is>
      </c>
      <c r="G89" s="2" t="inlineStr">
        <is>
          <t>עסקה פתוחה</t>
        </is>
      </c>
      <c r="H89" s="5" t="inlineStr">
        <is>
          <t>עסקה פתוחה</t>
        </is>
      </c>
      <c r="I89" s="2" t="inlineStr">
        <is>
          <t>עסקה פתוחה</t>
        </is>
      </c>
      <c r="J89" s="4">
        <f>IFERROR($O$3/(AmitGamePlan78[[#This Row],[High Price ]]-AmitGamePlan78[[#This Row],[Low Price ]]),"עסקה פתוחה")</f>
        <v/>
      </c>
      <c r="K89" s="3">
        <f>IFERROR(AmitGamePlan78[[#This Row],[Stock Number]]*AmitGamePlan78[[#This Row],[Buying Price /Selling Price]],"עסקה פתוחה")</f>
        <v/>
      </c>
      <c r="L8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89" s="2">
        <f>IF(AmitGamePlan78[[#This Row],[Style]] = "Short",AmitGamePlan78[[#This Row],[High Price ]],AmitGamePlan78[[#This Row],[Low Price ]])</f>
        <v/>
      </c>
      <c r="N89" s="2" t="n">
        <v>0</v>
      </c>
      <c r="O8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89" s="3" t="inlineStr">
        <is>
          <t>עסקה פתוחה</t>
        </is>
      </c>
      <c r="Q8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89" s="2" t="inlineStr">
        <is>
          <t>עסקה פתוחה</t>
        </is>
      </c>
      <c r="S89" s="1" t="inlineStr">
        <is>
          <t>עסקה פתוחה</t>
        </is>
      </c>
    </row>
    <row r="90" ht="14.45" customHeight="1" s="56" thickBot="1">
      <c r="A90" s="8" t="n">
        <v>83</v>
      </c>
      <c r="B90" s="6" t="inlineStr">
        <is>
          <t>עסקה פתוחה</t>
        </is>
      </c>
      <c r="C90" s="5" t="inlineStr">
        <is>
          <t>-</t>
        </is>
      </c>
      <c r="D90" s="5" t="inlineStr">
        <is>
          <t>עסקה פתוחה</t>
        </is>
      </c>
      <c r="E90" s="5" t="inlineStr">
        <is>
          <t>עסקה פתוחה</t>
        </is>
      </c>
      <c r="F90" s="3" t="inlineStr">
        <is>
          <t>עסקה פתוחה</t>
        </is>
      </c>
      <c r="G90" s="2" t="inlineStr">
        <is>
          <t>עסקה פתוחה</t>
        </is>
      </c>
      <c r="H90" s="5" t="inlineStr">
        <is>
          <t>עסקה פתוחה</t>
        </is>
      </c>
      <c r="I90" s="2" t="inlineStr">
        <is>
          <t>עסקה פתוחה</t>
        </is>
      </c>
      <c r="J90" s="4">
        <f>IFERROR($O$3/(AmitGamePlan78[[#This Row],[High Price ]]-AmitGamePlan78[[#This Row],[Low Price ]]),"עסקה פתוחה")</f>
        <v/>
      </c>
      <c r="K90" s="3">
        <f>IFERROR(AmitGamePlan78[[#This Row],[Stock Number]]*AmitGamePlan78[[#This Row],[Buying Price /Selling Price]],"עסקה פתוחה")</f>
        <v/>
      </c>
      <c r="L9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90" s="2">
        <f>IF(AmitGamePlan78[[#This Row],[Style]] = "Short",AmitGamePlan78[[#This Row],[High Price ]],AmitGamePlan78[[#This Row],[Low Price ]])</f>
        <v/>
      </c>
      <c r="N90" s="2" t="n">
        <v>0</v>
      </c>
      <c r="O9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90" s="3" t="inlineStr">
        <is>
          <t>עסקה פתוחה</t>
        </is>
      </c>
      <c r="Q9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90" s="2" t="inlineStr">
        <is>
          <t>עסקה פתוחה</t>
        </is>
      </c>
      <c r="S90" s="1" t="inlineStr">
        <is>
          <t>עסקה פתוחה</t>
        </is>
      </c>
    </row>
    <row r="91" ht="14.45" customHeight="1" s="56" thickBot="1">
      <c r="A91" s="8" t="n">
        <v>84</v>
      </c>
      <c r="B91" s="6" t="inlineStr">
        <is>
          <t>עסקה פתוחה</t>
        </is>
      </c>
      <c r="C91" s="5" t="inlineStr">
        <is>
          <t>-</t>
        </is>
      </c>
      <c r="D91" s="5" t="inlineStr">
        <is>
          <t>עסקה פתוחה</t>
        </is>
      </c>
      <c r="E91" s="5" t="inlineStr">
        <is>
          <t>עסקה פתוחה</t>
        </is>
      </c>
      <c r="F91" s="3" t="inlineStr">
        <is>
          <t>עסקה פתוחה</t>
        </is>
      </c>
      <c r="G91" s="2" t="inlineStr">
        <is>
          <t>עסקה פתוחה</t>
        </is>
      </c>
      <c r="H91" s="5" t="inlineStr">
        <is>
          <t>עסקה פתוחה</t>
        </is>
      </c>
      <c r="I91" s="2" t="inlineStr">
        <is>
          <t>עסקה פתוחה</t>
        </is>
      </c>
      <c r="J91" s="4">
        <f>IFERROR($O$3/(AmitGamePlan78[[#This Row],[High Price ]]-AmitGamePlan78[[#This Row],[Low Price ]]),"עסקה פתוחה")</f>
        <v/>
      </c>
      <c r="K91" s="3">
        <f>IFERROR(AmitGamePlan78[[#This Row],[Stock Number]]*AmitGamePlan78[[#This Row],[Buying Price /Selling Price]],"עסקה פתוחה")</f>
        <v/>
      </c>
      <c r="L9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91" s="2">
        <f>IF(AmitGamePlan78[[#This Row],[Style]] = "Short",AmitGamePlan78[[#This Row],[High Price ]],AmitGamePlan78[[#This Row],[Low Price ]])</f>
        <v/>
      </c>
      <c r="N91" s="2" t="n">
        <v>0</v>
      </c>
      <c r="O9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91" s="3" t="inlineStr">
        <is>
          <t>עסקה פתוחה</t>
        </is>
      </c>
      <c r="Q9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91" s="2" t="inlineStr">
        <is>
          <t>עסקה פתוחה</t>
        </is>
      </c>
      <c r="S91" s="1" t="inlineStr">
        <is>
          <t>עסקה פתוחה</t>
        </is>
      </c>
    </row>
    <row r="92" ht="14.45" customHeight="1" s="56" thickBot="1">
      <c r="A92" s="8" t="n">
        <v>85</v>
      </c>
      <c r="B92" s="6" t="inlineStr">
        <is>
          <t>עסקה פתוחה</t>
        </is>
      </c>
      <c r="C92" s="5" t="inlineStr">
        <is>
          <t>-</t>
        </is>
      </c>
      <c r="D92" s="5" t="inlineStr">
        <is>
          <t>עסקה פתוחה</t>
        </is>
      </c>
      <c r="E92" s="5" t="inlineStr">
        <is>
          <t>עסקה פתוחה</t>
        </is>
      </c>
      <c r="F92" s="3" t="inlineStr">
        <is>
          <t>עסקה פתוחה</t>
        </is>
      </c>
      <c r="G92" s="2" t="inlineStr">
        <is>
          <t>עסקה פתוחה</t>
        </is>
      </c>
      <c r="H92" s="5" t="inlineStr">
        <is>
          <t>עסקה פתוחה</t>
        </is>
      </c>
      <c r="I92" s="2" t="inlineStr">
        <is>
          <t>עסקה פתוחה</t>
        </is>
      </c>
      <c r="J92" s="4">
        <f>IFERROR($O$3/(AmitGamePlan78[[#This Row],[High Price ]]-AmitGamePlan78[[#This Row],[Low Price ]]),"עסקה פתוחה")</f>
        <v/>
      </c>
      <c r="K92" s="3">
        <f>IFERROR(AmitGamePlan78[[#This Row],[Stock Number]]*AmitGamePlan78[[#This Row],[Buying Price /Selling Price]],"עסקה פתוחה")</f>
        <v/>
      </c>
      <c r="L9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92" s="2">
        <f>IF(AmitGamePlan78[[#This Row],[Style]] = "Short",AmitGamePlan78[[#This Row],[High Price ]],AmitGamePlan78[[#This Row],[Low Price ]])</f>
        <v/>
      </c>
      <c r="N92" s="2" t="n">
        <v>0</v>
      </c>
      <c r="O9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92" s="3" t="inlineStr">
        <is>
          <t>עסקה פתוחה</t>
        </is>
      </c>
      <c r="Q9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92" s="2" t="inlineStr">
        <is>
          <t>עסקה פתוחה</t>
        </is>
      </c>
      <c r="S92" s="1" t="inlineStr">
        <is>
          <t>עסקה פתוחה</t>
        </is>
      </c>
    </row>
    <row r="93" ht="14.45" customHeight="1" s="56" thickBot="1">
      <c r="A93" s="8" t="n">
        <v>86</v>
      </c>
      <c r="B93" s="6" t="inlineStr">
        <is>
          <t>עסקה פתוחה</t>
        </is>
      </c>
      <c r="C93" s="5" t="inlineStr">
        <is>
          <t>-</t>
        </is>
      </c>
      <c r="D93" s="5" t="inlineStr">
        <is>
          <t>עסקה פתוחה</t>
        </is>
      </c>
      <c r="E93" s="5" t="inlineStr">
        <is>
          <t>עסקה פתוחה</t>
        </is>
      </c>
      <c r="F93" s="3" t="inlineStr">
        <is>
          <t>עסקה פתוחה</t>
        </is>
      </c>
      <c r="G93" s="2" t="inlineStr">
        <is>
          <t>עסקה פתוחה</t>
        </is>
      </c>
      <c r="H93" s="5" t="inlineStr">
        <is>
          <t>עסקה פתוחה</t>
        </is>
      </c>
      <c r="I93" s="2" t="inlineStr">
        <is>
          <t>עסקה פתוחה</t>
        </is>
      </c>
      <c r="J93" s="4">
        <f>IFERROR($O$3/(AmitGamePlan78[[#This Row],[High Price ]]-AmitGamePlan78[[#This Row],[Low Price ]]),"עסקה פתוחה")</f>
        <v/>
      </c>
      <c r="K93" s="3">
        <f>IFERROR(AmitGamePlan78[[#This Row],[Stock Number]]*AmitGamePlan78[[#This Row],[Buying Price /Selling Price]],"עסקה פתוחה")</f>
        <v/>
      </c>
      <c r="L9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93" s="2">
        <f>IF(AmitGamePlan78[[#This Row],[Style]] = "Short",AmitGamePlan78[[#This Row],[High Price ]],AmitGamePlan78[[#This Row],[Low Price ]])</f>
        <v/>
      </c>
      <c r="N93" s="2" t="n">
        <v>0</v>
      </c>
      <c r="O9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93" s="3" t="inlineStr">
        <is>
          <t>עסקה פתוחה</t>
        </is>
      </c>
      <c r="Q9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93" s="2" t="inlineStr">
        <is>
          <t>עסקה פתוחה</t>
        </is>
      </c>
      <c r="S93" s="1" t="inlineStr">
        <is>
          <t>עסקה פתוחה</t>
        </is>
      </c>
    </row>
    <row r="94" ht="14.45" customHeight="1" s="56" thickBot="1">
      <c r="A94" s="8" t="n">
        <v>87</v>
      </c>
      <c r="B94" s="6" t="inlineStr">
        <is>
          <t>עסקה פתוחה</t>
        </is>
      </c>
      <c r="C94" s="5" t="inlineStr">
        <is>
          <t>-</t>
        </is>
      </c>
      <c r="D94" s="5" t="inlineStr">
        <is>
          <t>עסקה פתוחה</t>
        </is>
      </c>
      <c r="E94" s="5" t="inlineStr">
        <is>
          <t>עסקה פתוחה</t>
        </is>
      </c>
      <c r="F94" s="3" t="inlineStr">
        <is>
          <t>עסקה פתוחה</t>
        </is>
      </c>
      <c r="G94" s="2" t="inlineStr">
        <is>
          <t>עסקה פתוחה</t>
        </is>
      </c>
      <c r="H94" s="5" t="inlineStr">
        <is>
          <t>עסקה פתוחה</t>
        </is>
      </c>
      <c r="I94" s="2" t="inlineStr">
        <is>
          <t>עסקה פתוחה</t>
        </is>
      </c>
      <c r="J94" s="4">
        <f>IFERROR($O$3/(AmitGamePlan78[[#This Row],[High Price ]]-AmitGamePlan78[[#This Row],[Low Price ]]),"עסקה פתוחה")</f>
        <v/>
      </c>
      <c r="K94" s="3">
        <f>IFERROR(AmitGamePlan78[[#This Row],[Stock Number]]*AmitGamePlan78[[#This Row],[Buying Price /Selling Price]],"עסקה פתוחה")</f>
        <v/>
      </c>
      <c r="L9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94" s="2">
        <f>IF(AmitGamePlan78[[#This Row],[Style]] = "Short",AmitGamePlan78[[#This Row],[High Price ]],AmitGamePlan78[[#This Row],[Low Price ]])</f>
        <v/>
      </c>
      <c r="N94" s="2" t="n">
        <v>0</v>
      </c>
      <c r="O9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94" s="3" t="inlineStr">
        <is>
          <t>עסקה פתוחה</t>
        </is>
      </c>
      <c r="Q9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94" s="2" t="inlineStr">
        <is>
          <t>עסקה פתוחה</t>
        </is>
      </c>
      <c r="S94" s="1" t="inlineStr">
        <is>
          <t>עסקה פתוחה</t>
        </is>
      </c>
    </row>
    <row r="95" ht="14.45" customHeight="1" s="56" thickBot="1">
      <c r="A95" s="8" t="n">
        <v>88</v>
      </c>
      <c r="B95" s="6" t="inlineStr">
        <is>
          <t>עסקה פתוחה</t>
        </is>
      </c>
      <c r="C95" s="5" t="inlineStr">
        <is>
          <t>-</t>
        </is>
      </c>
      <c r="D95" s="5" t="inlineStr">
        <is>
          <t>עסקה פתוחה</t>
        </is>
      </c>
      <c r="E95" s="5" t="inlineStr">
        <is>
          <t>עסקה פתוחה</t>
        </is>
      </c>
      <c r="F95" s="3" t="inlineStr">
        <is>
          <t>עסקה פתוחה</t>
        </is>
      </c>
      <c r="G95" s="2" t="inlineStr">
        <is>
          <t>עסקה פתוחה</t>
        </is>
      </c>
      <c r="H95" s="5" t="inlineStr">
        <is>
          <t>עסקה פתוחה</t>
        </is>
      </c>
      <c r="I95" s="2" t="inlineStr">
        <is>
          <t>עסקה פתוחה</t>
        </is>
      </c>
      <c r="J95" s="4">
        <f>IFERROR($O$3/(AmitGamePlan78[[#This Row],[High Price ]]-AmitGamePlan78[[#This Row],[Low Price ]]),"עסקה פתוחה")</f>
        <v/>
      </c>
      <c r="K95" s="3">
        <f>IFERROR(AmitGamePlan78[[#This Row],[Stock Number]]*AmitGamePlan78[[#This Row],[Buying Price /Selling Price]],"עסקה פתוחה")</f>
        <v/>
      </c>
      <c r="L9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95" s="2">
        <f>IF(AmitGamePlan78[[#This Row],[Style]] = "Short",AmitGamePlan78[[#This Row],[High Price ]],AmitGamePlan78[[#This Row],[Low Price ]])</f>
        <v/>
      </c>
      <c r="N95" s="2" t="n">
        <v>0</v>
      </c>
      <c r="O9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95" s="3" t="inlineStr">
        <is>
          <t>עסקה פתוחה</t>
        </is>
      </c>
      <c r="Q9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95" s="2" t="inlineStr">
        <is>
          <t>עסקה פתוחה</t>
        </is>
      </c>
      <c r="S95" s="1" t="inlineStr">
        <is>
          <t>עסקה פתוחה</t>
        </is>
      </c>
    </row>
    <row r="96" ht="14.45" customHeight="1" s="56" thickBot="1">
      <c r="A96" s="8" t="n">
        <v>89</v>
      </c>
      <c r="B96" s="6" t="inlineStr">
        <is>
          <t>עסקה פתוחה</t>
        </is>
      </c>
      <c r="C96" s="5" t="inlineStr">
        <is>
          <t>-</t>
        </is>
      </c>
      <c r="D96" s="5" t="inlineStr">
        <is>
          <t>עסקה פתוחה</t>
        </is>
      </c>
      <c r="E96" s="5" t="inlineStr">
        <is>
          <t>עסקה פתוחה</t>
        </is>
      </c>
      <c r="F96" s="3" t="inlineStr">
        <is>
          <t>עסקה פתוחה</t>
        </is>
      </c>
      <c r="G96" s="2" t="inlineStr">
        <is>
          <t>עסקה פתוחה</t>
        </is>
      </c>
      <c r="H96" s="5" t="inlineStr">
        <is>
          <t>עסקה פתוחה</t>
        </is>
      </c>
      <c r="I96" s="2" t="inlineStr">
        <is>
          <t>עסקה פתוחה</t>
        </is>
      </c>
      <c r="J96" s="4">
        <f>IFERROR($O$3/(AmitGamePlan78[[#This Row],[High Price ]]-AmitGamePlan78[[#This Row],[Low Price ]]),"עסקה פתוחה")</f>
        <v/>
      </c>
      <c r="K96" s="3">
        <f>IFERROR(AmitGamePlan78[[#This Row],[Stock Number]]*AmitGamePlan78[[#This Row],[Buying Price /Selling Price]],"עסקה פתוחה")</f>
        <v/>
      </c>
      <c r="L9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96" s="2">
        <f>IF(AmitGamePlan78[[#This Row],[Style]] = "Short",AmitGamePlan78[[#This Row],[High Price ]],AmitGamePlan78[[#This Row],[Low Price ]])</f>
        <v/>
      </c>
      <c r="N96" s="2" t="n">
        <v>0</v>
      </c>
      <c r="O9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96" s="3" t="inlineStr">
        <is>
          <t>עסקה פתוחה</t>
        </is>
      </c>
      <c r="Q9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96" s="2" t="inlineStr">
        <is>
          <t>עסקה פתוחה</t>
        </is>
      </c>
      <c r="S96" s="1" t="inlineStr">
        <is>
          <t>עסקה פתוחה</t>
        </is>
      </c>
    </row>
    <row r="97" ht="14.45" customHeight="1" s="56" thickBot="1">
      <c r="A97" s="8" t="n">
        <v>90</v>
      </c>
      <c r="B97" s="6" t="inlineStr">
        <is>
          <t>עסקה פתוחה</t>
        </is>
      </c>
      <c r="C97" s="5" t="inlineStr">
        <is>
          <t>-</t>
        </is>
      </c>
      <c r="D97" s="5" t="inlineStr">
        <is>
          <t>עסקה פתוחה</t>
        </is>
      </c>
      <c r="E97" s="5" t="inlineStr">
        <is>
          <t>עסקה פתוחה</t>
        </is>
      </c>
      <c r="F97" s="3" t="inlineStr">
        <is>
          <t>עסקה פתוחה</t>
        </is>
      </c>
      <c r="G97" s="2" t="inlineStr">
        <is>
          <t>עסקה פתוחה</t>
        </is>
      </c>
      <c r="H97" s="5" t="inlineStr">
        <is>
          <t>עסקה פתוחה</t>
        </is>
      </c>
      <c r="I97" s="2" t="inlineStr">
        <is>
          <t>עסקה פתוחה</t>
        </is>
      </c>
      <c r="J97" s="4">
        <f>IFERROR($O$3/(AmitGamePlan78[[#This Row],[High Price ]]-AmitGamePlan78[[#This Row],[Low Price ]]),"עסקה פתוחה")</f>
        <v/>
      </c>
      <c r="K97" s="3">
        <f>IFERROR(AmitGamePlan78[[#This Row],[Stock Number]]*AmitGamePlan78[[#This Row],[Buying Price /Selling Price]],"עסקה פתוחה")</f>
        <v/>
      </c>
      <c r="L9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97" s="2">
        <f>IF(AmitGamePlan78[[#This Row],[Style]] = "Short",AmitGamePlan78[[#This Row],[High Price ]],AmitGamePlan78[[#This Row],[Low Price ]])</f>
        <v/>
      </c>
      <c r="N97" s="2" t="n">
        <v>0</v>
      </c>
      <c r="O9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97" s="3" t="inlineStr">
        <is>
          <t>עסקה פתוחה</t>
        </is>
      </c>
      <c r="Q9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97" s="2" t="inlineStr">
        <is>
          <t>עסקה פתוחה</t>
        </is>
      </c>
      <c r="S97" s="1" t="inlineStr">
        <is>
          <t>עסקה פתוחה</t>
        </is>
      </c>
    </row>
    <row r="98" ht="14.45" customHeight="1" s="56" thickBot="1">
      <c r="A98" s="8" t="n">
        <v>91</v>
      </c>
      <c r="B98" s="6" t="inlineStr">
        <is>
          <t>עסקה פתוחה</t>
        </is>
      </c>
      <c r="C98" s="5" t="inlineStr">
        <is>
          <t>-</t>
        </is>
      </c>
      <c r="D98" s="5" t="inlineStr">
        <is>
          <t>עסקה פתוחה</t>
        </is>
      </c>
      <c r="E98" s="5" t="inlineStr">
        <is>
          <t>עסקה פתוחה</t>
        </is>
      </c>
      <c r="F98" s="3" t="inlineStr">
        <is>
          <t>עסקה פתוחה</t>
        </is>
      </c>
      <c r="G98" s="2" t="inlineStr">
        <is>
          <t>עסקה פתוחה</t>
        </is>
      </c>
      <c r="H98" s="5" t="inlineStr">
        <is>
          <t>עסקה פתוחה</t>
        </is>
      </c>
      <c r="I98" s="2" t="inlineStr">
        <is>
          <t>עסקה פתוחה</t>
        </is>
      </c>
      <c r="J98" s="4">
        <f>IFERROR($O$3/(AmitGamePlan78[[#This Row],[High Price ]]-AmitGamePlan78[[#This Row],[Low Price ]]),"עסקה פתוחה")</f>
        <v/>
      </c>
      <c r="K98" s="3">
        <f>IFERROR(AmitGamePlan78[[#This Row],[Stock Number]]*AmitGamePlan78[[#This Row],[Buying Price /Selling Price]],"עסקה פתוחה")</f>
        <v/>
      </c>
      <c r="L9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98" s="2">
        <f>IF(AmitGamePlan78[[#This Row],[Style]] = "Short",AmitGamePlan78[[#This Row],[High Price ]],AmitGamePlan78[[#This Row],[Low Price ]])</f>
        <v/>
      </c>
      <c r="N98" s="2" t="n">
        <v>0</v>
      </c>
      <c r="O9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98" s="3" t="inlineStr">
        <is>
          <t>עסקה פתוחה</t>
        </is>
      </c>
      <c r="Q9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98" s="2" t="inlineStr">
        <is>
          <t>עסקה פתוחה</t>
        </is>
      </c>
      <c r="S98" s="1" t="inlineStr">
        <is>
          <t>עסקה פתוחה</t>
        </is>
      </c>
    </row>
    <row r="99" ht="14.45" customHeight="1" s="56" thickBot="1">
      <c r="A99" s="8" t="n">
        <v>92</v>
      </c>
      <c r="B99" s="6" t="inlineStr">
        <is>
          <t>עסקה פתוחה</t>
        </is>
      </c>
      <c r="C99" s="5" t="inlineStr">
        <is>
          <t>-</t>
        </is>
      </c>
      <c r="D99" s="5" t="inlineStr">
        <is>
          <t>עסקה פתוחה</t>
        </is>
      </c>
      <c r="E99" s="5" t="inlineStr">
        <is>
          <t>עסקה פתוחה</t>
        </is>
      </c>
      <c r="F99" s="3" t="inlineStr">
        <is>
          <t>עסקה פתוחה</t>
        </is>
      </c>
      <c r="G99" s="2" t="inlineStr">
        <is>
          <t>עסקה פתוחה</t>
        </is>
      </c>
      <c r="H99" s="5" t="inlineStr">
        <is>
          <t>עסקה פתוחה</t>
        </is>
      </c>
      <c r="I99" s="2" t="inlineStr">
        <is>
          <t>עסקה פתוחה</t>
        </is>
      </c>
      <c r="J99" s="4">
        <f>IFERROR($O$3/(AmitGamePlan78[[#This Row],[High Price ]]-AmitGamePlan78[[#This Row],[Low Price ]]),"עסקה פתוחה")</f>
        <v/>
      </c>
      <c r="K99" s="3">
        <f>IFERROR(AmitGamePlan78[[#This Row],[Stock Number]]*AmitGamePlan78[[#This Row],[Buying Price /Selling Price]],"עסקה פתוחה")</f>
        <v/>
      </c>
      <c r="L9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99" s="2">
        <f>IF(AmitGamePlan78[[#This Row],[Style]] = "Short",AmitGamePlan78[[#This Row],[High Price ]],AmitGamePlan78[[#This Row],[Low Price ]])</f>
        <v/>
      </c>
      <c r="N99" s="2" t="n">
        <v>0</v>
      </c>
      <c r="O9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99" s="3" t="inlineStr">
        <is>
          <t>עסקה פתוחה</t>
        </is>
      </c>
      <c r="Q9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99" s="2" t="inlineStr">
        <is>
          <t>עסקה פתוחה</t>
        </is>
      </c>
      <c r="S99" s="1" t="inlineStr">
        <is>
          <t>עסקה פתוחה</t>
        </is>
      </c>
    </row>
    <row r="100" ht="14.45" customHeight="1" s="56" thickBot="1">
      <c r="A100" s="8" t="n">
        <v>93</v>
      </c>
      <c r="B100" s="6" t="inlineStr">
        <is>
          <t>עסקה פתוחה</t>
        </is>
      </c>
      <c r="C100" s="5" t="inlineStr">
        <is>
          <t>-</t>
        </is>
      </c>
      <c r="D100" s="5" t="inlineStr">
        <is>
          <t>עסקה פתוחה</t>
        </is>
      </c>
      <c r="E100" s="5" t="inlineStr">
        <is>
          <t>עסקה פתוחה</t>
        </is>
      </c>
      <c r="F100" s="3" t="inlineStr">
        <is>
          <t>עסקה פתוחה</t>
        </is>
      </c>
      <c r="G100" s="2" t="inlineStr">
        <is>
          <t>עסקה פתוחה</t>
        </is>
      </c>
      <c r="H100" s="5" t="inlineStr">
        <is>
          <t>עסקה פתוחה</t>
        </is>
      </c>
      <c r="I100" s="2" t="inlineStr">
        <is>
          <t>עסקה פתוחה</t>
        </is>
      </c>
      <c r="J100" s="4">
        <f>IFERROR($O$3/(AmitGamePlan78[[#This Row],[High Price ]]-AmitGamePlan78[[#This Row],[Low Price ]]),"עסקה פתוחה")</f>
        <v/>
      </c>
      <c r="K100" s="3">
        <f>IFERROR(AmitGamePlan78[[#This Row],[Stock Number]]*AmitGamePlan78[[#This Row],[Buying Price /Selling Price]],"עסקה פתוחה")</f>
        <v/>
      </c>
      <c r="L10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00" s="2">
        <f>IF(AmitGamePlan78[[#This Row],[Style]] = "Short",AmitGamePlan78[[#This Row],[High Price ]],AmitGamePlan78[[#This Row],[Low Price ]])</f>
        <v/>
      </c>
      <c r="N100" s="2" t="n">
        <v>0</v>
      </c>
      <c r="O10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00" s="3" t="inlineStr">
        <is>
          <t>עסקה פתוחה</t>
        </is>
      </c>
      <c r="Q10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00" s="2" t="inlineStr">
        <is>
          <t>עסקה פתוחה</t>
        </is>
      </c>
      <c r="S100" s="1" t="inlineStr">
        <is>
          <t>עסקה פתוחה</t>
        </is>
      </c>
    </row>
    <row r="101" ht="14.45" customHeight="1" s="56" thickBot="1">
      <c r="A101" s="8" t="n">
        <v>94</v>
      </c>
      <c r="B101" s="6" t="inlineStr">
        <is>
          <t>עסקה פתוחה</t>
        </is>
      </c>
      <c r="C101" s="5" t="inlineStr">
        <is>
          <t>-</t>
        </is>
      </c>
      <c r="D101" s="5" t="inlineStr">
        <is>
          <t>עסקה פתוחה</t>
        </is>
      </c>
      <c r="E101" s="5" t="inlineStr">
        <is>
          <t>עסקה פתוחה</t>
        </is>
      </c>
      <c r="F101" s="3" t="inlineStr">
        <is>
          <t>עסקה פתוחה</t>
        </is>
      </c>
      <c r="G101" s="2" t="inlineStr">
        <is>
          <t>עסקה פתוחה</t>
        </is>
      </c>
      <c r="H101" s="5" t="inlineStr">
        <is>
          <t>עסקה פתוחה</t>
        </is>
      </c>
      <c r="I101" s="2" t="inlineStr">
        <is>
          <t>עסקה פתוחה</t>
        </is>
      </c>
      <c r="J101" s="4">
        <f>IFERROR($O$3/(AmitGamePlan78[[#This Row],[High Price ]]-AmitGamePlan78[[#This Row],[Low Price ]]),"עסקה פתוחה")</f>
        <v/>
      </c>
      <c r="K101" s="3">
        <f>IFERROR(AmitGamePlan78[[#This Row],[Stock Number]]*AmitGamePlan78[[#This Row],[Buying Price /Selling Price]],"עסקה פתוחה")</f>
        <v/>
      </c>
      <c r="L10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01" s="2">
        <f>IF(AmitGamePlan78[[#This Row],[Style]] = "Short",AmitGamePlan78[[#This Row],[High Price ]],AmitGamePlan78[[#This Row],[Low Price ]])</f>
        <v/>
      </c>
      <c r="N101" s="2" t="n">
        <v>0</v>
      </c>
      <c r="O10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01" s="3" t="inlineStr">
        <is>
          <t>עסקה פתוחה</t>
        </is>
      </c>
      <c r="Q10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01" s="2" t="inlineStr">
        <is>
          <t>עסקה פתוחה</t>
        </is>
      </c>
      <c r="S101" s="1" t="inlineStr">
        <is>
          <t>עסקה פתוחה</t>
        </is>
      </c>
    </row>
    <row r="102" ht="14.45" customHeight="1" s="56" thickBot="1">
      <c r="A102" s="8" t="n">
        <v>95</v>
      </c>
      <c r="B102" s="6" t="inlineStr">
        <is>
          <t>עסקה פתוחה</t>
        </is>
      </c>
      <c r="C102" s="5" t="inlineStr">
        <is>
          <t>-</t>
        </is>
      </c>
      <c r="D102" s="5" t="inlineStr">
        <is>
          <t>עסקה פתוחה</t>
        </is>
      </c>
      <c r="E102" s="5" t="inlineStr">
        <is>
          <t>עסקה פתוחה</t>
        </is>
      </c>
      <c r="F102" s="3" t="inlineStr">
        <is>
          <t>עסקה פתוחה</t>
        </is>
      </c>
      <c r="G102" s="2" t="inlineStr">
        <is>
          <t>עסקה פתוחה</t>
        </is>
      </c>
      <c r="H102" s="5" t="inlineStr">
        <is>
          <t>עסקה פתוחה</t>
        </is>
      </c>
      <c r="I102" s="2" t="inlineStr">
        <is>
          <t>עסקה פתוחה</t>
        </is>
      </c>
      <c r="J102" s="4">
        <f>IFERROR($O$3/(AmitGamePlan78[[#This Row],[High Price ]]-AmitGamePlan78[[#This Row],[Low Price ]]),"עסקה פתוחה")</f>
        <v/>
      </c>
      <c r="K102" s="3">
        <f>IFERROR(AmitGamePlan78[[#This Row],[Stock Number]]*AmitGamePlan78[[#This Row],[Buying Price /Selling Price]],"עסקה פתוחה")</f>
        <v/>
      </c>
      <c r="L10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02" s="2">
        <f>IF(AmitGamePlan78[[#This Row],[Style]] = "Short",AmitGamePlan78[[#This Row],[High Price ]],AmitGamePlan78[[#This Row],[Low Price ]])</f>
        <v/>
      </c>
      <c r="N102" s="2" t="n">
        <v>0</v>
      </c>
      <c r="O10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02" s="3" t="inlineStr">
        <is>
          <t>עסקה פתוחה</t>
        </is>
      </c>
      <c r="Q10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02" s="2" t="inlineStr">
        <is>
          <t>עסקה פתוחה</t>
        </is>
      </c>
      <c r="S102" s="1" t="inlineStr">
        <is>
          <t>עסקה פתוחה</t>
        </is>
      </c>
    </row>
    <row r="103" ht="14.45" customHeight="1" s="56" thickBot="1">
      <c r="A103" s="8" t="n">
        <v>96</v>
      </c>
      <c r="B103" s="6" t="inlineStr">
        <is>
          <t>עסקה פתוחה</t>
        </is>
      </c>
      <c r="C103" s="5" t="inlineStr">
        <is>
          <t>-</t>
        </is>
      </c>
      <c r="D103" s="5" t="inlineStr">
        <is>
          <t>עסקה פתוחה</t>
        </is>
      </c>
      <c r="E103" s="5" t="inlineStr">
        <is>
          <t>עסקה פתוחה</t>
        </is>
      </c>
      <c r="F103" s="3" t="inlineStr">
        <is>
          <t>עסקה פתוחה</t>
        </is>
      </c>
      <c r="G103" s="2" t="inlineStr">
        <is>
          <t>עסקה פתוחה</t>
        </is>
      </c>
      <c r="H103" s="5" t="inlineStr">
        <is>
          <t>עסקה פתוחה</t>
        </is>
      </c>
      <c r="I103" s="2" t="inlineStr">
        <is>
          <t>עסקה פתוחה</t>
        </is>
      </c>
      <c r="J103" s="4">
        <f>IFERROR($O$3/(AmitGamePlan78[[#This Row],[High Price ]]-AmitGamePlan78[[#This Row],[Low Price ]]),"עסקה פתוחה")</f>
        <v/>
      </c>
      <c r="K103" s="3">
        <f>IFERROR(AmitGamePlan78[[#This Row],[Stock Number]]*AmitGamePlan78[[#This Row],[Buying Price /Selling Price]],"עסקה פתוחה")</f>
        <v/>
      </c>
      <c r="L10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03" s="2">
        <f>IF(AmitGamePlan78[[#This Row],[Style]] = "Short",AmitGamePlan78[[#This Row],[High Price ]],AmitGamePlan78[[#This Row],[Low Price ]])</f>
        <v/>
      </c>
      <c r="N103" s="2" t="n">
        <v>0</v>
      </c>
      <c r="O10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03" s="3" t="inlineStr">
        <is>
          <t>עסקה פתוחה</t>
        </is>
      </c>
      <c r="Q10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03" s="2" t="inlineStr">
        <is>
          <t>עסקה פתוחה</t>
        </is>
      </c>
      <c r="S103" s="1" t="inlineStr">
        <is>
          <t>עסקה פתוחה</t>
        </is>
      </c>
    </row>
    <row r="104" ht="14.45" customHeight="1" s="56" thickBot="1">
      <c r="A104" s="8" t="n">
        <v>97</v>
      </c>
      <c r="B104" s="6" t="inlineStr">
        <is>
          <t>עסקה פתוחה</t>
        </is>
      </c>
      <c r="C104" s="5" t="inlineStr">
        <is>
          <t>-</t>
        </is>
      </c>
      <c r="D104" s="5" t="inlineStr">
        <is>
          <t>עסקה פתוחה</t>
        </is>
      </c>
      <c r="E104" s="5" t="inlineStr">
        <is>
          <t>עסקה פתוחה</t>
        </is>
      </c>
      <c r="F104" s="3" t="inlineStr">
        <is>
          <t>עסקה פתוחה</t>
        </is>
      </c>
      <c r="G104" s="2" t="inlineStr">
        <is>
          <t>עסקה פתוחה</t>
        </is>
      </c>
      <c r="H104" s="5" t="inlineStr">
        <is>
          <t>עסקה פתוחה</t>
        </is>
      </c>
      <c r="I104" s="2" t="inlineStr">
        <is>
          <t>עסקה פתוחה</t>
        </is>
      </c>
      <c r="J104" s="4">
        <f>IFERROR($O$3/(AmitGamePlan78[[#This Row],[High Price ]]-AmitGamePlan78[[#This Row],[Low Price ]]),"עסקה פתוחה")</f>
        <v/>
      </c>
      <c r="K104" s="3">
        <f>IFERROR(AmitGamePlan78[[#This Row],[Stock Number]]*AmitGamePlan78[[#This Row],[Buying Price /Selling Price]],"עסקה פתוחה")</f>
        <v/>
      </c>
      <c r="L10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04" s="2">
        <f>IF(AmitGamePlan78[[#This Row],[Style]] = "Short",AmitGamePlan78[[#This Row],[High Price ]],AmitGamePlan78[[#This Row],[Low Price ]])</f>
        <v/>
      </c>
      <c r="N104" s="2" t="n">
        <v>0</v>
      </c>
      <c r="O10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04" s="3" t="inlineStr">
        <is>
          <t>עסקה פתוחה</t>
        </is>
      </c>
      <c r="Q10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04" s="2" t="inlineStr">
        <is>
          <t>עסקה פתוחה</t>
        </is>
      </c>
      <c r="S104" s="1" t="inlineStr">
        <is>
          <t>עסקה פתוחה</t>
        </is>
      </c>
    </row>
    <row r="105" ht="14.45" customHeight="1" s="56" thickBot="1">
      <c r="A105" s="8" t="n">
        <v>98</v>
      </c>
      <c r="B105" s="6" t="inlineStr">
        <is>
          <t>עסקה פתוחה</t>
        </is>
      </c>
      <c r="C105" s="5" t="inlineStr">
        <is>
          <t>-</t>
        </is>
      </c>
      <c r="D105" s="5" t="inlineStr">
        <is>
          <t>עסקה פתוחה</t>
        </is>
      </c>
      <c r="E105" s="5" t="inlineStr">
        <is>
          <t>עסקה פתוחה</t>
        </is>
      </c>
      <c r="F105" s="3" t="inlineStr">
        <is>
          <t>עסקה פתוחה</t>
        </is>
      </c>
      <c r="G105" s="2" t="inlineStr">
        <is>
          <t>עסקה פתוחה</t>
        </is>
      </c>
      <c r="H105" s="5" t="inlineStr">
        <is>
          <t>עסקה פתוחה</t>
        </is>
      </c>
      <c r="I105" s="2" t="inlineStr">
        <is>
          <t>עסקה פתוחה</t>
        </is>
      </c>
      <c r="J105" s="4">
        <f>IFERROR($O$3/(AmitGamePlan78[[#This Row],[High Price ]]-AmitGamePlan78[[#This Row],[Low Price ]]),"עסקה פתוחה")</f>
        <v/>
      </c>
      <c r="K105" s="3">
        <f>IFERROR(AmitGamePlan78[[#This Row],[Stock Number]]*AmitGamePlan78[[#This Row],[Buying Price /Selling Price]],"עסקה פתוחה")</f>
        <v/>
      </c>
      <c r="L10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05" s="2">
        <f>IF(AmitGamePlan78[[#This Row],[Style]] = "Short",AmitGamePlan78[[#This Row],[High Price ]],AmitGamePlan78[[#This Row],[Low Price ]])</f>
        <v/>
      </c>
      <c r="N105" s="2" t="n">
        <v>0</v>
      </c>
      <c r="O10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05" s="3" t="inlineStr">
        <is>
          <t>עסקה פתוחה</t>
        </is>
      </c>
      <c r="Q10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05" s="2" t="inlineStr">
        <is>
          <t>עסקה פתוחה</t>
        </is>
      </c>
      <c r="S105" s="1" t="inlineStr">
        <is>
          <t>עסקה פתוחה</t>
        </is>
      </c>
    </row>
    <row r="106" ht="14.45" customHeight="1" s="56" thickBot="1">
      <c r="A106" s="8" t="n">
        <v>99</v>
      </c>
      <c r="B106" s="6" t="inlineStr">
        <is>
          <t>עסקה פתוחה</t>
        </is>
      </c>
      <c r="C106" s="5" t="inlineStr">
        <is>
          <t>-</t>
        </is>
      </c>
      <c r="D106" s="5" t="inlineStr">
        <is>
          <t>עסקה פתוחה</t>
        </is>
      </c>
      <c r="E106" s="5" t="inlineStr">
        <is>
          <t>עסקה פתוחה</t>
        </is>
      </c>
      <c r="F106" s="3" t="inlineStr">
        <is>
          <t>עסקה פתוחה</t>
        </is>
      </c>
      <c r="G106" s="2" t="inlineStr">
        <is>
          <t>עסקה פתוחה</t>
        </is>
      </c>
      <c r="H106" s="5" t="inlineStr">
        <is>
          <t>עסקה פתוחה</t>
        </is>
      </c>
      <c r="I106" s="2" t="inlineStr">
        <is>
          <t>עסקה פתוחה</t>
        </is>
      </c>
      <c r="J106" s="4">
        <f>IFERROR($O$3/(AmitGamePlan78[[#This Row],[High Price ]]-AmitGamePlan78[[#This Row],[Low Price ]]),"עסקה פתוחה")</f>
        <v/>
      </c>
      <c r="K106" s="3">
        <f>IFERROR(AmitGamePlan78[[#This Row],[Stock Number]]*AmitGamePlan78[[#This Row],[Buying Price /Selling Price]],"עסקה פתוחה")</f>
        <v/>
      </c>
      <c r="L10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06" s="2">
        <f>IF(AmitGamePlan78[[#This Row],[Style]] = "Short",AmitGamePlan78[[#This Row],[High Price ]],AmitGamePlan78[[#This Row],[Low Price ]])</f>
        <v/>
      </c>
      <c r="N106" s="2" t="n">
        <v>0</v>
      </c>
      <c r="O10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06" s="3" t="inlineStr">
        <is>
          <t>עסקה פתוחה</t>
        </is>
      </c>
      <c r="Q10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06" s="2" t="inlineStr">
        <is>
          <t>עסקה פתוחה</t>
        </is>
      </c>
      <c r="S106" s="1" t="inlineStr">
        <is>
          <t>עסקה פתוחה</t>
        </is>
      </c>
    </row>
    <row r="107" ht="14.45" customHeight="1" s="56" thickBot="1">
      <c r="A107" s="8" t="n">
        <v>100</v>
      </c>
      <c r="B107" s="6" t="inlineStr">
        <is>
          <t>עסקה פתוחה</t>
        </is>
      </c>
      <c r="C107" s="5" t="inlineStr">
        <is>
          <t>-</t>
        </is>
      </c>
      <c r="D107" s="5" t="inlineStr">
        <is>
          <t>עסקה פתוחה</t>
        </is>
      </c>
      <c r="E107" s="5" t="inlineStr">
        <is>
          <t>עסקה פתוחה</t>
        </is>
      </c>
      <c r="F107" s="3" t="inlineStr">
        <is>
          <t>עסקה פתוחה</t>
        </is>
      </c>
      <c r="G107" s="2" t="inlineStr">
        <is>
          <t>עסקה פתוחה</t>
        </is>
      </c>
      <c r="H107" s="5" t="inlineStr">
        <is>
          <t>עסקה פתוחה</t>
        </is>
      </c>
      <c r="I107" s="2" t="inlineStr">
        <is>
          <t>עסקה פתוחה</t>
        </is>
      </c>
      <c r="J107" s="4">
        <f>IFERROR($O$3/(AmitGamePlan78[[#This Row],[High Price ]]-AmitGamePlan78[[#This Row],[Low Price ]]),"עסקה פתוחה")</f>
        <v/>
      </c>
      <c r="K107" s="3">
        <f>IFERROR(AmitGamePlan78[[#This Row],[Stock Number]]*AmitGamePlan78[[#This Row],[Buying Price /Selling Price]],"עסקה פתוחה")</f>
        <v/>
      </c>
      <c r="L10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07" s="2">
        <f>IF(AmitGamePlan78[[#This Row],[Style]] = "Short",AmitGamePlan78[[#This Row],[High Price ]],AmitGamePlan78[[#This Row],[Low Price ]])</f>
        <v/>
      </c>
      <c r="N107" s="2" t="n">
        <v>0</v>
      </c>
      <c r="O10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07" s="3" t="inlineStr">
        <is>
          <t>עסקה פתוחה</t>
        </is>
      </c>
      <c r="Q10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07" s="2" t="inlineStr">
        <is>
          <t>עסקה פתוחה</t>
        </is>
      </c>
      <c r="S107" s="1" t="inlineStr">
        <is>
          <t>עסקה פתוחה</t>
        </is>
      </c>
    </row>
    <row r="108" ht="14.45" customHeight="1" s="56" thickBot="1">
      <c r="A108" s="8" t="n">
        <v>101</v>
      </c>
      <c r="B108" s="6" t="inlineStr">
        <is>
          <t>עסקה פתוחה</t>
        </is>
      </c>
      <c r="C108" s="5" t="inlineStr">
        <is>
          <t>-</t>
        </is>
      </c>
      <c r="D108" s="5" t="inlineStr">
        <is>
          <t>עסקה פתוחה</t>
        </is>
      </c>
      <c r="E108" s="5" t="inlineStr">
        <is>
          <t>עסקה פתוחה</t>
        </is>
      </c>
      <c r="F108" s="3" t="inlineStr">
        <is>
          <t>עסקה פתוחה</t>
        </is>
      </c>
      <c r="G108" s="2" t="inlineStr">
        <is>
          <t>עסקה פתוחה</t>
        </is>
      </c>
      <c r="H108" s="5" t="inlineStr">
        <is>
          <t>עסקה פתוחה</t>
        </is>
      </c>
      <c r="I108" s="2" t="inlineStr">
        <is>
          <t>עסקה פתוחה</t>
        </is>
      </c>
      <c r="J108" s="4">
        <f>IFERROR($O$3/(AmitGamePlan78[[#This Row],[High Price ]]-AmitGamePlan78[[#This Row],[Low Price ]]),"עסקה פתוחה")</f>
        <v/>
      </c>
      <c r="K108" s="3">
        <f>IFERROR(AmitGamePlan78[[#This Row],[Stock Number]]*AmitGamePlan78[[#This Row],[Buying Price /Selling Price]],"עסקה פתוחה")</f>
        <v/>
      </c>
      <c r="L10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08" s="2">
        <f>IF(AmitGamePlan78[[#This Row],[Style]] = "Short",AmitGamePlan78[[#This Row],[High Price ]],AmitGamePlan78[[#This Row],[Low Price ]])</f>
        <v/>
      </c>
      <c r="N108" s="2" t="n">
        <v>0</v>
      </c>
      <c r="O10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08" s="3" t="inlineStr">
        <is>
          <t>עסקה פתוחה</t>
        </is>
      </c>
      <c r="Q10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08" s="2" t="inlineStr">
        <is>
          <t>עסקה פתוחה</t>
        </is>
      </c>
      <c r="S108" s="1" t="inlineStr">
        <is>
          <t>עסקה פתוחה</t>
        </is>
      </c>
    </row>
    <row r="109" ht="14.45" customHeight="1" s="56" thickBot="1">
      <c r="A109" s="8" t="n">
        <v>102</v>
      </c>
      <c r="B109" s="6" t="inlineStr">
        <is>
          <t>עסקה פתוחה</t>
        </is>
      </c>
      <c r="C109" s="5" t="inlineStr">
        <is>
          <t>-</t>
        </is>
      </c>
      <c r="D109" s="5" t="inlineStr">
        <is>
          <t>עסקה פתוחה</t>
        </is>
      </c>
      <c r="E109" s="5" t="inlineStr">
        <is>
          <t>עסקה פתוחה</t>
        </is>
      </c>
      <c r="F109" s="3" t="inlineStr">
        <is>
          <t>עסקה פתוחה</t>
        </is>
      </c>
      <c r="G109" s="2" t="inlineStr">
        <is>
          <t>עסקה פתוחה</t>
        </is>
      </c>
      <c r="H109" s="5" t="inlineStr">
        <is>
          <t>עסקה פתוחה</t>
        </is>
      </c>
      <c r="I109" s="2" t="inlineStr">
        <is>
          <t>עסקה פתוחה</t>
        </is>
      </c>
      <c r="J109" s="4">
        <f>IFERROR($O$3/(AmitGamePlan78[[#This Row],[High Price ]]-AmitGamePlan78[[#This Row],[Low Price ]]),"עסקה פתוחה")</f>
        <v/>
      </c>
      <c r="K109" s="3">
        <f>IFERROR(AmitGamePlan78[[#This Row],[Stock Number]]*AmitGamePlan78[[#This Row],[Buying Price /Selling Price]],"עסקה פתוחה")</f>
        <v/>
      </c>
      <c r="L10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09" s="2">
        <f>IF(AmitGamePlan78[[#This Row],[Style]] = "Short",AmitGamePlan78[[#This Row],[High Price ]],AmitGamePlan78[[#This Row],[Low Price ]])</f>
        <v/>
      </c>
      <c r="N109" s="2" t="n">
        <v>0</v>
      </c>
      <c r="O10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09" s="3" t="inlineStr">
        <is>
          <t>עסקה פתוחה</t>
        </is>
      </c>
      <c r="Q10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09" s="2" t="inlineStr">
        <is>
          <t>עסקה פתוחה</t>
        </is>
      </c>
      <c r="S109" s="1" t="inlineStr">
        <is>
          <t>עסקה פתוחה</t>
        </is>
      </c>
    </row>
    <row r="110" ht="14.45" customHeight="1" s="56" thickBot="1">
      <c r="A110" s="8" t="n">
        <v>103</v>
      </c>
      <c r="B110" s="6" t="inlineStr">
        <is>
          <t>עסקה פתוחה</t>
        </is>
      </c>
      <c r="C110" s="5" t="inlineStr">
        <is>
          <t>-</t>
        </is>
      </c>
      <c r="D110" s="5" t="inlineStr">
        <is>
          <t>עסקה פתוחה</t>
        </is>
      </c>
      <c r="E110" s="5" t="inlineStr">
        <is>
          <t>עסקה פתוחה</t>
        </is>
      </c>
      <c r="F110" s="3" t="inlineStr">
        <is>
          <t>עסקה פתוחה</t>
        </is>
      </c>
      <c r="G110" s="2" t="inlineStr">
        <is>
          <t>עסקה פתוחה</t>
        </is>
      </c>
      <c r="H110" s="5" t="inlineStr">
        <is>
          <t>עסקה פתוחה</t>
        </is>
      </c>
      <c r="I110" s="2" t="inlineStr">
        <is>
          <t>עסקה פתוחה</t>
        </is>
      </c>
      <c r="J110" s="4">
        <f>IFERROR($O$3/(AmitGamePlan78[[#This Row],[High Price ]]-AmitGamePlan78[[#This Row],[Low Price ]]),"עסקה פתוחה")</f>
        <v/>
      </c>
      <c r="K110" s="3">
        <f>IFERROR(AmitGamePlan78[[#This Row],[Stock Number]]*AmitGamePlan78[[#This Row],[Buying Price /Selling Price]],"עסקה פתוחה")</f>
        <v/>
      </c>
      <c r="L11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10" s="2">
        <f>IF(AmitGamePlan78[[#This Row],[Style]] = "Short",AmitGamePlan78[[#This Row],[High Price ]],AmitGamePlan78[[#This Row],[Low Price ]])</f>
        <v/>
      </c>
      <c r="N110" s="2" t="n">
        <v>0</v>
      </c>
      <c r="O11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10" s="3" t="inlineStr">
        <is>
          <t>עסקה פתוחה</t>
        </is>
      </c>
      <c r="Q11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10" s="2" t="inlineStr">
        <is>
          <t>עסקה פתוחה</t>
        </is>
      </c>
      <c r="S110" s="1" t="inlineStr">
        <is>
          <t>עסקה פתוחה</t>
        </is>
      </c>
    </row>
    <row r="111" ht="14.45" customHeight="1" s="56" thickBot="1">
      <c r="A111" s="8" t="n">
        <v>104</v>
      </c>
      <c r="B111" s="6" t="inlineStr">
        <is>
          <t>עסקה פתוחה</t>
        </is>
      </c>
      <c r="C111" s="5" t="inlineStr">
        <is>
          <t>-</t>
        </is>
      </c>
      <c r="D111" s="5" t="inlineStr">
        <is>
          <t>עסקה פתוחה</t>
        </is>
      </c>
      <c r="E111" s="5" t="inlineStr">
        <is>
          <t>עסקה פתוחה</t>
        </is>
      </c>
      <c r="F111" s="3" t="inlineStr">
        <is>
          <t>עסקה פתוחה</t>
        </is>
      </c>
      <c r="G111" s="2" t="inlineStr">
        <is>
          <t>עסקה פתוחה</t>
        </is>
      </c>
      <c r="H111" s="5" t="inlineStr">
        <is>
          <t>עסקה פתוחה</t>
        </is>
      </c>
      <c r="I111" s="2" t="inlineStr">
        <is>
          <t>עסקה פתוחה</t>
        </is>
      </c>
      <c r="J111" s="4">
        <f>IFERROR($O$3/(AmitGamePlan78[[#This Row],[High Price ]]-AmitGamePlan78[[#This Row],[Low Price ]]),"עסקה פתוחה")</f>
        <v/>
      </c>
      <c r="K111" s="3">
        <f>IFERROR(AmitGamePlan78[[#This Row],[Stock Number]]*AmitGamePlan78[[#This Row],[Buying Price /Selling Price]],"עסקה פתוחה")</f>
        <v/>
      </c>
      <c r="L11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11" s="2">
        <f>IF(AmitGamePlan78[[#This Row],[Style]] = "Short",AmitGamePlan78[[#This Row],[High Price ]],AmitGamePlan78[[#This Row],[Low Price ]])</f>
        <v/>
      </c>
      <c r="N111" s="2" t="n">
        <v>0</v>
      </c>
      <c r="O11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11" s="3" t="inlineStr">
        <is>
          <t>עסקה פתוחה</t>
        </is>
      </c>
      <c r="Q11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11" s="2" t="inlineStr">
        <is>
          <t>עסקה פתוחה</t>
        </is>
      </c>
      <c r="S111" s="1" t="inlineStr">
        <is>
          <t>עסקה פתוחה</t>
        </is>
      </c>
    </row>
    <row r="112" ht="14.45" customHeight="1" s="56" thickBot="1">
      <c r="A112" s="8" t="n">
        <v>105</v>
      </c>
      <c r="B112" s="6" t="inlineStr">
        <is>
          <t>עסקה פתוחה</t>
        </is>
      </c>
      <c r="C112" s="5" t="inlineStr">
        <is>
          <t>-</t>
        </is>
      </c>
      <c r="D112" s="5" t="inlineStr">
        <is>
          <t>עסקה פתוחה</t>
        </is>
      </c>
      <c r="E112" s="5" t="inlineStr">
        <is>
          <t>עסקה פתוחה</t>
        </is>
      </c>
      <c r="F112" s="3" t="inlineStr">
        <is>
          <t>עסקה פתוחה</t>
        </is>
      </c>
      <c r="G112" s="2" t="inlineStr">
        <is>
          <t>עסקה פתוחה</t>
        </is>
      </c>
      <c r="H112" s="5" t="inlineStr">
        <is>
          <t>עסקה פתוחה</t>
        </is>
      </c>
      <c r="I112" s="2" t="inlineStr">
        <is>
          <t>עסקה פתוחה</t>
        </is>
      </c>
      <c r="J112" s="4">
        <f>IFERROR($O$3/(AmitGamePlan78[[#This Row],[High Price ]]-AmitGamePlan78[[#This Row],[Low Price ]]),"עסקה פתוחה")</f>
        <v/>
      </c>
      <c r="K112" s="3">
        <f>IFERROR(AmitGamePlan78[[#This Row],[Stock Number]]*AmitGamePlan78[[#This Row],[Buying Price /Selling Price]],"עסקה פתוחה")</f>
        <v/>
      </c>
      <c r="L11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12" s="2">
        <f>IF(AmitGamePlan78[[#This Row],[Style]] = "Short",AmitGamePlan78[[#This Row],[High Price ]],AmitGamePlan78[[#This Row],[Low Price ]])</f>
        <v/>
      </c>
      <c r="N112" s="2" t="n">
        <v>0</v>
      </c>
      <c r="O11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12" s="3" t="inlineStr">
        <is>
          <t>עסקה פתוחה</t>
        </is>
      </c>
      <c r="Q11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12" s="2" t="inlineStr">
        <is>
          <t>עסקה פתוחה</t>
        </is>
      </c>
      <c r="S112" s="1" t="inlineStr">
        <is>
          <t>עסקה פתוחה</t>
        </is>
      </c>
    </row>
    <row r="113" ht="14.45" customHeight="1" s="56" thickBot="1">
      <c r="A113" s="8" t="n">
        <v>106</v>
      </c>
      <c r="B113" s="6" t="inlineStr">
        <is>
          <t>עסקה פתוחה</t>
        </is>
      </c>
      <c r="C113" s="5" t="inlineStr">
        <is>
          <t>-</t>
        </is>
      </c>
      <c r="D113" s="5" t="inlineStr">
        <is>
          <t>עסקה פתוחה</t>
        </is>
      </c>
      <c r="E113" s="5" t="inlineStr">
        <is>
          <t>עסקה פתוחה</t>
        </is>
      </c>
      <c r="F113" s="3" t="inlineStr">
        <is>
          <t>עסקה פתוחה</t>
        </is>
      </c>
      <c r="G113" s="2" t="inlineStr">
        <is>
          <t>עסקה פתוחה</t>
        </is>
      </c>
      <c r="H113" s="5" t="inlineStr">
        <is>
          <t>עסקה פתוחה</t>
        </is>
      </c>
      <c r="I113" s="2" t="inlineStr">
        <is>
          <t>עסקה פתוחה</t>
        </is>
      </c>
      <c r="J113" s="4">
        <f>IFERROR($O$3/(AmitGamePlan78[[#This Row],[High Price ]]-AmitGamePlan78[[#This Row],[Low Price ]]),"עסקה פתוחה")</f>
        <v/>
      </c>
      <c r="K113" s="3">
        <f>IFERROR(AmitGamePlan78[[#This Row],[Stock Number]]*AmitGamePlan78[[#This Row],[Buying Price /Selling Price]],"עסקה פתוחה")</f>
        <v/>
      </c>
      <c r="L11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13" s="2">
        <f>IF(AmitGamePlan78[[#This Row],[Style]] = "Short",AmitGamePlan78[[#This Row],[High Price ]],AmitGamePlan78[[#This Row],[Low Price ]])</f>
        <v/>
      </c>
      <c r="N113" s="2" t="n">
        <v>0</v>
      </c>
      <c r="O11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13" s="3" t="inlineStr">
        <is>
          <t>עסקה פתוחה</t>
        </is>
      </c>
      <c r="Q11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13" s="2" t="inlineStr">
        <is>
          <t>עסקה פתוחה</t>
        </is>
      </c>
      <c r="S113" s="1" t="inlineStr">
        <is>
          <t>עסקה פתוחה</t>
        </is>
      </c>
    </row>
    <row r="114" ht="14.45" customHeight="1" s="56" thickBot="1">
      <c r="A114" s="8" t="n">
        <v>107</v>
      </c>
      <c r="B114" s="6" t="inlineStr">
        <is>
          <t>עסקה פתוחה</t>
        </is>
      </c>
      <c r="C114" s="5" t="inlineStr">
        <is>
          <t>-</t>
        </is>
      </c>
      <c r="D114" s="5" t="inlineStr">
        <is>
          <t>עסקה פתוחה</t>
        </is>
      </c>
      <c r="E114" s="5" t="inlineStr">
        <is>
          <t>עסקה פתוחה</t>
        </is>
      </c>
      <c r="F114" s="3" t="inlineStr">
        <is>
          <t>עסקה פתוחה</t>
        </is>
      </c>
      <c r="G114" s="2" t="inlineStr">
        <is>
          <t>עסקה פתוחה</t>
        </is>
      </c>
      <c r="H114" s="5" t="inlineStr">
        <is>
          <t>עסקה פתוחה</t>
        </is>
      </c>
      <c r="I114" s="2" t="inlineStr">
        <is>
          <t>עסקה פתוחה</t>
        </is>
      </c>
      <c r="J114" s="4">
        <f>IFERROR($O$3/(AmitGamePlan78[[#This Row],[High Price ]]-AmitGamePlan78[[#This Row],[Low Price ]]),"עסקה פתוחה")</f>
        <v/>
      </c>
      <c r="K114" s="3">
        <f>IFERROR(AmitGamePlan78[[#This Row],[Stock Number]]*AmitGamePlan78[[#This Row],[Buying Price /Selling Price]],"עסקה פתוחה")</f>
        <v/>
      </c>
      <c r="L11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14" s="2">
        <f>IF(AmitGamePlan78[[#This Row],[Style]] = "Short",AmitGamePlan78[[#This Row],[High Price ]],AmitGamePlan78[[#This Row],[Low Price ]])</f>
        <v/>
      </c>
      <c r="N114" s="2" t="n">
        <v>0</v>
      </c>
      <c r="O11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14" s="3" t="inlineStr">
        <is>
          <t>עסקה פתוחה</t>
        </is>
      </c>
      <c r="Q11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14" s="2" t="inlineStr">
        <is>
          <t>עסקה פתוחה</t>
        </is>
      </c>
      <c r="S114" s="1" t="inlineStr">
        <is>
          <t>עסקה פתוחה</t>
        </is>
      </c>
    </row>
    <row r="115" ht="14.45" customHeight="1" s="56" thickBot="1">
      <c r="A115" s="8" t="n">
        <v>108</v>
      </c>
      <c r="B115" s="6" t="inlineStr">
        <is>
          <t>עסקה פתוחה</t>
        </is>
      </c>
      <c r="C115" s="5" t="inlineStr">
        <is>
          <t>-</t>
        </is>
      </c>
      <c r="D115" s="5" t="inlineStr">
        <is>
          <t>עסקה פתוחה</t>
        </is>
      </c>
      <c r="E115" s="5" t="inlineStr">
        <is>
          <t>עסקה פתוחה</t>
        </is>
      </c>
      <c r="F115" s="3" t="inlineStr">
        <is>
          <t>עסקה פתוחה</t>
        </is>
      </c>
      <c r="G115" s="2" t="inlineStr">
        <is>
          <t>עסקה פתוחה</t>
        </is>
      </c>
      <c r="H115" s="5" t="inlineStr">
        <is>
          <t>עסקה פתוחה</t>
        </is>
      </c>
      <c r="I115" s="2" t="inlineStr">
        <is>
          <t>עסקה פתוחה</t>
        </is>
      </c>
      <c r="J115" s="4">
        <f>IFERROR($O$3/(AmitGamePlan78[[#This Row],[High Price ]]-AmitGamePlan78[[#This Row],[Low Price ]]),"עסקה פתוחה")</f>
        <v/>
      </c>
      <c r="K115" s="3">
        <f>IFERROR(AmitGamePlan78[[#This Row],[Stock Number]]*AmitGamePlan78[[#This Row],[Buying Price /Selling Price]],"עסקה פתוחה")</f>
        <v/>
      </c>
      <c r="L11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15" s="2">
        <f>IF(AmitGamePlan78[[#This Row],[Style]] = "Short",AmitGamePlan78[[#This Row],[High Price ]],AmitGamePlan78[[#This Row],[Low Price ]])</f>
        <v/>
      </c>
      <c r="N115" s="2" t="n">
        <v>0</v>
      </c>
      <c r="O11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15" s="3" t="inlineStr">
        <is>
          <t>עסקה פתוחה</t>
        </is>
      </c>
      <c r="Q11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15" s="2" t="inlineStr">
        <is>
          <t>עסקה פתוחה</t>
        </is>
      </c>
      <c r="S115" s="1" t="inlineStr">
        <is>
          <t>עסקה פתוחה</t>
        </is>
      </c>
    </row>
    <row r="116" ht="14.45" customHeight="1" s="56" thickBot="1">
      <c r="A116" s="8" t="n">
        <v>109</v>
      </c>
      <c r="B116" s="6" t="inlineStr">
        <is>
          <t>עסקה פתוחה</t>
        </is>
      </c>
      <c r="C116" s="5" t="inlineStr">
        <is>
          <t>-</t>
        </is>
      </c>
      <c r="D116" s="5" t="inlineStr">
        <is>
          <t>עסקה פתוחה</t>
        </is>
      </c>
      <c r="E116" s="5" t="inlineStr">
        <is>
          <t>עסקה פתוחה</t>
        </is>
      </c>
      <c r="F116" s="3" t="inlineStr">
        <is>
          <t>עסקה פתוחה</t>
        </is>
      </c>
      <c r="G116" s="2" t="inlineStr">
        <is>
          <t>עסקה פתוחה</t>
        </is>
      </c>
      <c r="H116" s="5" t="inlineStr">
        <is>
          <t>עסקה פתוחה</t>
        </is>
      </c>
      <c r="I116" s="2" t="inlineStr">
        <is>
          <t>עסקה פתוחה</t>
        </is>
      </c>
      <c r="J116" s="4">
        <f>IFERROR($O$3/(AmitGamePlan78[[#This Row],[High Price ]]-AmitGamePlan78[[#This Row],[Low Price ]]),"עסקה פתוחה")</f>
        <v/>
      </c>
      <c r="K116" s="3">
        <f>IFERROR(AmitGamePlan78[[#This Row],[Stock Number]]*AmitGamePlan78[[#This Row],[Buying Price /Selling Price]],"עסקה פתוחה")</f>
        <v/>
      </c>
      <c r="L11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16" s="2">
        <f>IF(AmitGamePlan78[[#This Row],[Style]] = "Short",AmitGamePlan78[[#This Row],[High Price ]],AmitGamePlan78[[#This Row],[Low Price ]])</f>
        <v/>
      </c>
      <c r="N116" s="2" t="n">
        <v>0</v>
      </c>
      <c r="O11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16" s="3" t="inlineStr">
        <is>
          <t>עסקה פתוחה</t>
        </is>
      </c>
      <c r="Q11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16" s="2" t="inlineStr">
        <is>
          <t>עסקה פתוחה</t>
        </is>
      </c>
      <c r="S116" s="1" t="inlineStr">
        <is>
          <t>עסקה פתוחה</t>
        </is>
      </c>
    </row>
    <row r="117" ht="14.45" customHeight="1" s="56" thickBot="1">
      <c r="A117" s="8" t="n">
        <v>110</v>
      </c>
      <c r="B117" s="6" t="inlineStr">
        <is>
          <t>עסקה פתוחה</t>
        </is>
      </c>
      <c r="C117" s="5" t="inlineStr">
        <is>
          <t>-</t>
        </is>
      </c>
      <c r="D117" s="5" t="inlineStr">
        <is>
          <t>עסקה פתוחה</t>
        </is>
      </c>
      <c r="E117" s="5" t="inlineStr">
        <is>
          <t>עסקה פתוחה</t>
        </is>
      </c>
      <c r="F117" s="3" t="inlineStr">
        <is>
          <t>עסקה פתוחה</t>
        </is>
      </c>
      <c r="G117" s="2" t="inlineStr">
        <is>
          <t>עסקה פתוחה</t>
        </is>
      </c>
      <c r="H117" s="5" t="inlineStr">
        <is>
          <t>עסקה פתוחה</t>
        </is>
      </c>
      <c r="I117" s="2" t="inlineStr">
        <is>
          <t>עסקה פתוחה</t>
        </is>
      </c>
      <c r="J117" s="4">
        <f>IFERROR($O$3/(AmitGamePlan78[[#This Row],[High Price ]]-AmitGamePlan78[[#This Row],[Low Price ]]),"עסקה פתוחה")</f>
        <v/>
      </c>
      <c r="K117" s="3">
        <f>IFERROR(AmitGamePlan78[[#This Row],[Stock Number]]*AmitGamePlan78[[#This Row],[Buying Price /Selling Price]],"עסקה פתוחה")</f>
        <v/>
      </c>
      <c r="L11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17" s="2">
        <f>IF(AmitGamePlan78[[#This Row],[Style]] = "Short",AmitGamePlan78[[#This Row],[High Price ]],AmitGamePlan78[[#This Row],[Low Price ]])</f>
        <v/>
      </c>
      <c r="N117" s="2" t="n">
        <v>0</v>
      </c>
      <c r="O11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17" s="3" t="inlineStr">
        <is>
          <t>עסקה פתוחה</t>
        </is>
      </c>
      <c r="Q11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17" s="2" t="inlineStr">
        <is>
          <t>עסקה פתוחה</t>
        </is>
      </c>
      <c r="S117" s="1" t="inlineStr">
        <is>
          <t>עסקה פתוחה</t>
        </is>
      </c>
    </row>
    <row r="118" ht="14.45" customHeight="1" s="56" thickBot="1">
      <c r="A118" s="8" t="n">
        <v>111</v>
      </c>
      <c r="B118" s="6" t="inlineStr">
        <is>
          <t>עסקה פתוחה</t>
        </is>
      </c>
      <c r="C118" s="5" t="inlineStr">
        <is>
          <t>-</t>
        </is>
      </c>
      <c r="D118" s="5" t="inlineStr">
        <is>
          <t>עסקה פתוחה</t>
        </is>
      </c>
      <c r="E118" s="5" t="inlineStr">
        <is>
          <t>עסקה פתוחה</t>
        </is>
      </c>
      <c r="F118" s="3" t="inlineStr">
        <is>
          <t>עסקה פתוחה</t>
        </is>
      </c>
      <c r="G118" s="2" t="inlineStr">
        <is>
          <t>עסקה פתוחה</t>
        </is>
      </c>
      <c r="H118" s="5" t="inlineStr">
        <is>
          <t>עסקה פתוחה</t>
        </is>
      </c>
      <c r="I118" s="2" t="inlineStr">
        <is>
          <t>עסקה פתוחה</t>
        </is>
      </c>
      <c r="J118" s="4">
        <f>IFERROR($O$3/(AmitGamePlan78[[#This Row],[High Price ]]-AmitGamePlan78[[#This Row],[Low Price ]]),"עסקה פתוחה")</f>
        <v/>
      </c>
      <c r="K118" s="3">
        <f>IFERROR(AmitGamePlan78[[#This Row],[Stock Number]]*AmitGamePlan78[[#This Row],[Buying Price /Selling Price]],"עסקה פתוחה")</f>
        <v/>
      </c>
      <c r="L11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18" s="2">
        <f>IF(AmitGamePlan78[[#This Row],[Style]] = "Short",AmitGamePlan78[[#This Row],[High Price ]],AmitGamePlan78[[#This Row],[Low Price ]])</f>
        <v/>
      </c>
      <c r="N118" s="2" t="n">
        <v>0</v>
      </c>
      <c r="O11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18" s="3" t="inlineStr">
        <is>
          <t>עסקה פתוחה</t>
        </is>
      </c>
      <c r="Q11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18" s="2" t="inlineStr">
        <is>
          <t>עסקה פתוחה</t>
        </is>
      </c>
      <c r="S118" s="1" t="inlineStr">
        <is>
          <t>עסקה פתוחה</t>
        </is>
      </c>
    </row>
    <row r="119" ht="14.45" customHeight="1" s="56" thickBot="1">
      <c r="A119" s="8" t="n">
        <v>112</v>
      </c>
      <c r="B119" s="6" t="inlineStr">
        <is>
          <t>עסקה פתוחה</t>
        </is>
      </c>
      <c r="C119" s="5" t="inlineStr">
        <is>
          <t>-</t>
        </is>
      </c>
      <c r="D119" s="5" t="inlineStr">
        <is>
          <t>עסקה פתוחה</t>
        </is>
      </c>
      <c r="E119" s="5" t="inlineStr">
        <is>
          <t>עסקה פתוחה</t>
        </is>
      </c>
      <c r="F119" s="3" t="inlineStr">
        <is>
          <t>עסקה פתוחה</t>
        </is>
      </c>
      <c r="G119" s="2" t="inlineStr">
        <is>
          <t>עסקה פתוחה</t>
        </is>
      </c>
      <c r="H119" s="5" t="inlineStr">
        <is>
          <t>עסקה פתוחה</t>
        </is>
      </c>
      <c r="I119" s="2" t="inlineStr">
        <is>
          <t>עסקה פתוחה</t>
        </is>
      </c>
      <c r="J119" s="4">
        <f>IFERROR($O$3/(AmitGamePlan78[[#This Row],[High Price ]]-AmitGamePlan78[[#This Row],[Low Price ]]),"עסקה פתוחה")</f>
        <v/>
      </c>
      <c r="K119" s="3">
        <f>IFERROR(AmitGamePlan78[[#This Row],[Stock Number]]*AmitGamePlan78[[#This Row],[Buying Price /Selling Price]],"עסקה פתוחה")</f>
        <v/>
      </c>
      <c r="L11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19" s="2">
        <f>IF(AmitGamePlan78[[#This Row],[Style]] = "Short",AmitGamePlan78[[#This Row],[High Price ]],AmitGamePlan78[[#This Row],[Low Price ]])</f>
        <v/>
      </c>
      <c r="N119" s="2" t="n">
        <v>0</v>
      </c>
      <c r="O11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19" s="3" t="inlineStr">
        <is>
          <t>עסקה פתוחה</t>
        </is>
      </c>
      <c r="Q11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19" s="2" t="inlineStr">
        <is>
          <t>עסקה פתוחה</t>
        </is>
      </c>
      <c r="S119" s="1" t="inlineStr">
        <is>
          <t>עסקה פתוחה</t>
        </is>
      </c>
    </row>
    <row r="120" ht="14.45" customHeight="1" s="56" thickBot="1">
      <c r="A120" s="8" t="n">
        <v>113</v>
      </c>
      <c r="B120" s="6" t="inlineStr">
        <is>
          <t>עסקה פתוחה</t>
        </is>
      </c>
      <c r="C120" s="5" t="inlineStr">
        <is>
          <t>-</t>
        </is>
      </c>
      <c r="D120" s="5" t="inlineStr">
        <is>
          <t>עסקה פתוחה</t>
        </is>
      </c>
      <c r="E120" s="5" t="inlineStr">
        <is>
          <t>עסקה פתוחה</t>
        </is>
      </c>
      <c r="F120" s="3" t="inlineStr">
        <is>
          <t>עסקה פתוחה</t>
        </is>
      </c>
      <c r="G120" s="2" t="inlineStr">
        <is>
          <t>עסקה פתוחה</t>
        </is>
      </c>
      <c r="H120" s="5" t="inlineStr">
        <is>
          <t>עסקה פתוחה</t>
        </is>
      </c>
      <c r="I120" s="2" t="inlineStr">
        <is>
          <t>עסקה פתוחה</t>
        </is>
      </c>
      <c r="J120" s="4">
        <f>IFERROR($O$3/(AmitGamePlan78[[#This Row],[High Price ]]-AmitGamePlan78[[#This Row],[Low Price ]]),"עסקה פתוחה")</f>
        <v/>
      </c>
      <c r="K120" s="3">
        <f>IFERROR(AmitGamePlan78[[#This Row],[Stock Number]]*AmitGamePlan78[[#This Row],[Buying Price /Selling Price]],"עסקה פתוחה")</f>
        <v/>
      </c>
      <c r="L12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20" s="2">
        <f>IF(AmitGamePlan78[[#This Row],[Style]] = "Short",AmitGamePlan78[[#This Row],[High Price ]],AmitGamePlan78[[#This Row],[Low Price ]])</f>
        <v/>
      </c>
      <c r="N120" s="2" t="n">
        <v>0</v>
      </c>
      <c r="O12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20" s="3" t="inlineStr">
        <is>
          <t>עסקה פתוחה</t>
        </is>
      </c>
      <c r="Q12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20" s="2" t="inlineStr">
        <is>
          <t>עסקה פתוחה</t>
        </is>
      </c>
      <c r="S120" s="1" t="inlineStr">
        <is>
          <t>עסקה פתוחה</t>
        </is>
      </c>
    </row>
    <row r="121" ht="14.45" customHeight="1" s="56" thickBot="1">
      <c r="A121" s="8" t="n">
        <v>114</v>
      </c>
      <c r="B121" s="6" t="inlineStr">
        <is>
          <t>עסקה פתוחה</t>
        </is>
      </c>
      <c r="C121" s="5" t="inlineStr">
        <is>
          <t>-</t>
        </is>
      </c>
      <c r="D121" s="5" t="inlineStr">
        <is>
          <t>עסקה פתוחה</t>
        </is>
      </c>
      <c r="E121" s="5" t="inlineStr">
        <is>
          <t>עסקה פתוחה</t>
        </is>
      </c>
      <c r="F121" s="3" t="inlineStr">
        <is>
          <t>עסקה פתוחה</t>
        </is>
      </c>
      <c r="G121" s="2" t="inlineStr">
        <is>
          <t>עסקה פתוחה</t>
        </is>
      </c>
      <c r="H121" s="5" t="inlineStr">
        <is>
          <t>עסקה פתוחה</t>
        </is>
      </c>
      <c r="I121" s="2" t="inlineStr">
        <is>
          <t>עסקה פתוחה</t>
        </is>
      </c>
      <c r="J121" s="4">
        <f>IFERROR($O$3/(AmitGamePlan78[[#This Row],[High Price ]]-AmitGamePlan78[[#This Row],[Low Price ]]),"עסקה פתוחה")</f>
        <v/>
      </c>
      <c r="K121" s="3">
        <f>IFERROR(AmitGamePlan78[[#This Row],[Stock Number]]*AmitGamePlan78[[#This Row],[Buying Price /Selling Price]],"עסקה פתוחה")</f>
        <v/>
      </c>
      <c r="L12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21" s="2">
        <f>IF(AmitGamePlan78[[#This Row],[Style]] = "Short",AmitGamePlan78[[#This Row],[High Price ]],AmitGamePlan78[[#This Row],[Low Price ]])</f>
        <v/>
      </c>
      <c r="N121" s="2" t="n">
        <v>0</v>
      </c>
      <c r="O12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21" s="3" t="inlineStr">
        <is>
          <t>עסקה פתוחה</t>
        </is>
      </c>
      <c r="Q12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21" s="2" t="inlineStr">
        <is>
          <t>עסקה פתוחה</t>
        </is>
      </c>
      <c r="S121" s="1" t="inlineStr">
        <is>
          <t>עסקה פתוחה</t>
        </is>
      </c>
    </row>
    <row r="122" ht="14.45" customHeight="1" s="56" thickBot="1">
      <c r="A122" s="8" t="n">
        <v>115</v>
      </c>
      <c r="B122" s="6" t="inlineStr">
        <is>
          <t>עסקה פתוחה</t>
        </is>
      </c>
      <c r="C122" s="5" t="inlineStr">
        <is>
          <t>-</t>
        </is>
      </c>
      <c r="D122" s="5" t="inlineStr">
        <is>
          <t>עסקה פתוחה</t>
        </is>
      </c>
      <c r="E122" s="5" t="inlineStr">
        <is>
          <t>עסקה פתוחה</t>
        </is>
      </c>
      <c r="F122" s="3" t="inlineStr">
        <is>
          <t>עסקה פתוחה</t>
        </is>
      </c>
      <c r="G122" s="2" t="inlineStr">
        <is>
          <t>עסקה פתוחה</t>
        </is>
      </c>
      <c r="H122" s="5" t="inlineStr">
        <is>
          <t>עסקה פתוחה</t>
        </is>
      </c>
      <c r="I122" s="2" t="inlineStr">
        <is>
          <t>עסקה פתוחה</t>
        </is>
      </c>
      <c r="J122" s="4">
        <f>IFERROR($O$3/(AmitGamePlan78[[#This Row],[High Price ]]-AmitGamePlan78[[#This Row],[Low Price ]]),"עסקה פתוחה")</f>
        <v/>
      </c>
      <c r="K122" s="3">
        <f>IFERROR(AmitGamePlan78[[#This Row],[Stock Number]]*AmitGamePlan78[[#This Row],[Buying Price /Selling Price]],"עסקה פתוחה")</f>
        <v/>
      </c>
      <c r="L12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22" s="2">
        <f>IF(AmitGamePlan78[[#This Row],[Style]] = "Short",AmitGamePlan78[[#This Row],[High Price ]],AmitGamePlan78[[#This Row],[Low Price ]])</f>
        <v/>
      </c>
      <c r="N122" s="2" t="n">
        <v>0</v>
      </c>
      <c r="O12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22" s="3" t="inlineStr">
        <is>
          <t>עסקה פתוחה</t>
        </is>
      </c>
      <c r="Q12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22" s="2" t="inlineStr">
        <is>
          <t>עסקה פתוחה</t>
        </is>
      </c>
      <c r="S122" s="1" t="inlineStr">
        <is>
          <t>עסקה פתוחה</t>
        </is>
      </c>
    </row>
    <row r="123" ht="14.45" customHeight="1" s="56" thickBot="1">
      <c r="A123" s="8" t="n">
        <v>116</v>
      </c>
      <c r="B123" s="6" t="inlineStr">
        <is>
          <t>עסקה פתוחה</t>
        </is>
      </c>
      <c r="C123" s="5" t="inlineStr">
        <is>
          <t>-</t>
        </is>
      </c>
      <c r="D123" s="5" t="inlineStr">
        <is>
          <t>עסקה פתוחה</t>
        </is>
      </c>
      <c r="E123" s="5" t="inlineStr">
        <is>
          <t>עסקה פתוחה</t>
        </is>
      </c>
      <c r="F123" s="3" t="inlineStr">
        <is>
          <t>עסקה פתוחה</t>
        </is>
      </c>
      <c r="G123" s="2" t="inlineStr">
        <is>
          <t>עסקה פתוחה</t>
        </is>
      </c>
      <c r="H123" s="5" t="inlineStr">
        <is>
          <t>עסקה פתוחה</t>
        </is>
      </c>
      <c r="I123" s="2" t="inlineStr">
        <is>
          <t>עסקה פתוחה</t>
        </is>
      </c>
      <c r="J123" s="4">
        <f>IFERROR($O$3/(AmitGamePlan78[[#This Row],[High Price ]]-AmitGamePlan78[[#This Row],[Low Price ]]),"עסקה פתוחה")</f>
        <v/>
      </c>
      <c r="K123" s="3">
        <f>IFERROR(AmitGamePlan78[[#This Row],[Stock Number]]*AmitGamePlan78[[#This Row],[Buying Price /Selling Price]],"עסקה פתוחה")</f>
        <v/>
      </c>
      <c r="L12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23" s="2">
        <f>IF(AmitGamePlan78[[#This Row],[Style]] = "Short",AmitGamePlan78[[#This Row],[High Price ]],AmitGamePlan78[[#This Row],[Low Price ]])</f>
        <v/>
      </c>
      <c r="N123" s="2" t="n">
        <v>0</v>
      </c>
      <c r="O12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23" s="3" t="inlineStr">
        <is>
          <t>עסקה פתוחה</t>
        </is>
      </c>
      <c r="Q12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23" s="2" t="inlineStr">
        <is>
          <t>עסקה פתוחה</t>
        </is>
      </c>
      <c r="S123" s="1" t="inlineStr">
        <is>
          <t>עסקה פתוחה</t>
        </is>
      </c>
    </row>
    <row r="124" ht="14.45" customHeight="1" s="56" thickBot="1">
      <c r="A124" s="8" t="n">
        <v>117</v>
      </c>
      <c r="B124" s="6" t="inlineStr">
        <is>
          <t>עסקה פתוחה</t>
        </is>
      </c>
      <c r="C124" s="5" t="inlineStr">
        <is>
          <t>-</t>
        </is>
      </c>
      <c r="D124" s="5" t="inlineStr">
        <is>
          <t>עסקה פתוחה</t>
        </is>
      </c>
      <c r="E124" s="5" t="inlineStr">
        <is>
          <t>עסקה פתוחה</t>
        </is>
      </c>
      <c r="F124" s="3" t="inlineStr">
        <is>
          <t>עסקה פתוחה</t>
        </is>
      </c>
      <c r="G124" s="2" t="inlineStr">
        <is>
          <t>עסקה פתוחה</t>
        </is>
      </c>
      <c r="H124" s="5" t="inlineStr">
        <is>
          <t>עסקה פתוחה</t>
        </is>
      </c>
      <c r="I124" s="2" t="inlineStr">
        <is>
          <t>עסקה פתוחה</t>
        </is>
      </c>
      <c r="J124" s="4">
        <f>IFERROR($O$3/(AmitGamePlan78[[#This Row],[High Price ]]-AmitGamePlan78[[#This Row],[Low Price ]]),"עסקה פתוחה")</f>
        <v/>
      </c>
      <c r="K124" s="3">
        <f>IFERROR(AmitGamePlan78[[#This Row],[Stock Number]]*AmitGamePlan78[[#This Row],[Buying Price /Selling Price]],"עסקה פתוחה")</f>
        <v/>
      </c>
      <c r="L12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24" s="2">
        <f>IF(AmitGamePlan78[[#This Row],[Style]] = "Short",AmitGamePlan78[[#This Row],[High Price ]],AmitGamePlan78[[#This Row],[Low Price ]])</f>
        <v/>
      </c>
      <c r="N124" s="2" t="n">
        <v>0</v>
      </c>
      <c r="O12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24" s="3" t="inlineStr">
        <is>
          <t>עסקה פתוחה</t>
        </is>
      </c>
      <c r="Q12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24" s="2" t="inlineStr">
        <is>
          <t>עסקה פתוחה</t>
        </is>
      </c>
      <c r="S124" s="1" t="inlineStr">
        <is>
          <t>עסקה פתוחה</t>
        </is>
      </c>
    </row>
    <row r="125" ht="14.45" customHeight="1" s="56" thickBot="1">
      <c r="A125" s="8" t="n">
        <v>118</v>
      </c>
      <c r="B125" s="6" t="inlineStr">
        <is>
          <t>עסקה פתוחה</t>
        </is>
      </c>
      <c r="C125" s="5" t="inlineStr">
        <is>
          <t>-</t>
        </is>
      </c>
      <c r="D125" s="5" t="inlineStr">
        <is>
          <t>עסקה פתוחה</t>
        </is>
      </c>
      <c r="E125" s="5" t="inlineStr">
        <is>
          <t>עסקה פתוחה</t>
        </is>
      </c>
      <c r="F125" s="3" t="inlineStr">
        <is>
          <t>עסקה פתוחה</t>
        </is>
      </c>
      <c r="G125" s="2" t="inlineStr">
        <is>
          <t>עסקה פתוחה</t>
        </is>
      </c>
      <c r="H125" s="5" t="inlineStr">
        <is>
          <t>עסקה פתוחה</t>
        </is>
      </c>
      <c r="I125" s="2" t="inlineStr">
        <is>
          <t>עסקה פתוחה</t>
        </is>
      </c>
      <c r="J125" s="4">
        <f>IFERROR($O$3/(AmitGamePlan78[[#This Row],[High Price ]]-AmitGamePlan78[[#This Row],[Low Price ]]),"עסקה פתוחה")</f>
        <v/>
      </c>
      <c r="K125" s="3">
        <f>IFERROR(AmitGamePlan78[[#This Row],[Stock Number]]*AmitGamePlan78[[#This Row],[Buying Price /Selling Price]],"עסקה פתוחה")</f>
        <v/>
      </c>
      <c r="L12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25" s="2">
        <f>IF(AmitGamePlan78[[#This Row],[Style]] = "Short",AmitGamePlan78[[#This Row],[High Price ]],AmitGamePlan78[[#This Row],[Low Price ]])</f>
        <v/>
      </c>
      <c r="N125" s="2" t="n">
        <v>0</v>
      </c>
      <c r="O12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25" s="3" t="inlineStr">
        <is>
          <t>עסקה פתוחה</t>
        </is>
      </c>
      <c r="Q12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25" s="2" t="inlineStr">
        <is>
          <t>עסקה פתוחה</t>
        </is>
      </c>
      <c r="S125" s="1" t="inlineStr">
        <is>
          <t>עסקה פתוחה</t>
        </is>
      </c>
    </row>
    <row r="126" ht="14.45" customHeight="1" s="56" thickBot="1">
      <c r="A126" s="8" t="n">
        <v>119</v>
      </c>
      <c r="B126" s="6" t="inlineStr">
        <is>
          <t>עסקה פתוחה</t>
        </is>
      </c>
      <c r="C126" s="5" t="inlineStr">
        <is>
          <t>-</t>
        </is>
      </c>
      <c r="D126" s="5" t="inlineStr">
        <is>
          <t>עסקה פתוחה</t>
        </is>
      </c>
      <c r="E126" s="5" t="inlineStr">
        <is>
          <t>עסקה פתוחה</t>
        </is>
      </c>
      <c r="F126" s="3" t="inlineStr">
        <is>
          <t>עסקה פתוחה</t>
        </is>
      </c>
      <c r="G126" s="2" t="inlineStr">
        <is>
          <t>עסקה פתוחה</t>
        </is>
      </c>
      <c r="H126" s="5" t="inlineStr">
        <is>
          <t>עסקה פתוחה</t>
        </is>
      </c>
      <c r="I126" s="2" t="inlineStr">
        <is>
          <t>עסקה פתוחה</t>
        </is>
      </c>
      <c r="J126" s="4">
        <f>IFERROR($O$3/(AmitGamePlan78[[#This Row],[High Price ]]-AmitGamePlan78[[#This Row],[Low Price ]]),"עסקה פתוחה")</f>
        <v/>
      </c>
      <c r="K126" s="3">
        <f>IFERROR(AmitGamePlan78[[#This Row],[Stock Number]]*AmitGamePlan78[[#This Row],[Buying Price /Selling Price]],"עסקה פתוחה")</f>
        <v/>
      </c>
      <c r="L12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26" s="2">
        <f>IF(AmitGamePlan78[[#This Row],[Style]] = "Short",AmitGamePlan78[[#This Row],[High Price ]],AmitGamePlan78[[#This Row],[Low Price ]])</f>
        <v/>
      </c>
      <c r="N126" s="2" t="n">
        <v>0</v>
      </c>
      <c r="O12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26" s="3" t="inlineStr">
        <is>
          <t>עסקה פתוחה</t>
        </is>
      </c>
      <c r="Q12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26" s="2" t="inlineStr">
        <is>
          <t>עסקה פתוחה</t>
        </is>
      </c>
      <c r="S126" s="1" t="inlineStr">
        <is>
          <t>עסקה פתוחה</t>
        </is>
      </c>
    </row>
    <row r="127" ht="14.45" customHeight="1" s="56" thickBot="1">
      <c r="A127" s="8" t="n">
        <v>120</v>
      </c>
      <c r="B127" s="6" t="inlineStr">
        <is>
          <t>עסקה פתוחה</t>
        </is>
      </c>
      <c r="C127" s="5" t="inlineStr">
        <is>
          <t>-</t>
        </is>
      </c>
      <c r="D127" s="5" t="inlineStr">
        <is>
          <t>עסקה פתוחה</t>
        </is>
      </c>
      <c r="E127" s="5" t="inlineStr">
        <is>
          <t>עסקה פתוחה</t>
        </is>
      </c>
      <c r="F127" s="3" t="inlineStr">
        <is>
          <t>עסקה פתוחה</t>
        </is>
      </c>
      <c r="G127" s="2" t="inlineStr">
        <is>
          <t>עסקה פתוחה</t>
        </is>
      </c>
      <c r="H127" s="5" t="inlineStr">
        <is>
          <t>עסקה פתוחה</t>
        </is>
      </c>
      <c r="I127" s="2" t="inlineStr">
        <is>
          <t>עסקה פתוחה</t>
        </is>
      </c>
      <c r="J127" s="4">
        <f>IFERROR($O$3/(AmitGamePlan78[[#This Row],[High Price ]]-AmitGamePlan78[[#This Row],[Low Price ]]),"עסקה פתוחה")</f>
        <v/>
      </c>
      <c r="K127" s="3">
        <f>IFERROR(AmitGamePlan78[[#This Row],[Stock Number]]*AmitGamePlan78[[#This Row],[Buying Price /Selling Price]],"עסקה פתוחה")</f>
        <v/>
      </c>
      <c r="L12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27" s="2">
        <f>IF(AmitGamePlan78[[#This Row],[Style]] = "Short",AmitGamePlan78[[#This Row],[High Price ]],AmitGamePlan78[[#This Row],[Low Price ]])</f>
        <v/>
      </c>
      <c r="N127" s="2" t="n">
        <v>0</v>
      </c>
      <c r="O12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27" s="3" t="inlineStr">
        <is>
          <t>עסקה פתוחה</t>
        </is>
      </c>
      <c r="Q12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27" s="2" t="inlineStr">
        <is>
          <t>עסקה פתוחה</t>
        </is>
      </c>
      <c r="S127" s="1" t="inlineStr">
        <is>
          <t>עסקה פתוחה</t>
        </is>
      </c>
    </row>
    <row r="128" ht="14.45" customHeight="1" s="56" thickBot="1">
      <c r="A128" s="8" t="n">
        <v>121</v>
      </c>
      <c r="B128" s="6" t="inlineStr">
        <is>
          <t>עסקה פתוחה</t>
        </is>
      </c>
      <c r="C128" s="5" t="inlineStr">
        <is>
          <t>-</t>
        </is>
      </c>
      <c r="D128" s="5" t="inlineStr">
        <is>
          <t>עסקה פתוחה</t>
        </is>
      </c>
      <c r="E128" s="5" t="inlineStr">
        <is>
          <t>עסקה פתוחה</t>
        </is>
      </c>
      <c r="F128" s="3" t="inlineStr">
        <is>
          <t>עסקה פתוחה</t>
        </is>
      </c>
      <c r="G128" s="2" t="inlineStr">
        <is>
          <t>עסקה פתוחה</t>
        </is>
      </c>
      <c r="H128" s="5" t="inlineStr">
        <is>
          <t>עסקה פתוחה</t>
        </is>
      </c>
      <c r="I128" s="2" t="inlineStr">
        <is>
          <t>עסקה פתוחה</t>
        </is>
      </c>
      <c r="J128" s="4">
        <f>IFERROR($O$3/(AmitGamePlan78[[#This Row],[High Price ]]-AmitGamePlan78[[#This Row],[Low Price ]]),"עסקה פתוחה")</f>
        <v/>
      </c>
      <c r="K128" s="3">
        <f>IFERROR(AmitGamePlan78[[#This Row],[Stock Number]]*AmitGamePlan78[[#This Row],[Buying Price /Selling Price]],"עסקה פתוחה")</f>
        <v/>
      </c>
      <c r="L12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28" s="2">
        <f>IF(AmitGamePlan78[[#This Row],[Style]] = "Short",AmitGamePlan78[[#This Row],[High Price ]],AmitGamePlan78[[#This Row],[Low Price ]])</f>
        <v/>
      </c>
      <c r="N128" s="2" t="n">
        <v>0</v>
      </c>
      <c r="O12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28" s="3" t="inlineStr">
        <is>
          <t>עסקה פתוחה</t>
        </is>
      </c>
      <c r="Q12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28" s="2" t="inlineStr">
        <is>
          <t>עסקה פתוחה</t>
        </is>
      </c>
      <c r="S128" s="1" t="inlineStr">
        <is>
          <t>עסקה פתוחה</t>
        </is>
      </c>
    </row>
    <row r="129" ht="14.45" customHeight="1" s="56" thickBot="1">
      <c r="A129" s="8" t="n">
        <v>122</v>
      </c>
      <c r="B129" s="6" t="inlineStr">
        <is>
          <t>עסקה פתוחה</t>
        </is>
      </c>
      <c r="C129" s="5" t="inlineStr">
        <is>
          <t>-</t>
        </is>
      </c>
      <c r="D129" s="5" t="inlineStr">
        <is>
          <t>עסקה פתוחה</t>
        </is>
      </c>
      <c r="E129" s="5" t="inlineStr">
        <is>
          <t>עסקה פתוחה</t>
        </is>
      </c>
      <c r="F129" s="3" t="inlineStr">
        <is>
          <t>עסקה פתוחה</t>
        </is>
      </c>
      <c r="G129" s="2" t="inlineStr">
        <is>
          <t>עסקה פתוחה</t>
        </is>
      </c>
      <c r="H129" s="5" t="inlineStr">
        <is>
          <t>עסקה פתוחה</t>
        </is>
      </c>
      <c r="I129" s="2" t="inlineStr">
        <is>
          <t>עסקה פתוחה</t>
        </is>
      </c>
      <c r="J129" s="4">
        <f>IFERROR($O$3/(AmitGamePlan78[[#This Row],[High Price ]]-AmitGamePlan78[[#This Row],[Low Price ]]),"עסקה פתוחה")</f>
        <v/>
      </c>
      <c r="K129" s="3">
        <f>IFERROR(AmitGamePlan78[[#This Row],[Stock Number]]*AmitGamePlan78[[#This Row],[Buying Price /Selling Price]],"עסקה פתוחה")</f>
        <v/>
      </c>
      <c r="L12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29" s="2">
        <f>IF(AmitGamePlan78[[#This Row],[Style]] = "Short",AmitGamePlan78[[#This Row],[High Price ]],AmitGamePlan78[[#This Row],[Low Price ]])</f>
        <v/>
      </c>
      <c r="N129" s="2" t="n">
        <v>0</v>
      </c>
      <c r="O12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29" s="3" t="inlineStr">
        <is>
          <t>עסקה פתוחה</t>
        </is>
      </c>
      <c r="Q12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29" s="2" t="inlineStr">
        <is>
          <t>עסקה פתוחה</t>
        </is>
      </c>
      <c r="S129" s="1" t="inlineStr">
        <is>
          <t>עסקה פתוחה</t>
        </is>
      </c>
    </row>
    <row r="130" ht="14.45" customHeight="1" s="56" thickBot="1">
      <c r="A130" s="8" t="n">
        <v>123</v>
      </c>
      <c r="B130" s="6" t="inlineStr">
        <is>
          <t>עסקה פתוחה</t>
        </is>
      </c>
      <c r="C130" s="5" t="inlineStr">
        <is>
          <t>-</t>
        </is>
      </c>
      <c r="D130" s="5" t="inlineStr">
        <is>
          <t>עסקה פתוחה</t>
        </is>
      </c>
      <c r="E130" s="5" t="inlineStr">
        <is>
          <t>עסקה פתוחה</t>
        </is>
      </c>
      <c r="F130" s="3" t="inlineStr">
        <is>
          <t>עסקה פתוחה</t>
        </is>
      </c>
      <c r="G130" s="2" t="inlineStr">
        <is>
          <t>עסקה פתוחה</t>
        </is>
      </c>
      <c r="H130" s="5" t="inlineStr">
        <is>
          <t>עסקה פתוחה</t>
        </is>
      </c>
      <c r="I130" s="2" t="inlineStr">
        <is>
          <t>עסקה פתוחה</t>
        </is>
      </c>
      <c r="J130" s="4">
        <f>IFERROR($O$3/(AmitGamePlan78[[#This Row],[High Price ]]-AmitGamePlan78[[#This Row],[Low Price ]]),"עסקה פתוחה")</f>
        <v/>
      </c>
      <c r="K130" s="3">
        <f>IFERROR(AmitGamePlan78[[#This Row],[Stock Number]]*AmitGamePlan78[[#This Row],[Buying Price /Selling Price]],"עסקה פתוחה")</f>
        <v/>
      </c>
      <c r="L13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30" s="2">
        <f>IF(AmitGamePlan78[[#This Row],[Style]] = "Short",AmitGamePlan78[[#This Row],[High Price ]],AmitGamePlan78[[#This Row],[Low Price ]])</f>
        <v/>
      </c>
      <c r="N130" s="2" t="n">
        <v>0</v>
      </c>
      <c r="O13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30" s="3" t="inlineStr">
        <is>
          <t>עסקה פתוחה</t>
        </is>
      </c>
      <c r="Q13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30" s="2" t="inlineStr">
        <is>
          <t>עסקה פתוחה</t>
        </is>
      </c>
      <c r="S130" s="1" t="inlineStr">
        <is>
          <t>עסקה פתוחה</t>
        </is>
      </c>
    </row>
    <row r="131" ht="14.45" customHeight="1" s="56" thickBot="1">
      <c r="A131" s="8" t="n">
        <v>124</v>
      </c>
      <c r="B131" s="6" t="inlineStr">
        <is>
          <t>עסקה פתוחה</t>
        </is>
      </c>
      <c r="C131" s="5" t="inlineStr">
        <is>
          <t>-</t>
        </is>
      </c>
      <c r="D131" s="5" t="inlineStr">
        <is>
          <t>עסקה פתוחה</t>
        </is>
      </c>
      <c r="E131" s="5" t="inlineStr">
        <is>
          <t>עסקה פתוחה</t>
        </is>
      </c>
      <c r="F131" s="3" t="inlineStr">
        <is>
          <t>עסקה פתוחה</t>
        </is>
      </c>
      <c r="G131" s="2" t="inlineStr">
        <is>
          <t>עסקה פתוחה</t>
        </is>
      </c>
      <c r="H131" s="5" t="inlineStr">
        <is>
          <t>עסקה פתוחה</t>
        </is>
      </c>
      <c r="I131" s="2" t="inlineStr">
        <is>
          <t>עסקה פתוחה</t>
        </is>
      </c>
      <c r="J131" s="4">
        <f>IFERROR($O$3/(AmitGamePlan78[[#This Row],[High Price ]]-AmitGamePlan78[[#This Row],[Low Price ]]),"עסקה פתוחה")</f>
        <v/>
      </c>
      <c r="K131" s="3">
        <f>IFERROR(AmitGamePlan78[[#This Row],[Stock Number]]*AmitGamePlan78[[#This Row],[Buying Price /Selling Price]],"עסקה פתוחה")</f>
        <v/>
      </c>
      <c r="L13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31" s="2">
        <f>IF(AmitGamePlan78[[#This Row],[Style]] = "Short",AmitGamePlan78[[#This Row],[High Price ]],AmitGamePlan78[[#This Row],[Low Price ]])</f>
        <v/>
      </c>
      <c r="N131" s="2" t="n">
        <v>0</v>
      </c>
      <c r="O13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31" s="3" t="inlineStr">
        <is>
          <t>עסקה פתוחה</t>
        </is>
      </c>
      <c r="Q13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31" s="2" t="inlineStr">
        <is>
          <t>עסקה פתוחה</t>
        </is>
      </c>
      <c r="S131" s="1" t="inlineStr">
        <is>
          <t>עסקה פתוחה</t>
        </is>
      </c>
    </row>
    <row r="132" ht="14.45" customHeight="1" s="56" thickBot="1">
      <c r="A132" s="8" t="n">
        <v>125</v>
      </c>
      <c r="B132" s="6" t="inlineStr">
        <is>
          <t>עסקה פתוחה</t>
        </is>
      </c>
      <c r="C132" s="5" t="inlineStr">
        <is>
          <t>-</t>
        </is>
      </c>
      <c r="D132" s="5" t="inlineStr">
        <is>
          <t>עסקה פתוחה</t>
        </is>
      </c>
      <c r="E132" s="5" t="inlineStr">
        <is>
          <t>עסקה פתוחה</t>
        </is>
      </c>
      <c r="F132" s="3" t="inlineStr">
        <is>
          <t>עסקה פתוחה</t>
        </is>
      </c>
      <c r="G132" s="2" t="inlineStr">
        <is>
          <t>עסקה פתוחה</t>
        </is>
      </c>
      <c r="H132" s="5" t="inlineStr">
        <is>
          <t>עסקה פתוחה</t>
        </is>
      </c>
      <c r="I132" s="2" t="inlineStr">
        <is>
          <t>עסקה פתוחה</t>
        </is>
      </c>
      <c r="J132" s="4">
        <f>IFERROR($O$3/(AmitGamePlan78[[#This Row],[High Price ]]-AmitGamePlan78[[#This Row],[Low Price ]]),"עסקה פתוחה")</f>
        <v/>
      </c>
      <c r="K132" s="3">
        <f>IFERROR(AmitGamePlan78[[#This Row],[Stock Number]]*AmitGamePlan78[[#This Row],[Buying Price /Selling Price]],"עסקה פתוחה")</f>
        <v/>
      </c>
      <c r="L13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32" s="2">
        <f>IF(AmitGamePlan78[[#This Row],[Style]] = "Short",AmitGamePlan78[[#This Row],[High Price ]],AmitGamePlan78[[#This Row],[Low Price ]])</f>
        <v/>
      </c>
      <c r="N132" s="2" t="n">
        <v>0</v>
      </c>
      <c r="O13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32" s="3" t="inlineStr">
        <is>
          <t>עסקה פתוחה</t>
        </is>
      </c>
      <c r="Q13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32" s="2" t="inlineStr">
        <is>
          <t>עסקה פתוחה</t>
        </is>
      </c>
      <c r="S132" s="1" t="inlineStr">
        <is>
          <t>עסקה פתוחה</t>
        </is>
      </c>
    </row>
    <row r="133" ht="14.45" customHeight="1" s="56" thickBot="1">
      <c r="A133" s="8" t="n">
        <v>126</v>
      </c>
      <c r="B133" s="6" t="inlineStr">
        <is>
          <t>עסקה פתוחה</t>
        </is>
      </c>
      <c r="C133" s="5" t="inlineStr">
        <is>
          <t>-</t>
        </is>
      </c>
      <c r="D133" s="5" t="inlineStr">
        <is>
          <t>עסקה פתוחה</t>
        </is>
      </c>
      <c r="E133" s="5" t="inlineStr">
        <is>
          <t>עסקה פתוחה</t>
        </is>
      </c>
      <c r="F133" s="3" t="inlineStr">
        <is>
          <t>עסקה פתוחה</t>
        </is>
      </c>
      <c r="G133" s="2" t="inlineStr">
        <is>
          <t>עסקה פתוחה</t>
        </is>
      </c>
      <c r="H133" s="5" t="inlineStr">
        <is>
          <t>עסקה פתוחה</t>
        </is>
      </c>
      <c r="I133" s="2" t="inlineStr">
        <is>
          <t>עסקה פתוחה</t>
        </is>
      </c>
      <c r="J133" s="4">
        <f>IFERROR($O$3/(AmitGamePlan78[[#This Row],[High Price ]]-AmitGamePlan78[[#This Row],[Low Price ]]),"עסקה פתוחה")</f>
        <v/>
      </c>
      <c r="K133" s="3">
        <f>IFERROR(AmitGamePlan78[[#This Row],[Stock Number]]*AmitGamePlan78[[#This Row],[Buying Price /Selling Price]],"עסקה פתוחה")</f>
        <v/>
      </c>
      <c r="L13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33" s="2">
        <f>IF(AmitGamePlan78[[#This Row],[Style]] = "Short",AmitGamePlan78[[#This Row],[High Price ]],AmitGamePlan78[[#This Row],[Low Price ]])</f>
        <v/>
      </c>
      <c r="N133" s="2" t="n">
        <v>0</v>
      </c>
      <c r="O13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33" s="3" t="inlineStr">
        <is>
          <t>עסקה פתוחה</t>
        </is>
      </c>
      <c r="Q13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33" s="2" t="inlineStr">
        <is>
          <t>עסקה פתוחה</t>
        </is>
      </c>
      <c r="S133" s="1" t="inlineStr">
        <is>
          <t>עסקה פתוחה</t>
        </is>
      </c>
    </row>
    <row r="134" ht="14.45" customHeight="1" s="56" thickBot="1">
      <c r="A134" s="8" t="n">
        <v>127</v>
      </c>
      <c r="B134" s="6" t="inlineStr">
        <is>
          <t>עסקה פתוחה</t>
        </is>
      </c>
      <c r="C134" s="5" t="inlineStr">
        <is>
          <t>-</t>
        </is>
      </c>
      <c r="D134" s="5" t="inlineStr">
        <is>
          <t>עסקה פתוחה</t>
        </is>
      </c>
      <c r="E134" s="5" t="inlineStr">
        <is>
          <t>עסקה פתוחה</t>
        </is>
      </c>
      <c r="F134" s="3" t="inlineStr">
        <is>
          <t>עסקה פתוחה</t>
        </is>
      </c>
      <c r="G134" s="2" t="inlineStr">
        <is>
          <t>עסקה פתוחה</t>
        </is>
      </c>
      <c r="H134" s="5" t="inlineStr">
        <is>
          <t>עסקה פתוחה</t>
        </is>
      </c>
      <c r="I134" s="2" t="inlineStr">
        <is>
          <t>עסקה פתוחה</t>
        </is>
      </c>
      <c r="J134" s="4">
        <f>IFERROR($O$3/(AmitGamePlan78[[#This Row],[High Price ]]-AmitGamePlan78[[#This Row],[Low Price ]]),"עסקה פתוחה")</f>
        <v/>
      </c>
      <c r="K134" s="3">
        <f>IFERROR(AmitGamePlan78[[#This Row],[Stock Number]]*AmitGamePlan78[[#This Row],[Buying Price /Selling Price]],"עסקה פתוחה")</f>
        <v/>
      </c>
      <c r="L13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34" s="2">
        <f>IF(AmitGamePlan78[[#This Row],[Style]] = "Short",AmitGamePlan78[[#This Row],[High Price ]],AmitGamePlan78[[#This Row],[Low Price ]])</f>
        <v/>
      </c>
      <c r="N134" s="2" t="n">
        <v>0</v>
      </c>
      <c r="O13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34" s="3" t="inlineStr">
        <is>
          <t>עסקה פתוחה</t>
        </is>
      </c>
      <c r="Q13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34" s="2" t="inlineStr">
        <is>
          <t>עסקה פתוחה</t>
        </is>
      </c>
      <c r="S134" s="1" t="inlineStr">
        <is>
          <t>עסקה פתוחה</t>
        </is>
      </c>
    </row>
    <row r="135" ht="14.45" customHeight="1" s="56" thickBot="1">
      <c r="A135" s="8" t="n">
        <v>128</v>
      </c>
      <c r="B135" s="6" t="inlineStr">
        <is>
          <t>עסקה פתוחה</t>
        </is>
      </c>
      <c r="C135" s="5" t="inlineStr">
        <is>
          <t>-</t>
        </is>
      </c>
      <c r="D135" s="5" t="inlineStr">
        <is>
          <t>עסקה פתוחה</t>
        </is>
      </c>
      <c r="E135" s="5" t="inlineStr">
        <is>
          <t>עסקה פתוחה</t>
        </is>
      </c>
      <c r="F135" s="3" t="inlineStr">
        <is>
          <t>עסקה פתוחה</t>
        </is>
      </c>
      <c r="G135" s="2" t="inlineStr">
        <is>
          <t>עסקה פתוחה</t>
        </is>
      </c>
      <c r="H135" s="5" t="inlineStr">
        <is>
          <t>עסקה פתוחה</t>
        </is>
      </c>
      <c r="I135" s="2" t="inlineStr">
        <is>
          <t>עסקה פתוחה</t>
        </is>
      </c>
      <c r="J135" s="4">
        <f>IFERROR($O$3/(AmitGamePlan78[[#This Row],[High Price ]]-AmitGamePlan78[[#This Row],[Low Price ]]),"עסקה פתוחה")</f>
        <v/>
      </c>
      <c r="K135" s="3">
        <f>IFERROR(AmitGamePlan78[[#This Row],[Stock Number]]*AmitGamePlan78[[#This Row],[Buying Price /Selling Price]],"עסקה פתוחה")</f>
        <v/>
      </c>
      <c r="L13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35" s="2">
        <f>IF(AmitGamePlan78[[#This Row],[Style]] = "Short",AmitGamePlan78[[#This Row],[High Price ]],AmitGamePlan78[[#This Row],[Low Price ]])</f>
        <v/>
      </c>
      <c r="N135" s="2" t="n">
        <v>0</v>
      </c>
      <c r="O13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35" s="3" t="inlineStr">
        <is>
          <t>עסקה פתוחה</t>
        </is>
      </c>
      <c r="Q13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35" s="2" t="inlineStr">
        <is>
          <t>עסקה פתוחה</t>
        </is>
      </c>
      <c r="S135" s="1" t="inlineStr">
        <is>
          <t>עסקה פתוחה</t>
        </is>
      </c>
    </row>
    <row r="136" ht="14.45" customHeight="1" s="56" thickBot="1">
      <c r="A136" s="8" t="n">
        <v>129</v>
      </c>
      <c r="B136" s="6" t="inlineStr">
        <is>
          <t>עסקה פתוחה</t>
        </is>
      </c>
      <c r="C136" s="5" t="inlineStr">
        <is>
          <t>-</t>
        </is>
      </c>
      <c r="D136" s="5" t="inlineStr">
        <is>
          <t>עסקה פתוחה</t>
        </is>
      </c>
      <c r="E136" s="5" t="inlineStr">
        <is>
          <t>עסקה פתוחה</t>
        </is>
      </c>
      <c r="F136" s="3" t="inlineStr">
        <is>
          <t>עסקה פתוחה</t>
        </is>
      </c>
      <c r="G136" s="2" t="inlineStr">
        <is>
          <t>עסקה פתוחה</t>
        </is>
      </c>
      <c r="H136" s="5" t="inlineStr">
        <is>
          <t>עסקה פתוחה</t>
        </is>
      </c>
      <c r="I136" s="2" t="inlineStr">
        <is>
          <t>עסקה פתוחה</t>
        </is>
      </c>
      <c r="J136" s="4">
        <f>IFERROR($O$3/(AmitGamePlan78[[#This Row],[High Price ]]-AmitGamePlan78[[#This Row],[Low Price ]]),"עסקה פתוחה")</f>
        <v/>
      </c>
      <c r="K136" s="3">
        <f>IFERROR(AmitGamePlan78[[#This Row],[Stock Number]]*AmitGamePlan78[[#This Row],[Buying Price /Selling Price]],"עסקה פתוחה")</f>
        <v/>
      </c>
      <c r="L13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36" s="2">
        <f>IF(AmitGamePlan78[[#This Row],[Style]] = "Short",AmitGamePlan78[[#This Row],[High Price ]],AmitGamePlan78[[#This Row],[Low Price ]])</f>
        <v/>
      </c>
      <c r="N136" s="2" t="n">
        <v>0</v>
      </c>
      <c r="O13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36" s="3" t="inlineStr">
        <is>
          <t>עסקה פתוחה</t>
        </is>
      </c>
      <c r="Q13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36" s="2" t="inlineStr">
        <is>
          <t>עסקה פתוחה</t>
        </is>
      </c>
      <c r="S136" s="1" t="inlineStr">
        <is>
          <t>עסקה פתוחה</t>
        </is>
      </c>
    </row>
    <row r="137" ht="14.45" customHeight="1" s="56" thickBot="1">
      <c r="A137" s="8" t="n">
        <v>130</v>
      </c>
      <c r="B137" s="6" t="inlineStr">
        <is>
          <t>עסקה פתוחה</t>
        </is>
      </c>
      <c r="C137" s="5" t="inlineStr">
        <is>
          <t>-</t>
        </is>
      </c>
      <c r="D137" s="5" t="inlineStr">
        <is>
          <t>עסקה פתוחה</t>
        </is>
      </c>
      <c r="E137" s="5" t="inlineStr">
        <is>
          <t>עסקה פתוחה</t>
        </is>
      </c>
      <c r="F137" s="3" t="inlineStr">
        <is>
          <t>עסקה פתוחה</t>
        </is>
      </c>
      <c r="G137" s="2" t="inlineStr">
        <is>
          <t>עסקה פתוחה</t>
        </is>
      </c>
      <c r="H137" s="5" t="inlineStr">
        <is>
          <t>עסקה פתוחה</t>
        </is>
      </c>
      <c r="I137" s="2" t="inlineStr">
        <is>
          <t>עסקה פתוחה</t>
        </is>
      </c>
      <c r="J137" s="4">
        <f>IFERROR($O$3/(AmitGamePlan78[[#This Row],[High Price ]]-AmitGamePlan78[[#This Row],[Low Price ]]),"עסקה פתוחה")</f>
        <v/>
      </c>
      <c r="K137" s="3">
        <f>IFERROR(AmitGamePlan78[[#This Row],[Stock Number]]*AmitGamePlan78[[#This Row],[Buying Price /Selling Price]],"עסקה פתוחה")</f>
        <v/>
      </c>
      <c r="L13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37" s="2">
        <f>IF(AmitGamePlan78[[#This Row],[Style]] = "Short",AmitGamePlan78[[#This Row],[High Price ]],AmitGamePlan78[[#This Row],[Low Price ]])</f>
        <v/>
      </c>
      <c r="N137" s="2" t="n">
        <v>0</v>
      </c>
      <c r="O13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37" s="3" t="inlineStr">
        <is>
          <t>עסקה פתוחה</t>
        </is>
      </c>
      <c r="Q13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37" s="2" t="inlineStr">
        <is>
          <t>עסקה פתוחה</t>
        </is>
      </c>
      <c r="S137" s="1" t="inlineStr">
        <is>
          <t>עסקה פתוחה</t>
        </is>
      </c>
    </row>
    <row r="138" ht="14.45" customHeight="1" s="56" thickBot="1">
      <c r="A138" s="8" t="n">
        <v>131</v>
      </c>
      <c r="B138" s="6" t="inlineStr">
        <is>
          <t>עסקה פתוחה</t>
        </is>
      </c>
      <c r="C138" s="5" t="inlineStr">
        <is>
          <t>-</t>
        </is>
      </c>
      <c r="D138" s="5" t="inlineStr">
        <is>
          <t>עסקה פתוחה</t>
        </is>
      </c>
      <c r="E138" s="5" t="inlineStr">
        <is>
          <t>עסקה פתוחה</t>
        </is>
      </c>
      <c r="F138" s="3" t="inlineStr">
        <is>
          <t>עסקה פתוחה</t>
        </is>
      </c>
      <c r="G138" s="2" t="inlineStr">
        <is>
          <t>עסקה פתוחה</t>
        </is>
      </c>
      <c r="H138" s="5" t="inlineStr">
        <is>
          <t>עסקה פתוחה</t>
        </is>
      </c>
      <c r="I138" s="2" t="inlineStr">
        <is>
          <t>עסקה פתוחה</t>
        </is>
      </c>
      <c r="J138" s="4">
        <f>IFERROR($O$3/(AmitGamePlan78[[#This Row],[High Price ]]-AmitGamePlan78[[#This Row],[Low Price ]]),"עסקה פתוחה")</f>
        <v/>
      </c>
      <c r="K138" s="3">
        <f>IFERROR(AmitGamePlan78[[#This Row],[Stock Number]]*AmitGamePlan78[[#This Row],[Buying Price /Selling Price]],"עסקה פתוחה")</f>
        <v/>
      </c>
      <c r="L13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38" s="2">
        <f>IF(AmitGamePlan78[[#This Row],[Style]] = "Short",AmitGamePlan78[[#This Row],[High Price ]],AmitGamePlan78[[#This Row],[Low Price ]])</f>
        <v/>
      </c>
      <c r="N138" s="2" t="n">
        <v>0</v>
      </c>
      <c r="O13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38" s="3" t="inlineStr">
        <is>
          <t>עסקה פתוחה</t>
        </is>
      </c>
      <c r="Q13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38" s="2" t="inlineStr">
        <is>
          <t>עסקה פתוחה</t>
        </is>
      </c>
      <c r="S138" s="1" t="inlineStr">
        <is>
          <t>עסקה פתוחה</t>
        </is>
      </c>
    </row>
    <row r="139" ht="14.45" customHeight="1" s="56" thickBot="1">
      <c r="A139" s="8" t="n">
        <v>132</v>
      </c>
      <c r="B139" s="6" t="inlineStr">
        <is>
          <t>עסקה פתוחה</t>
        </is>
      </c>
      <c r="C139" s="5" t="inlineStr">
        <is>
          <t>-</t>
        </is>
      </c>
      <c r="D139" s="5" t="inlineStr">
        <is>
          <t>עסקה פתוחה</t>
        </is>
      </c>
      <c r="E139" s="5" t="inlineStr">
        <is>
          <t>עסקה פתוחה</t>
        </is>
      </c>
      <c r="F139" s="3" t="inlineStr">
        <is>
          <t>עסקה פתוחה</t>
        </is>
      </c>
      <c r="G139" s="2" t="inlineStr">
        <is>
          <t>עסקה פתוחה</t>
        </is>
      </c>
      <c r="H139" s="5" t="inlineStr">
        <is>
          <t>עסקה פתוחה</t>
        </is>
      </c>
      <c r="I139" s="2" t="inlineStr">
        <is>
          <t>עסקה פתוחה</t>
        </is>
      </c>
      <c r="J139" s="4">
        <f>IFERROR($O$3/(AmitGamePlan78[[#This Row],[High Price ]]-AmitGamePlan78[[#This Row],[Low Price ]]),"עסקה פתוחה")</f>
        <v/>
      </c>
      <c r="K139" s="3">
        <f>IFERROR(AmitGamePlan78[[#This Row],[Stock Number]]*AmitGamePlan78[[#This Row],[Buying Price /Selling Price]],"עסקה פתוחה")</f>
        <v/>
      </c>
      <c r="L13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39" s="2">
        <f>IF(AmitGamePlan78[[#This Row],[Style]] = "Short",AmitGamePlan78[[#This Row],[High Price ]],AmitGamePlan78[[#This Row],[Low Price ]])</f>
        <v/>
      </c>
      <c r="N139" s="2" t="n">
        <v>0</v>
      </c>
      <c r="O13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39" s="3" t="inlineStr">
        <is>
          <t>עסקה פתוחה</t>
        </is>
      </c>
      <c r="Q13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39" s="2" t="inlineStr">
        <is>
          <t>עסקה פתוחה</t>
        </is>
      </c>
      <c r="S139" s="1" t="inlineStr">
        <is>
          <t>עסקה פתוחה</t>
        </is>
      </c>
    </row>
    <row r="140" ht="14.45" customHeight="1" s="56" thickBot="1">
      <c r="A140" s="8" t="n">
        <v>133</v>
      </c>
      <c r="B140" s="6" t="inlineStr">
        <is>
          <t>עסקה פתוחה</t>
        </is>
      </c>
      <c r="C140" s="5" t="inlineStr">
        <is>
          <t>-</t>
        </is>
      </c>
      <c r="D140" s="5" t="inlineStr">
        <is>
          <t>עסקה פתוחה</t>
        </is>
      </c>
      <c r="E140" s="5" t="inlineStr">
        <is>
          <t>עסקה פתוחה</t>
        </is>
      </c>
      <c r="F140" s="3" t="inlineStr">
        <is>
          <t>עסקה פתוחה</t>
        </is>
      </c>
      <c r="G140" s="2" t="inlineStr">
        <is>
          <t>עסקה פתוחה</t>
        </is>
      </c>
      <c r="H140" s="5" t="inlineStr">
        <is>
          <t>עסקה פתוחה</t>
        </is>
      </c>
      <c r="I140" s="2" t="inlineStr">
        <is>
          <t>עסקה פתוחה</t>
        </is>
      </c>
      <c r="J140" s="4">
        <f>IFERROR($O$3/(AmitGamePlan78[[#This Row],[High Price ]]-AmitGamePlan78[[#This Row],[Low Price ]]),"עסקה פתוחה")</f>
        <v/>
      </c>
      <c r="K140" s="3">
        <f>IFERROR(AmitGamePlan78[[#This Row],[Stock Number]]*AmitGamePlan78[[#This Row],[Buying Price /Selling Price]],"עסקה פתוחה")</f>
        <v/>
      </c>
      <c r="L14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40" s="2">
        <f>IF(AmitGamePlan78[[#This Row],[Style]] = "Short",AmitGamePlan78[[#This Row],[High Price ]],AmitGamePlan78[[#This Row],[Low Price ]])</f>
        <v/>
      </c>
      <c r="N140" s="2" t="n">
        <v>0</v>
      </c>
      <c r="O14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40" s="3" t="inlineStr">
        <is>
          <t>עסקה פתוחה</t>
        </is>
      </c>
      <c r="Q14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40" s="2" t="inlineStr">
        <is>
          <t>עסקה פתוחה</t>
        </is>
      </c>
      <c r="S140" s="1" t="inlineStr">
        <is>
          <t>עסקה פתוחה</t>
        </is>
      </c>
    </row>
    <row r="141" ht="14.45" customHeight="1" s="56" thickBot="1">
      <c r="A141" s="8" t="n">
        <v>134</v>
      </c>
      <c r="B141" s="6" t="inlineStr">
        <is>
          <t>עסקה פתוחה</t>
        </is>
      </c>
      <c r="C141" s="5" t="inlineStr">
        <is>
          <t>-</t>
        </is>
      </c>
      <c r="D141" s="5" t="inlineStr">
        <is>
          <t>עסקה פתוחה</t>
        </is>
      </c>
      <c r="E141" s="5" t="inlineStr">
        <is>
          <t>עסקה פתוחה</t>
        </is>
      </c>
      <c r="F141" s="3" t="inlineStr">
        <is>
          <t>עסקה פתוחה</t>
        </is>
      </c>
      <c r="G141" s="2" t="inlineStr">
        <is>
          <t>עסקה פתוחה</t>
        </is>
      </c>
      <c r="H141" s="5" t="inlineStr">
        <is>
          <t>עסקה פתוחה</t>
        </is>
      </c>
      <c r="I141" s="2" t="inlineStr">
        <is>
          <t>עסקה פתוחה</t>
        </is>
      </c>
      <c r="J141" s="4">
        <f>IFERROR($O$3/(AmitGamePlan78[[#This Row],[High Price ]]-AmitGamePlan78[[#This Row],[Low Price ]]),"עסקה פתוחה")</f>
        <v/>
      </c>
      <c r="K141" s="3">
        <f>IFERROR(AmitGamePlan78[[#This Row],[Stock Number]]*AmitGamePlan78[[#This Row],[Buying Price /Selling Price]],"עסקה פתוחה")</f>
        <v/>
      </c>
      <c r="L14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41" s="2">
        <f>IF(AmitGamePlan78[[#This Row],[Style]] = "Short",AmitGamePlan78[[#This Row],[High Price ]],AmitGamePlan78[[#This Row],[Low Price ]])</f>
        <v/>
      </c>
      <c r="N141" s="2" t="n">
        <v>0</v>
      </c>
      <c r="O14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41" s="3" t="inlineStr">
        <is>
          <t>עסקה פתוחה</t>
        </is>
      </c>
      <c r="Q14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41" s="2" t="inlineStr">
        <is>
          <t>עסקה פתוחה</t>
        </is>
      </c>
      <c r="S141" s="1" t="inlineStr">
        <is>
          <t>עסקה פתוחה</t>
        </is>
      </c>
    </row>
    <row r="142" ht="14.45" customHeight="1" s="56" thickBot="1">
      <c r="A142" s="8" t="n">
        <v>135</v>
      </c>
      <c r="B142" s="6" t="inlineStr">
        <is>
          <t>עסקה פתוחה</t>
        </is>
      </c>
      <c r="C142" s="5" t="inlineStr">
        <is>
          <t>-</t>
        </is>
      </c>
      <c r="D142" s="5" t="inlineStr">
        <is>
          <t>עסקה פתוחה</t>
        </is>
      </c>
      <c r="E142" s="5" t="inlineStr">
        <is>
          <t>עסקה פתוחה</t>
        </is>
      </c>
      <c r="F142" s="3" t="inlineStr">
        <is>
          <t>עסקה פתוחה</t>
        </is>
      </c>
      <c r="G142" s="2" t="inlineStr">
        <is>
          <t>עסקה פתוחה</t>
        </is>
      </c>
      <c r="H142" s="5" t="inlineStr">
        <is>
          <t>עסקה פתוחה</t>
        </is>
      </c>
      <c r="I142" s="2" t="inlineStr">
        <is>
          <t>עסקה פתוחה</t>
        </is>
      </c>
      <c r="J142" s="4">
        <f>IFERROR($O$3/(AmitGamePlan78[[#This Row],[High Price ]]-AmitGamePlan78[[#This Row],[Low Price ]]),"עסקה פתוחה")</f>
        <v/>
      </c>
      <c r="K142" s="3">
        <f>IFERROR(AmitGamePlan78[[#This Row],[Stock Number]]*AmitGamePlan78[[#This Row],[Buying Price /Selling Price]],"עסקה פתוחה")</f>
        <v/>
      </c>
      <c r="L14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42" s="2">
        <f>IF(AmitGamePlan78[[#This Row],[Style]] = "Short",AmitGamePlan78[[#This Row],[High Price ]],AmitGamePlan78[[#This Row],[Low Price ]])</f>
        <v/>
      </c>
      <c r="N142" s="2" t="n">
        <v>0</v>
      </c>
      <c r="O14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42" s="3" t="inlineStr">
        <is>
          <t>עסקה פתוחה</t>
        </is>
      </c>
      <c r="Q14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42" s="2" t="inlineStr">
        <is>
          <t>עסקה פתוחה</t>
        </is>
      </c>
      <c r="S142" s="1" t="inlineStr">
        <is>
          <t>עסקה פתוחה</t>
        </is>
      </c>
    </row>
    <row r="143" ht="14.45" customHeight="1" s="56" thickBot="1">
      <c r="A143" s="8" t="n">
        <v>136</v>
      </c>
      <c r="B143" s="6" t="inlineStr">
        <is>
          <t>עסקה פתוחה</t>
        </is>
      </c>
      <c r="C143" s="5" t="inlineStr">
        <is>
          <t>-</t>
        </is>
      </c>
      <c r="D143" s="5" t="inlineStr">
        <is>
          <t>עסקה פתוחה</t>
        </is>
      </c>
      <c r="E143" s="5" t="inlineStr">
        <is>
          <t>עסקה פתוחה</t>
        </is>
      </c>
      <c r="F143" s="3" t="inlineStr">
        <is>
          <t>עסקה פתוחה</t>
        </is>
      </c>
      <c r="G143" s="2" t="inlineStr">
        <is>
          <t>עסקה פתוחה</t>
        </is>
      </c>
      <c r="H143" s="5" t="inlineStr">
        <is>
          <t>עסקה פתוחה</t>
        </is>
      </c>
      <c r="I143" s="2" t="inlineStr">
        <is>
          <t>עסקה פתוחה</t>
        </is>
      </c>
      <c r="J143" s="4">
        <f>IFERROR($O$3/(AmitGamePlan78[[#This Row],[High Price ]]-AmitGamePlan78[[#This Row],[Low Price ]]),"עסקה פתוחה")</f>
        <v/>
      </c>
      <c r="K143" s="3">
        <f>IFERROR(AmitGamePlan78[[#This Row],[Stock Number]]*AmitGamePlan78[[#This Row],[Buying Price /Selling Price]],"עסקה פתוחה")</f>
        <v/>
      </c>
      <c r="L14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43" s="2">
        <f>IF(AmitGamePlan78[[#This Row],[Style]] = "Short",AmitGamePlan78[[#This Row],[High Price ]],AmitGamePlan78[[#This Row],[Low Price ]])</f>
        <v/>
      </c>
      <c r="N143" s="2" t="n">
        <v>0</v>
      </c>
      <c r="O14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43" s="3" t="inlineStr">
        <is>
          <t>עסקה פתוחה</t>
        </is>
      </c>
      <c r="Q14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43" s="2" t="inlineStr">
        <is>
          <t>עסקה פתוחה</t>
        </is>
      </c>
      <c r="S143" s="1" t="inlineStr">
        <is>
          <t>עסקה פתוחה</t>
        </is>
      </c>
    </row>
    <row r="144" ht="14.45" customHeight="1" s="56" thickBot="1">
      <c r="A144" s="8" t="n">
        <v>137</v>
      </c>
      <c r="B144" s="6" t="inlineStr">
        <is>
          <t>עסקה פתוחה</t>
        </is>
      </c>
      <c r="C144" s="5" t="inlineStr">
        <is>
          <t>-</t>
        </is>
      </c>
      <c r="D144" s="5" t="inlineStr">
        <is>
          <t>עסקה פתוחה</t>
        </is>
      </c>
      <c r="E144" s="5" t="inlineStr">
        <is>
          <t>עסקה פתוחה</t>
        </is>
      </c>
      <c r="F144" s="3" t="inlineStr">
        <is>
          <t>עסקה פתוחה</t>
        </is>
      </c>
      <c r="G144" s="2" t="inlineStr">
        <is>
          <t>עסקה פתוחה</t>
        </is>
      </c>
      <c r="H144" s="5" t="inlineStr">
        <is>
          <t>עסקה פתוחה</t>
        </is>
      </c>
      <c r="I144" s="2" t="inlineStr">
        <is>
          <t>עסקה פתוחה</t>
        </is>
      </c>
      <c r="J144" s="4">
        <f>IFERROR($O$3/(AmitGamePlan78[[#This Row],[High Price ]]-AmitGamePlan78[[#This Row],[Low Price ]]),"עסקה פתוחה")</f>
        <v/>
      </c>
      <c r="K144" s="3">
        <f>IFERROR(AmitGamePlan78[[#This Row],[Stock Number]]*AmitGamePlan78[[#This Row],[Buying Price /Selling Price]],"עסקה פתוחה")</f>
        <v/>
      </c>
      <c r="L14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44" s="2">
        <f>IF(AmitGamePlan78[[#This Row],[Style]] = "Short",AmitGamePlan78[[#This Row],[High Price ]],AmitGamePlan78[[#This Row],[Low Price ]])</f>
        <v/>
      </c>
      <c r="N144" s="2" t="n">
        <v>0</v>
      </c>
      <c r="O14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44" s="3" t="inlineStr">
        <is>
          <t>עסקה פתוחה</t>
        </is>
      </c>
      <c r="Q14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44" s="2" t="inlineStr">
        <is>
          <t>עסקה פתוחה</t>
        </is>
      </c>
      <c r="S144" s="1" t="inlineStr">
        <is>
          <t>עסקה פתוחה</t>
        </is>
      </c>
    </row>
    <row r="145" ht="14.45" customHeight="1" s="56" thickBot="1">
      <c r="A145" s="8" t="n">
        <v>138</v>
      </c>
      <c r="B145" s="6" t="inlineStr">
        <is>
          <t>עסקה פתוחה</t>
        </is>
      </c>
      <c r="C145" s="5" t="inlineStr">
        <is>
          <t>-</t>
        </is>
      </c>
      <c r="D145" s="5" t="inlineStr">
        <is>
          <t>עסקה פתוחה</t>
        </is>
      </c>
      <c r="E145" s="5" t="inlineStr">
        <is>
          <t>עסקה פתוחה</t>
        </is>
      </c>
      <c r="F145" s="3" t="inlineStr">
        <is>
          <t>עסקה פתוחה</t>
        </is>
      </c>
      <c r="G145" s="2" t="inlineStr">
        <is>
          <t>עסקה פתוחה</t>
        </is>
      </c>
      <c r="H145" s="5" t="inlineStr">
        <is>
          <t>עסקה פתוחה</t>
        </is>
      </c>
      <c r="I145" s="2" t="inlineStr">
        <is>
          <t>עסקה פתוחה</t>
        </is>
      </c>
      <c r="J145" s="4">
        <f>IFERROR($O$3/(AmitGamePlan78[[#This Row],[High Price ]]-AmitGamePlan78[[#This Row],[Low Price ]]),"עסקה פתוחה")</f>
        <v/>
      </c>
      <c r="K145" s="3">
        <f>IFERROR(AmitGamePlan78[[#This Row],[Stock Number]]*AmitGamePlan78[[#This Row],[Buying Price /Selling Price]],"עסקה פתוחה")</f>
        <v/>
      </c>
      <c r="L14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45" s="2">
        <f>IF(AmitGamePlan78[[#This Row],[Style]] = "Short",AmitGamePlan78[[#This Row],[High Price ]],AmitGamePlan78[[#This Row],[Low Price ]])</f>
        <v/>
      </c>
      <c r="N145" s="2" t="n">
        <v>0</v>
      </c>
      <c r="O14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45" s="3" t="inlineStr">
        <is>
          <t>עסקה פתוחה</t>
        </is>
      </c>
      <c r="Q14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45" s="2" t="inlineStr">
        <is>
          <t>עסקה פתוחה</t>
        </is>
      </c>
      <c r="S145" s="1" t="inlineStr">
        <is>
          <t>עסקה פתוחה</t>
        </is>
      </c>
    </row>
    <row r="146" ht="14.45" customHeight="1" s="56" thickBot="1">
      <c r="A146" s="8" t="n">
        <v>139</v>
      </c>
      <c r="B146" s="6" t="inlineStr">
        <is>
          <t>עסקה פתוחה</t>
        </is>
      </c>
      <c r="C146" s="5" t="inlineStr">
        <is>
          <t>-</t>
        </is>
      </c>
      <c r="D146" s="5" t="inlineStr">
        <is>
          <t>עסקה פתוחה</t>
        </is>
      </c>
      <c r="E146" s="5" t="inlineStr">
        <is>
          <t>עסקה פתוחה</t>
        </is>
      </c>
      <c r="F146" s="3" t="inlineStr">
        <is>
          <t>עסקה פתוחה</t>
        </is>
      </c>
      <c r="G146" s="2" t="inlineStr">
        <is>
          <t>עסקה פתוחה</t>
        </is>
      </c>
      <c r="H146" s="5" t="inlineStr">
        <is>
          <t>עסקה פתוחה</t>
        </is>
      </c>
      <c r="I146" s="2" t="inlineStr">
        <is>
          <t>עסקה פתוחה</t>
        </is>
      </c>
      <c r="J146" s="4">
        <f>IFERROR($O$3/(AmitGamePlan78[[#This Row],[High Price ]]-AmitGamePlan78[[#This Row],[Low Price ]]),"עסקה פתוחה")</f>
        <v/>
      </c>
      <c r="K146" s="3">
        <f>IFERROR(AmitGamePlan78[[#This Row],[Stock Number]]*AmitGamePlan78[[#This Row],[Buying Price /Selling Price]],"עסקה פתוחה")</f>
        <v/>
      </c>
      <c r="L14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46" s="2">
        <f>IF(AmitGamePlan78[[#This Row],[Style]] = "Short",AmitGamePlan78[[#This Row],[High Price ]],AmitGamePlan78[[#This Row],[Low Price ]])</f>
        <v/>
      </c>
      <c r="N146" s="2" t="n">
        <v>0</v>
      </c>
      <c r="O14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46" s="3" t="inlineStr">
        <is>
          <t>עסקה פתוחה</t>
        </is>
      </c>
      <c r="Q14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46" s="2" t="inlineStr">
        <is>
          <t>עסקה פתוחה</t>
        </is>
      </c>
      <c r="S146" s="1" t="inlineStr">
        <is>
          <t>עסקה פתוחה</t>
        </is>
      </c>
    </row>
    <row r="147" ht="14.45" customHeight="1" s="56" thickBot="1">
      <c r="A147" s="8" t="n">
        <v>140</v>
      </c>
      <c r="B147" s="6" t="inlineStr">
        <is>
          <t>עסקה פתוחה</t>
        </is>
      </c>
      <c r="C147" s="5" t="inlineStr">
        <is>
          <t>-</t>
        </is>
      </c>
      <c r="D147" s="5" t="inlineStr">
        <is>
          <t>עסקה פתוחה</t>
        </is>
      </c>
      <c r="E147" s="5" t="inlineStr">
        <is>
          <t>עסקה פתוחה</t>
        </is>
      </c>
      <c r="F147" s="3" t="inlineStr">
        <is>
          <t>עסקה פתוחה</t>
        </is>
      </c>
      <c r="G147" s="2" t="inlineStr">
        <is>
          <t>עסקה פתוחה</t>
        </is>
      </c>
      <c r="H147" s="5" t="inlineStr">
        <is>
          <t>עסקה פתוחה</t>
        </is>
      </c>
      <c r="I147" s="2" t="inlineStr">
        <is>
          <t>עסקה פתוחה</t>
        </is>
      </c>
      <c r="J147" s="4">
        <f>IFERROR($O$3/(AmitGamePlan78[[#This Row],[High Price ]]-AmitGamePlan78[[#This Row],[Low Price ]]),"עסקה פתוחה")</f>
        <v/>
      </c>
      <c r="K147" s="3">
        <f>IFERROR(AmitGamePlan78[[#This Row],[Stock Number]]*AmitGamePlan78[[#This Row],[Buying Price /Selling Price]],"עסקה פתוחה")</f>
        <v/>
      </c>
      <c r="L14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47" s="2">
        <f>IF(AmitGamePlan78[[#This Row],[Style]] = "Short",AmitGamePlan78[[#This Row],[High Price ]],AmitGamePlan78[[#This Row],[Low Price ]])</f>
        <v/>
      </c>
      <c r="N147" s="2" t="n">
        <v>0</v>
      </c>
      <c r="O14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47" s="3" t="inlineStr">
        <is>
          <t>עסקה פתוחה</t>
        </is>
      </c>
      <c r="Q14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47" s="2" t="inlineStr">
        <is>
          <t>עסקה פתוחה</t>
        </is>
      </c>
      <c r="S147" s="1" t="inlineStr">
        <is>
          <t>עסקה פתוחה</t>
        </is>
      </c>
    </row>
    <row r="148" ht="14.45" customHeight="1" s="56" thickBot="1">
      <c r="A148" s="8" t="n">
        <v>141</v>
      </c>
      <c r="B148" s="6" t="inlineStr">
        <is>
          <t>עסקה פתוחה</t>
        </is>
      </c>
      <c r="C148" s="5" t="inlineStr">
        <is>
          <t>-</t>
        </is>
      </c>
      <c r="D148" s="5" t="inlineStr">
        <is>
          <t>עסקה פתוחה</t>
        </is>
      </c>
      <c r="E148" s="5" t="inlineStr">
        <is>
          <t>עסקה פתוחה</t>
        </is>
      </c>
      <c r="F148" s="3" t="inlineStr">
        <is>
          <t>עסקה פתוחה</t>
        </is>
      </c>
      <c r="G148" s="2" t="inlineStr">
        <is>
          <t>עסקה פתוחה</t>
        </is>
      </c>
      <c r="H148" s="5" t="inlineStr">
        <is>
          <t>עסקה פתוחה</t>
        </is>
      </c>
      <c r="I148" s="2" t="inlineStr">
        <is>
          <t>עסקה פתוחה</t>
        </is>
      </c>
      <c r="J148" s="4">
        <f>IFERROR($O$3/(AmitGamePlan78[[#This Row],[High Price ]]-AmitGamePlan78[[#This Row],[Low Price ]]),"עסקה פתוחה")</f>
        <v/>
      </c>
      <c r="K148" s="3">
        <f>IFERROR(AmitGamePlan78[[#This Row],[Stock Number]]*AmitGamePlan78[[#This Row],[Buying Price /Selling Price]],"עסקה פתוחה")</f>
        <v/>
      </c>
      <c r="L14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48" s="2">
        <f>IF(AmitGamePlan78[[#This Row],[Style]] = "Short",AmitGamePlan78[[#This Row],[High Price ]],AmitGamePlan78[[#This Row],[Low Price ]])</f>
        <v/>
      </c>
      <c r="N148" s="2" t="n">
        <v>0</v>
      </c>
      <c r="O14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48" s="3" t="inlineStr">
        <is>
          <t>עסקה פתוחה</t>
        </is>
      </c>
      <c r="Q14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48" s="2" t="inlineStr">
        <is>
          <t>עסקה פתוחה</t>
        </is>
      </c>
      <c r="S148" s="1" t="inlineStr">
        <is>
          <t>עסקה פתוחה</t>
        </is>
      </c>
    </row>
    <row r="149" ht="14.45" customHeight="1" s="56" thickBot="1">
      <c r="A149" s="8" t="n">
        <v>142</v>
      </c>
      <c r="B149" s="6" t="inlineStr">
        <is>
          <t>עסקה פתוחה</t>
        </is>
      </c>
      <c r="C149" s="5" t="inlineStr">
        <is>
          <t>-</t>
        </is>
      </c>
      <c r="D149" s="5" t="inlineStr">
        <is>
          <t>עסקה פתוחה</t>
        </is>
      </c>
      <c r="E149" s="5" t="inlineStr">
        <is>
          <t>עסקה פתוחה</t>
        </is>
      </c>
      <c r="F149" s="3" t="inlineStr">
        <is>
          <t>עסקה פתוחה</t>
        </is>
      </c>
      <c r="G149" s="2" t="inlineStr">
        <is>
          <t>עסקה פתוחה</t>
        </is>
      </c>
      <c r="H149" s="5" t="inlineStr">
        <is>
          <t>עסקה פתוחה</t>
        </is>
      </c>
      <c r="I149" s="2" t="inlineStr">
        <is>
          <t>עסקה פתוחה</t>
        </is>
      </c>
      <c r="J149" s="4">
        <f>IFERROR($O$3/(AmitGamePlan78[[#This Row],[High Price ]]-AmitGamePlan78[[#This Row],[Low Price ]]),"עסקה פתוחה")</f>
        <v/>
      </c>
      <c r="K149" s="3">
        <f>IFERROR(AmitGamePlan78[[#This Row],[Stock Number]]*AmitGamePlan78[[#This Row],[Buying Price /Selling Price]],"עסקה פתוחה")</f>
        <v/>
      </c>
      <c r="L14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49" s="2">
        <f>IF(AmitGamePlan78[[#This Row],[Style]] = "Short",AmitGamePlan78[[#This Row],[High Price ]],AmitGamePlan78[[#This Row],[Low Price ]])</f>
        <v/>
      </c>
      <c r="N149" s="2" t="n">
        <v>0</v>
      </c>
      <c r="O14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49" s="3" t="inlineStr">
        <is>
          <t>עסקה פתוחה</t>
        </is>
      </c>
      <c r="Q14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49" s="2" t="inlineStr">
        <is>
          <t>עסקה פתוחה</t>
        </is>
      </c>
      <c r="S149" s="1" t="inlineStr">
        <is>
          <t>עסקה פתוחה</t>
        </is>
      </c>
    </row>
    <row r="150" ht="14.45" customHeight="1" s="56" thickBot="1">
      <c r="A150" s="8" t="n">
        <v>143</v>
      </c>
      <c r="B150" s="6" t="inlineStr">
        <is>
          <t>עסקה פתוחה</t>
        </is>
      </c>
      <c r="C150" s="5" t="inlineStr">
        <is>
          <t>-</t>
        </is>
      </c>
      <c r="D150" s="5" t="inlineStr">
        <is>
          <t>עסקה פתוחה</t>
        </is>
      </c>
      <c r="E150" s="5" t="inlineStr">
        <is>
          <t>עסקה פתוחה</t>
        </is>
      </c>
      <c r="F150" s="3" t="inlineStr">
        <is>
          <t>עסקה פתוחה</t>
        </is>
      </c>
      <c r="G150" s="2" t="inlineStr">
        <is>
          <t>עסקה פתוחה</t>
        </is>
      </c>
      <c r="H150" s="5" t="inlineStr">
        <is>
          <t>עסקה פתוחה</t>
        </is>
      </c>
      <c r="I150" s="2" t="inlineStr">
        <is>
          <t>עסקה פתוחה</t>
        </is>
      </c>
      <c r="J150" s="4">
        <f>IFERROR($O$3/(AmitGamePlan78[[#This Row],[High Price ]]-AmitGamePlan78[[#This Row],[Low Price ]]),"עסקה פתוחה")</f>
        <v/>
      </c>
      <c r="K150" s="3">
        <f>IFERROR(AmitGamePlan78[[#This Row],[Stock Number]]*AmitGamePlan78[[#This Row],[Buying Price /Selling Price]],"עסקה פתוחה")</f>
        <v/>
      </c>
      <c r="L15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50" s="2">
        <f>IF(AmitGamePlan78[[#This Row],[Style]] = "Short",AmitGamePlan78[[#This Row],[High Price ]],AmitGamePlan78[[#This Row],[Low Price ]])</f>
        <v/>
      </c>
      <c r="N150" s="2" t="n">
        <v>0</v>
      </c>
      <c r="O15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50" s="3" t="inlineStr">
        <is>
          <t>עסקה פתוחה</t>
        </is>
      </c>
      <c r="Q15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50" s="2" t="inlineStr">
        <is>
          <t>עסקה פתוחה</t>
        </is>
      </c>
      <c r="S150" s="1" t="inlineStr">
        <is>
          <t>עסקה פתוחה</t>
        </is>
      </c>
    </row>
    <row r="151" ht="14.45" customHeight="1" s="56" thickBot="1">
      <c r="A151" s="8" t="n">
        <v>144</v>
      </c>
      <c r="B151" s="6" t="inlineStr">
        <is>
          <t>עסקה פתוחה</t>
        </is>
      </c>
      <c r="C151" s="5" t="inlineStr">
        <is>
          <t>-</t>
        </is>
      </c>
      <c r="D151" s="5" t="inlineStr">
        <is>
          <t>עסקה פתוחה</t>
        </is>
      </c>
      <c r="E151" s="5" t="inlineStr">
        <is>
          <t>עסקה פתוחה</t>
        </is>
      </c>
      <c r="F151" s="3" t="inlineStr">
        <is>
          <t>עסקה פתוחה</t>
        </is>
      </c>
      <c r="G151" s="2" t="inlineStr">
        <is>
          <t>עסקה פתוחה</t>
        </is>
      </c>
      <c r="H151" s="5" t="inlineStr">
        <is>
          <t>עסקה פתוחה</t>
        </is>
      </c>
      <c r="I151" s="2" t="inlineStr">
        <is>
          <t>עסקה פתוחה</t>
        </is>
      </c>
      <c r="J151" s="4">
        <f>IFERROR($O$3/(AmitGamePlan78[[#This Row],[High Price ]]-AmitGamePlan78[[#This Row],[Low Price ]]),"עסקה פתוחה")</f>
        <v/>
      </c>
      <c r="K151" s="3">
        <f>IFERROR(AmitGamePlan78[[#This Row],[Stock Number]]*AmitGamePlan78[[#This Row],[Buying Price /Selling Price]],"עסקה פתוחה")</f>
        <v/>
      </c>
      <c r="L15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51" s="2">
        <f>IF(AmitGamePlan78[[#This Row],[Style]] = "Short",AmitGamePlan78[[#This Row],[High Price ]],AmitGamePlan78[[#This Row],[Low Price ]])</f>
        <v/>
      </c>
      <c r="N151" s="2" t="n">
        <v>0</v>
      </c>
      <c r="O15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51" s="3" t="inlineStr">
        <is>
          <t>עסקה פתוחה</t>
        </is>
      </c>
      <c r="Q15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51" s="2" t="inlineStr">
        <is>
          <t>עסקה פתוחה</t>
        </is>
      </c>
      <c r="S151" s="1" t="inlineStr">
        <is>
          <t>עסקה פתוחה</t>
        </is>
      </c>
    </row>
    <row r="152" ht="14.45" customHeight="1" s="56" thickBot="1">
      <c r="A152" s="8" t="n">
        <v>145</v>
      </c>
      <c r="B152" s="6" t="inlineStr">
        <is>
          <t>עסקה פתוחה</t>
        </is>
      </c>
      <c r="C152" s="5" t="inlineStr">
        <is>
          <t>-</t>
        </is>
      </c>
      <c r="D152" s="5" t="inlineStr">
        <is>
          <t>עסקה פתוחה</t>
        </is>
      </c>
      <c r="E152" s="5" t="inlineStr">
        <is>
          <t>עסקה פתוחה</t>
        </is>
      </c>
      <c r="F152" s="3" t="inlineStr">
        <is>
          <t>עסקה פתוחה</t>
        </is>
      </c>
      <c r="G152" s="2" t="inlineStr">
        <is>
          <t>עסקה פתוחה</t>
        </is>
      </c>
      <c r="H152" s="5" t="inlineStr">
        <is>
          <t>עסקה פתוחה</t>
        </is>
      </c>
      <c r="I152" s="2" t="inlineStr">
        <is>
          <t>עסקה פתוחה</t>
        </is>
      </c>
      <c r="J152" s="4">
        <f>IFERROR($O$3/(AmitGamePlan78[[#This Row],[High Price ]]-AmitGamePlan78[[#This Row],[Low Price ]]),"עסקה פתוחה")</f>
        <v/>
      </c>
      <c r="K152" s="3">
        <f>IFERROR(AmitGamePlan78[[#This Row],[Stock Number]]*AmitGamePlan78[[#This Row],[Buying Price /Selling Price]],"עסקה פתוחה")</f>
        <v/>
      </c>
      <c r="L15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52" s="2">
        <f>IF(AmitGamePlan78[[#This Row],[Style]] = "Short",AmitGamePlan78[[#This Row],[High Price ]],AmitGamePlan78[[#This Row],[Low Price ]])</f>
        <v/>
      </c>
      <c r="N152" s="2" t="n">
        <v>0</v>
      </c>
      <c r="O15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52" s="3" t="inlineStr">
        <is>
          <t>עסקה פתוחה</t>
        </is>
      </c>
      <c r="Q15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52" s="2" t="inlineStr">
        <is>
          <t>עסקה פתוחה</t>
        </is>
      </c>
      <c r="S152" s="1" t="inlineStr">
        <is>
          <t>עסקה פתוחה</t>
        </is>
      </c>
    </row>
    <row r="153" ht="14.45" customHeight="1" s="56" thickBot="1">
      <c r="A153" s="8" t="n">
        <v>146</v>
      </c>
      <c r="B153" s="6" t="inlineStr">
        <is>
          <t>עסקה פתוחה</t>
        </is>
      </c>
      <c r="C153" s="5" t="inlineStr">
        <is>
          <t>-</t>
        </is>
      </c>
      <c r="D153" s="5" t="inlineStr">
        <is>
          <t>עסקה פתוחה</t>
        </is>
      </c>
      <c r="E153" s="5" t="inlineStr">
        <is>
          <t>עסקה פתוחה</t>
        </is>
      </c>
      <c r="F153" s="3" t="inlineStr">
        <is>
          <t>עסקה פתוחה</t>
        </is>
      </c>
      <c r="G153" s="2" t="inlineStr">
        <is>
          <t>עסקה פתוחה</t>
        </is>
      </c>
      <c r="H153" s="5" t="inlineStr">
        <is>
          <t>עסקה פתוחה</t>
        </is>
      </c>
      <c r="I153" s="2" t="inlineStr">
        <is>
          <t>עסקה פתוחה</t>
        </is>
      </c>
      <c r="J153" s="4">
        <f>IFERROR($O$3/(AmitGamePlan78[[#This Row],[High Price ]]-AmitGamePlan78[[#This Row],[Low Price ]]),"עסקה פתוחה")</f>
        <v/>
      </c>
      <c r="K153" s="3">
        <f>IFERROR(AmitGamePlan78[[#This Row],[Stock Number]]*AmitGamePlan78[[#This Row],[Buying Price /Selling Price]],"עסקה פתוחה")</f>
        <v/>
      </c>
      <c r="L15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53" s="2">
        <f>IF(AmitGamePlan78[[#This Row],[Style]] = "Short",AmitGamePlan78[[#This Row],[High Price ]],AmitGamePlan78[[#This Row],[Low Price ]])</f>
        <v/>
      </c>
      <c r="N153" s="2" t="n">
        <v>0</v>
      </c>
      <c r="O15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53" s="3" t="inlineStr">
        <is>
          <t>עסקה פתוחה</t>
        </is>
      </c>
      <c r="Q15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53" s="2" t="inlineStr">
        <is>
          <t>עסקה פתוחה</t>
        </is>
      </c>
      <c r="S153" s="1" t="inlineStr">
        <is>
          <t>עסקה פתוחה</t>
        </is>
      </c>
    </row>
    <row r="154" ht="14.45" customHeight="1" s="56" thickBot="1">
      <c r="A154" s="8" t="n">
        <v>147</v>
      </c>
      <c r="B154" s="6" t="inlineStr">
        <is>
          <t>עסקה פתוחה</t>
        </is>
      </c>
      <c r="C154" s="5" t="inlineStr">
        <is>
          <t>-</t>
        </is>
      </c>
      <c r="D154" s="5" t="inlineStr">
        <is>
          <t>עסקה פתוחה</t>
        </is>
      </c>
      <c r="E154" s="5" t="inlineStr">
        <is>
          <t>עסקה פתוחה</t>
        </is>
      </c>
      <c r="F154" s="3" t="inlineStr">
        <is>
          <t>עסקה פתוחה</t>
        </is>
      </c>
      <c r="G154" s="2" t="inlineStr">
        <is>
          <t>עסקה פתוחה</t>
        </is>
      </c>
      <c r="H154" s="5" t="inlineStr">
        <is>
          <t>עסקה פתוחה</t>
        </is>
      </c>
      <c r="I154" s="2" t="inlineStr">
        <is>
          <t>עסקה פתוחה</t>
        </is>
      </c>
      <c r="J154" s="4">
        <f>IFERROR($O$3/(AmitGamePlan78[[#This Row],[High Price ]]-AmitGamePlan78[[#This Row],[Low Price ]]),"עסקה פתוחה")</f>
        <v/>
      </c>
      <c r="K154" s="3">
        <f>IFERROR(AmitGamePlan78[[#This Row],[Stock Number]]*AmitGamePlan78[[#This Row],[Buying Price /Selling Price]],"עסקה פתוחה")</f>
        <v/>
      </c>
      <c r="L15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54" s="2">
        <f>IF(AmitGamePlan78[[#This Row],[Style]] = "Short",AmitGamePlan78[[#This Row],[High Price ]],AmitGamePlan78[[#This Row],[Low Price ]])</f>
        <v/>
      </c>
      <c r="N154" s="2" t="n">
        <v>0</v>
      </c>
      <c r="O15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54" s="3" t="inlineStr">
        <is>
          <t>עסקה פתוחה</t>
        </is>
      </c>
      <c r="Q15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54" s="2" t="inlineStr">
        <is>
          <t>עסקה פתוחה</t>
        </is>
      </c>
      <c r="S154" s="1" t="inlineStr">
        <is>
          <t>עסקה פתוחה</t>
        </is>
      </c>
    </row>
    <row r="155" ht="14.45" customHeight="1" s="56" thickBot="1">
      <c r="A155" s="8" t="n">
        <v>148</v>
      </c>
      <c r="B155" s="6" t="inlineStr">
        <is>
          <t>עסקה פתוחה</t>
        </is>
      </c>
      <c r="C155" s="5" t="inlineStr">
        <is>
          <t>-</t>
        </is>
      </c>
      <c r="D155" s="5" t="inlineStr">
        <is>
          <t>עסקה פתוחה</t>
        </is>
      </c>
      <c r="E155" s="5" t="inlineStr">
        <is>
          <t>עסקה פתוחה</t>
        </is>
      </c>
      <c r="F155" s="3" t="inlineStr">
        <is>
          <t>עסקה פתוחה</t>
        </is>
      </c>
      <c r="G155" s="2" t="inlineStr">
        <is>
          <t>עסקה פתוחה</t>
        </is>
      </c>
      <c r="H155" s="5" t="inlineStr">
        <is>
          <t>עסקה פתוחה</t>
        </is>
      </c>
      <c r="I155" s="2" t="inlineStr">
        <is>
          <t>עסקה פתוחה</t>
        </is>
      </c>
      <c r="J155" s="4">
        <f>IFERROR($O$3/(AmitGamePlan78[[#This Row],[High Price ]]-AmitGamePlan78[[#This Row],[Low Price ]]),"עסקה פתוחה")</f>
        <v/>
      </c>
      <c r="K155" s="3">
        <f>IFERROR(AmitGamePlan78[[#This Row],[Stock Number]]*AmitGamePlan78[[#This Row],[Buying Price /Selling Price]],"עסקה פתוחה")</f>
        <v/>
      </c>
      <c r="L15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55" s="2">
        <f>IF(AmitGamePlan78[[#This Row],[Style]] = "Short",AmitGamePlan78[[#This Row],[High Price ]],AmitGamePlan78[[#This Row],[Low Price ]])</f>
        <v/>
      </c>
      <c r="N155" s="2" t="n">
        <v>0</v>
      </c>
      <c r="O15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55" s="3" t="inlineStr">
        <is>
          <t>עסקה פתוחה</t>
        </is>
      </c>
      <c r="Q15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55" s="2" t="inlineStr">
        <is>
          <t>עסקה פתוחה</t>
        </is>
      </c>
      <c r="S155" s="1" t="inlineStr">
        <is>
          <t>עסקה פתוחה</t>
        </is>
      </c>
    </row>
    <row r="156" ht="14.45" customHeight="1" s="56" thickBot="1">
      <c r="A156" s="8" t="n">
        <v>149</v>
      </c>
      <c r="B156" s="6" t="inlineStr">
        <is>
          <t>עסקה פתוחה</t>
        </is>
      </c>
      <c r="C156" s="5" t="inlineStr">
        <is>
          <t>-</t>
        </is>
      </c>
      <c r="D156" s="5" t="inlineStr">
        <is>
          <t>עסקה פתוחה</t>
        </is>
      </c>
      <c r="E156" s="5" t="inlineStr">
        <is>
          <t>עסקה פתוחה</t>
        </is>
      </c>
      <c r="F156" s="3" t="inlineStr">
        <is>
          <t>עסקה פתוחה</t>
        </is>
      </c>
      <c r="G156" s="2" t="inlineStr">
        <is>
          <t>עסקה פתוחה</t>
        </is>
      </c>
      <c r="H156" s="5" t="inlineStr">
        <is>
          <t>עסקה פתוחה</t>
        </is>
      </c>
      <c r="I156" s="2" t="inlineStr">
        <is>
          <t>עסקה פתוחה</t>
        </is>
      </c>
      <c r="J156" s="4">
        <f>IFERROR($O$3/(AmitGamePlan78[[#This Row],[High Price ]]-AmitGamePlan78[[#This Row],[Low Price ]]),"עסקה פתוחה")</f>
        <v/>
      </c>
      <c r="K156" s="3">
        <f>IFERROR(AmitGamePlan78[[#This Row],[Stock Number]]*AmitGamePlan78[[#This Row],[Buying Price /Selling Price]],"עסקה פתוחה")</f>
        <v/>
      </c>
      <c r="L15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56" s="2">
        <f>IF(AmitGamePlan78[[#This Row],[Style]] = "Short",AmitGamePlan78[[#This Row],[High Price ]],AmitGamePlan78[[#This Row],[Low Price ]])</f>
        <v/>
      </c>
      <c r="N156" s="2" t="n">
        <v>0</v>
      </c>
      <c r="O15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56" s="3" t="inlineStr">
        <is>
          <t>עסקה פתוחה</t>
        </is>
      </c>
      <c r="Q15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56" s="2" t="inlineStr">
        <is>
          <t>עסקה פתוחה</t>
        </is>
      </c>
      <c r="S156" s="1" t="inlineStr">
        <is>
          <t>עסקה פתוחה</t>
        </is>
      </c>
    </row>
    <row r="157" ht="14.45" customHeight="1" s="56" thickBot="1">
      <c r="A157" s="8" t="n">
        <v>150</v>
      </c>
      <c r="B157" s="6" t="inlineStr">
        <is>
          <t>עסקה פתוחה</t>
        </is>
      </c>
      <c r="C157" s="5" t="inlineStr">
        <is>
          <t>-</t>
        </is>
      </c>
      <c r="D157" s="5" t="inlineStr">
        <is>
          <t>עסקה פתוחה</t>
        </is>
      </c>
      <c r="E157" s="5" t="inlineStr">
        <is>
          <t>עסקה פתוחה</t>
        </is>
      </c>
      <c r="F157" s="3" t="inlineStr">
        <is>
          <t>עסקה פתוחה</t>
        </is>
      </c>
      <c r="G157" s="2" t="inlineStr">
        <is>
          <t>עסקה פתוחה</t>
        </is>
      </c>
      <c r="H157" s="5" t="inlineStr">
        <is>
          <t>עסקה פתוחה</t>
        </is>
      </c>
      <c r="I157" s="2" t="inlineStr">
        <is>
          <t>עסקה פתוחה</t>
        </is>
      </c>
      <c r="J157" s="4">
        <f>IFERROR($O$3/(AmitGamePlan78[[#This Row],[High Price ]]-AmitGamePlan78[[#This Row],[Low Price ]]),"עסקה פתוחה")</f>
        <v/>
      </c>
      <c r="K157" s="3">
        <f>IFERROR(AmitGamePlan78[[#This Row],[Stock Number]]*AmitGamePlan78[[#This Row],[Buying Price /Selling Price]],"עסקה פתוחה")</f>
        <v/>
      </c>
      <c r="L15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57" s="2">
        <f>IF(AmitGamePlan78[[#This Row],[Style]] = "Short",AmitGamePlan78[[#This Row],[High Price ]],AmitGamePlan78[[#This Row],[Low Price ]])</f>
        <v/>
      </c>
      <c r="N157" s="2" t="n">
        <v>0</v>
      </c>
      <c r="O15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57" s="3" t="inlineStr">
        <is>
          <t>עסקה פתוחה</t>
        </is>
      </c>
      <c r="Q15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57" s="2" t="inlineStr">
        <is>
          <t>עסקה פתוחה</t>
        </is>
      </c>
      <c r="S157" s="1" t="inlineStr">
        <is>
          <t>עסקה פתוחה</t>
        </is>
      </c>
    </row>
    <row r="158" ht="14.45" customHeight="1" s="56" thickBot="1">
      <c r="A158" s="8" t="n">
        <v>151</v>
      </c>
      <c r="B158" s="6" t="inlineStr">
        <is>
          <t>עסקה פתוחה</t>
        </is>
      </c>
      <c r="C158" s="5" t="inlineStr">
        <is>
          <t>-</t>
        </is>
      </c>
      <c r="D158" s="5" t="inlineStr">
        <is>
          <t>עסקה פתוחה</t>
        </is>
      </c>
      <c r="E158" s="5" t="inlineStr">
        <is>
          <t>עסקה פתוחה</t>
        </is>
      </c>
      <c r="F158" s="3" t="inlineStr">
        <is>
          <t>עסקה פתוחה</t>
        </is>
      </c>
      <c r="G158" s="2" t="inlineStr">
        <is>
          <t>עסקה פתוחה</t>
        </is>
      </c>
      <c r="H158" s="5" t="inlineStr">
        <is>
          <t>עסקה פתוחה</t>
        </is>
      </c>
      <c r="I158" s="2" t="inlineStr">
        <is>
          <t>עסקה פתוחה</t>
        </is>
      </c>
      <c r="J158" s="4">
        <f>IFERROR($O$3/(AmitGamePlan78[[#This Row],[High Price ]]-AmitGamePlan78[[#This Row],[Low Price ]]),"עסקה פתוחה")</f>
        <v/>
      </c>
      <c r="K158" s="3">
        <f>IFERROR(AmitGamePlan78[[#This Row],[Stock Number]]*AmitGamePlan78[[#This Row],[Buying Price /Selling Price]],"עסקה פתוחה")</f>
        <v/>
      </c>
      <c r="L15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58" s="2">
        <f>IF(AmitGamePlan78[[#This Row],[Style]] = "Short",AmitGamePlan78[[#This Row],[High Price ]],AmitGamePlan78[[#This Row],[Low Price ]])</f>
        <v/>
      </c>
      <c r="N158" s="2" t="n">
        <v>0</v>
      </c>
      <c r="O15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58" s="3" t="inlineStr">
        <is>
          <t>עסקה פתוחה</t>
        </is>
      </c>
      <c r="Q15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58" s="2" t="inlineStr">
        <is>
          <t>עסקה פתוחה</t>
        </is>
      </c>
      <c r="S158" s="1" t="inlineStr">
        <is>
          <t>עסקה פתוחה</t>
        </is>
      </c>
    </row>
    <row r="159" ht="14.45" customHeight="1" s="56" thickBot="1">
      <c r="A159" s="8" t="n">
        <v>152</v>
      </c>
      <c r="B159" s="6" t="inlineStr">
        <is>
          <t>עסקה פתוחה</t>
        </is>
      </c>
      <c r="C159" s="5" t="inlineStr">
        <is>
          <t>-</t>
        </is>
      </c>
      <c r="D159" s="5" t="inlineStr">
        <is>
          <t>עסקה פתוחה</t>
        </is>
      </c>
      <c r="E159" s="5" t="inlineStr">
        <is>
          <t>עסקה פתוחה</t>
        </is>
      </c>
      <c r="F159" s="3" t="inlineStr">
        <is>
          <t>עסקה פתוחה</t>
        </is>
      </c>
      <c r="G159" s="2" t="inlineStr">
        <is>
          <t>עסקה פתוחה</t>
        </is>
      </c>
      <c r="H159" s="5" t="inlineStr">
        <is>
          <t>עסקה פתוחה</t>
        </is>
      </c>
      <c r="I159" s="2" t="inlineStr">
        <is>
          <t>עסקה פתוחה</t>
        </is>
      </c>
      <c r="J159" s="4">
        <f>IFERROR($O$3/(AmitGamePlan78[[#This Row],[High Price ]]-AmitGamePlan78[[#This Row],[Low Price ]]),"עסקה פתוחה")</f>
        <v/>
      </c>
      <c r="K159" s="3">
        <f>IFERROR(AmitGamePlan78[[#This Row],[Stock Number]]*AmitGamePlan78[[#This Row],[Buying Price /Selling Price]],"עסקה פתוחה")</f>
        <v/>
      </c>
      <c r="L15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59" s="2">
        <f>IF(AmitGamePlan78[[#This Row],[Style]] = "Short",AmitGamePlan78[[#This Row],[High Price ]],AmitGamePlan78[[#This Row],[Low Price ]])</f>
        <v/>
      </c>
      <c r="N159" s="2" t="n">
        <v>0</v>
      </c>
      <c r="O15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59" s="3" t="inlineStr">
        <is>
          <t>עסקה פתוחה</t>
        </is>
      </c>
      <c r="Q15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59" s="2" t="inlineStr">
        <is>
          <t>עסקה פתוחה</t>
        </is>
      </c>
      <c r="S159" s="1" t="inlineStr">
        <is>
          <t>עסקה פתוחה</t>
        </is>
      </c>
    </row>
    <row r="160" ht="14.45" customHeight="1" s="56" thickBot="1">
      <c r="A160" s="8" t="n">
        <v>153</v>
      </c>
      <c r="B160" s="6" t="inlineStr">
        <is>
          <t>עסקה פתוחה</t>
        </is>
      </c>
      <c r="C160" s="5" t="inlineStr">
        <is>
          <t>-</t>
        </is>
      </c>
      <c r="D160" s="5" t="inlineStr">
        <is>
          <t>עסקה פתוחה</t>
        </is>
      </c>
      <c r="E160" s="5" t="inlineStr">
        <is>
          <t>עסקה פתוחה</t>
        </is>
      </c>
      <c r="F160" s="3" t="inlineStr">
        <is>
          <t>עסקה פתוחה</t>
        </is>
      </c>
      <c r="G160" s="2" t="inlineStr">
        <is>
          <t>עסקה פתוחה</t>
        </is>
      </c>
      <c r="H160" s="5" t="inlineStr">
        <is>
          <t>עסקה פתוחה</t>
        </is>
      </c>
      <c r="I160" s="2" t="inlineStr">
        <is>
          <t>עסקה פתוחה</t>
        </is>
      </c>
      <c r="J160" s="4">
        <f>IFERROR($O$3/(AmitGamePlan78[[#This Row],[High Price ]]-AmitGamePlan78[[#This Row],[Low Price ]]),"עסקה פתוחה")</f>
        <v/>
      </c>
      <c r="K160" s="3">
        <f>IFERROR(AmitGamePlan78[[#This Row],[Stock Number]]*AmitGamePlan78[[#This Row],[Buying Price /Selling Price]],"עסקה פתוחה")</f>
        <v/>
      </c>
      <c r="L16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60" s="2">
        <f>IF(AmitGamePlan78[[#This Row],[Style]] = "Short",AmitGamePlan78[[#This Row],[High Price ]],AmitGamePlan78[[#This Row],[Low Price ]])</f>
        <v/>
      </c>
      <c r="N160" s="2" t="n">
        <v>0</v>
      </c>
      <c r="O16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60" s="3" t="inlineStr">
        <is>
          <t>עסקה פתוחה</t>
        </is>
      </c>
      <c r="Q16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60" s="2" t="inlineStr">
        <is>
          <t>עסקה פתוחה</t>
        </is>
      </c>
      <c r="S160" s="1" t="inlineStr">
        <is>
          <t>עסקה פתוחה</t>
        </is>
      </c>
    </row>
    <row r="161" ht="14.45" customHeight="1" s="56" thickBot="1">
      <c r="A161" s="8" t="n">
        <v>154</v>
      </c>
      <c r="B161" s="6" t="inlineStr">
        <is>
          <t>עסקה פתוחה</t>
        </is>
      </c>
      <c r="C161" s="5" t="inlineStr">
        <is>
          <t>-</t>
        </is>
      </c>
      <c r="D161" s="5" t="inlineStr">
        <is>
          <t>עסקה פתוחה</t>
        </is>
      </c>
      <c r="E161" s="5" t="inlineStr">
        <is>
          <t>עסקה פתוחה</t>
        </is>
      </c>
      <c r="F161" s="3" t="inlineStr">
        <is>
          <t>עסקה פתוחה</t>
        </is>
      </c>
      <c r="G161" s="2" t="inlineStr">
        <is>
          <t>עסקה פתוחה</t>
        </is>
      </c>
      <c r="H161" s="5" t="inlineStr">
        <is>
          <t>עסקה פתוחה</t>
        </is>
      </c>
      <c r="I161" s="2" t="inlineStr">
        <is>
          <t>עסקה פתוחה</t>
        </is>
      </c>
      <c r="J161" s="4">
        <f>IFERROR($O$3/(AmitGamePlan78[[#This Row],[High Price ]]-AmitGamePlan78[[#This Row],[Low Price ]]),"עסקה פתוחה")</f>
        <v/>
      </c>
      <c r="K161" s="3">
        <f>IFERROR(AmitGamePlan78[[#This Row],[Stock Number]]*AmitGamePlan78[[#This Row],[Buying Price /Selling Price]],"עסקה פתוחה")</f>
        <v/>
      </c>
      <c r="L16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61" s="2">
        <f>IF(AmitGamePlan78[[#This Row],[Style]] = "Short",AmitGamePlan78[[#This Row],[High Price ]],AmitGamePlan78[[#This Row],[Low Price ]])</f>
        <v/>
      </c>
      <c r="N161" s="2" t="n">
        <v>0</v>
      </c>
      <c r="O16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61" s="3" t="inlineStr">
        <is>
          <t>עסקה פתוחה</t>
        </is>
      </c>
      <c r="Q16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61" s="2" t="inlineStr">
        <is>
          <t>עסקה פתוחה</t>
        </is>
      </c>
      <c r="S161" s="1" t="inlineStr">
        <is>
          <t>עסקה פתוחה</t>
        </is>
      </c>
    </row>
    <row r="162" ht="14.45" customHeight="1" s="56" thickBot="1">
      <c r="A162" s="8" t="n">
        <v>155</v>
      </c>
      <c r="B162" s="6" t="inlineStr">
        <is>
          <t>עסקה פתוחה</t>
        </is>
      </c>
      <c r="C162" s="5" t="inlineStr">
        <is>
          <t>-</t>
        </is>
      </c>
      <c r="D162" s="5" t="inlineStr">
        <is>
          <t>עסקה פתוחה</t>
        </is>
      </c>
      <c r="E162" s="5" t="inlineStr">
        <is>
          <t>עסקה פתוחה</t>
        </is>
      </c>
      <c r="F162" s="3" t="inlineStr">
        <is>
          <t>עסקה פתוחה</t>
        </is>
      </c>
      <c r="G162" s="2" t="inlineStr">
        <is>
          <t>עסקה פתוחה</t>
        </is>
      </c>
      <c r="H162" s="5" t="inlineStr">
        <is>
          <t>עסקה פתוחה</t>
        </is>
      </c>
      <c r="I162" s="2" t="inlineStr">
        <is>
          <t>עסקה פתוחה</t>
        </is>
      </c>
      <c r="J162" s="4">
        <f>IFERROR($O$3/(AmitGamePlan78[[#This Row],[High Price ]]-AmitGamePlan78[[#This Row],[Low Price ]]),"עסקה פתוחה")</f>
        <v/>
      </c>
      <c r="K162" s="3">
        <f>IFERROR(AmitGamePlan78[[#This Row],[Stock Number]]*AmitGamePlan78[[#This Row],[Buying Price /Selling Price]],"עסקה פתוחה")</f>
        <v/>
      </c>
      <c r="L16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62" s="2">
        <f>IF(AmitGamePlan78[[#This Row],[Style]] = "Short",AmitGamePlan78[[#This Row],[High Price ]],AmitGamePlan78[[#This Row],[Low Price ]])</f>
        <v/>
      </c>
      <c r="N162" s="2" t="n">
        <v>0</v>
      </c>
      <c r="O16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62" s="3" t="inlineStr">
        <is>
          <t>עסקה פתוחה</t>
        </is>
      </c>
      <c r="Q16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62" s="2" t="inlineStr">
        <is>
          <t>עסקה פתוחה</t>
        </is>
      </c>
      <c r="S162" s="1" t="inlineStr">
        <is>
          <t>עסקה פתוחה</t>
        </is>
      </c>
    </row>
    <row r="163" ht="14.45" customHeight="1" s="56" thickBot="1">
      <c r="A163" s="8" t="n">
        <v>156</v>
      </c>
      <c r="B163" s="6" t="inlineStr">
        <is>
          <t>עסקה פתוחה</t>
        </is>
      </c>
      <c r="C163" s="5" t="inlineStr">
        <is>
          <t>-</t>
        </is>
      </c>
      <c r="D163" s="5" t="inlineStr">
        <is>
          <t>עסקה פתוחה</t>
        </is>
      </c>
      <c r="E163" s="5" t="inlineStr">
        <is>
          <t>עסקה פתוחה</t>
        </is>
      </c>
      <c r="F163" s="3" t="inlineStr">
        <is>
          <t>עסקה פתוחה</t>
        </is>
      </c>
      <c r="G163" s="2" t="inlineStr">
        <is>
          <t>עסקה פתוחה</t>
        </is>
      </c>
      <c r="H163" s="5" t="inlineStr">
        <is>
          <t>עסקה פתוחה</t>
        </is>
      </c>
      <c r="I163" s="2" t="inlineStr">
        <is>
          <t>עסקה פתוחה</t>
        </is>
      </c>
      <c r="J163" s="4">
        <f>IFERROR($O$3/(AmitGamePlan78[[#This Row],[High Price ]]-AmitGamePlan78[[#This Row],[Low Price ]]),"עסקה פתוחה")</f>
        <v/>
      </c>
      <c r="K163" s="3">
        <f>IFERROR(AmitGamePlan78[[#This Row],[Stock Number]]*AmitGamePlan78[[#This Row],[Buying Price /Selling Price]],"עסקה פתוחה")</f>
        <v/>
      </c>
      <c r="L16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63" s="2">
        <f>IF(AmitGamePlan78[[#This Row],[Style]] = "Short",AmitGamePlan78[[#This Row],[High Price ]],AmitGamePlan78[[#This Row],[Low Price ]])</f>
        <v/>
      </c>
      <c r="N163" s="2" t="n">
        <v>0</v>
      </c>
      <c r="O16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63" s="3" t="inlineStr">
        <is>
          <t>עסקה פתוחה</t>
        </is>
      </c>
      <c r="Q16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63" s="2" t="inlineStr">
        <is>
          <t>עסקה פתוחה</t>
        </is>
      </c>
      <c r="S163" s="1" t="inlineStr">
        <is>
          <t>עסקה פתוחה</t>
        </is>
      </c>
    </row>
    <row r="164" ht="14.45" customHeight="1" s="56" thickBot="1">
      <c r="A164" s="8" t="n">
        <v>157</v>
      </c>
      <c r="B164" s="6" t="inlineStr">
        <is>
          <t>עסקה פתוחה</t>
        </is>
      </c>
      <c r="C164" s="5" t="inlineStr">
        <is>
          <t>-</t>
        </is>
      </c>
      <c r="D164" s="5" t="inlineStr">
        <is>
          <t>עסקה פתוחה</t>
        </is>
      </c>
      <c r="E164" s="5" t="inlineStr">
        <is>
          <t>עסקה פתוחה</t>
        </is>
      </c>
      <c r="F164" s="3" t="inlineStr">
        <is>
          <t>עסקה פתוחה</t>
        </is>
      </c>
      <c r="G164" s="2" t="inlineStr">
        <is>
          <t>עסקה פתוחה</t>
        </is>
      </c>
      <c r="H164" s="5" t="inlineStr">
        <is>
          <t>עסקה פתוחה</t>
        </is>
      </c>
      <c r="I164" s="2" t="inlineStr">
        <is>
          <t>עסקה פתוחה</t>
        </is>
      </c>
      <c r="J164" s="4">
        <f>IFERROR($O$3/(AmitGamePlan78[[#This Row],[High Price ]]-AmitGamePlan78[[#This Row],[Low Price ]]),"עסקה פתוחה")</f>
        <v/>
      </c>
      <c r="K164" s="3">
        <f>IFERROR(AmitGamePlan78[[#This Row],[Stock Number]]*AmitGamePlan78[[#This Row],[Buying Price /Selling Price]],"עסקה פתוחה")</f>
        <v/>
      </c>
      <c r="L16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64" s="2">
        <f>IF(AmitGamePlan78[[#This Row],[Style]] = "Short",AmitGamePlan78[[#This Row],[High Price ]],AmitGamePlan78[[#This Row],[Low Price ]])</f>
        <v/>
      </c>
      <c r="N164" s="2" t="n">
        <v>0</v>
      </c>
      <c r="O16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64" s="3" t="inlineStr">
        <is>
          <t>עסקה פתוחה</t>
        </is>
      </c>
      <c r="Q16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64" s="2" t="inlineStr">
        <is>
          <t>עסקה פתוחה</t>
        </is>
      </c>
      <c r="S164" s="1" t="inlineStr">
        <is>
          <t>עסקה פתוחה</t>
        </is>
      </c>
    </row>
    <row r="165" ht="14.45" customHeight="1" s="56" thickBot="1">
      <c r="A165" s="8" t="n">
        <v>158</v>
      </c>
      <c r="B165" s="6" t="inlineStr">
        <is>
          <t>עסקה פתוחה</t>
        </is>
      </c>
      <c r="C165" s="5" t="inlineStr">
        <is>
          <t>-</t>
        </is>
      </c>
      <c r="D165" s="5" t="inlineStr">
        <is>
          <t>עסקה פתוחה</t>
        </is>
      </c>
      <c r="E165" s="5" t="inlineStr">
        <is>
          <t>עסקה פתוחה</t>
        </is>
      </c>
      <c r="F165" s="3" t="inlineStr">
        <is>
          <t>עסקה פתוחה</t>
        </is>
      </c>
      <c r="G165" s="2" t="inlineStr">
        <is>
          <t>עסקה פתוחה</t>
        </is>
      </c>
      <c r="H165" s="5" t="inlineStr">
        <is>
          <t>עסקה פתוחה</t>
        </is>
      </c>
      <c r="I165" s="2" t="inlineStr">
        <is>
          <t>עסקה פתוחה</t>
        </is>
      </c>
      <c r="J165" s="4">
        <f>IFERROR($O$3/(AmitGamePlan78[[#This Row],[High Price ]]-AmitGamePlan78[[#This Row],[Low Price ]]),"עסקה פתוחה")</f>
        <v/>
      </c>
      <c r="K165" s="3">
        <f>IFERROR(AmitGamePlan78[[#This Row],[Stock Number]]*AmitGamePlan78[[#This Row],[Buying Price /Selling Price]],"עסקה פתוחה")</f>
        <v/>
      </c>
      <c r="L16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65" s="2">
        <f>IF(AmitGamePlan78[[#This Row],[Style]] = "Short",AmitGamePlan78[[#This Row],[High Price ]],AmitGamePlan78[[#This Row],[Low Price ]])</f>
        <v/>
      </c>
      <c r="N165" s="2" t="n">
        <v>0</v>
      </c>
      <c r="O16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65" s="3" t="inlineStr">
        <is>
          <t>עסקה פתוחה</t>
        </is>
      </c>
      <c r="Q16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65" s="2" t="inlineStr">
        <is>
          <t>עסקה פתוחה</t>
        </is>
      </c>
      <c r="S165" s="1" t="inlineStr">
        <is>
          <t>עסקה פתוחה</t>
        </is>
      </c>
    </row>
    <row r="166" ht="14.45" customHeight="1" s="56" thickBot="1">
      <c r="A166" s="8" t="n">
        <v>159</v>
      </c>
      <c r="B166" s="6" t="inlineStr">
        <is>
          <t>עסקה פתוחה</t>
        </is>
      </c>
      <c r="C166" s="5" t="inlineStr">
        <is>
          <t>-</t>
        </is>
      </c>
      <c r="D166" s="5" t="inlineStr">
        <is>
          <t>עסקה פתוחה</t>
        </is>
      </c>
      <c r="E166" s="5" t="inlineStr">
        <is>
          <t>עסקה פתוחה</t>
        </is>
      </c>
      <c r="F166" s="3" t="inlineStr">
        <is>
          <t>עסקה פתוחה</t>
        </is>
      </c>
      <c r="G166" s="2" t="inlineStr">
        <is>
          <t>עסקה פתוחה</t>
        </is>
      </c>
      <c r="H166" s="5" t="inlineStr">
        <is>
          <t>עסקה פתוחה</t>
        </is>
      </c>
      <c r="I166" s="2" t="inlineStr">
        <is>
          <t>עסקה פתוחה</t>
        </is>
      </c>
      <c r="J166" s="4">
        <f>IFERROR($O$3/(AmitGamePlan78[[#This Row],[High Price ]]-AmitGamePlan78[[#This Row],[Low Price ]]),"עסקה פתוחה")</f>
        <v/>
      </c>
      <c r="K166" s="3">
        <f>IFERROR(AmitGamePlan78[[#This Row],[Stock Number]]*AmitGamePlan78[[#This Row],[Buying Price /Selling Price]],"עסקה פתוחה")</f>
        <v/>
      </c>
      <c r="L16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66" s="2">
        <f>IF(AmitGamePlan78[[#This Row],[Style]] = "Short",AmitGamePlan78[[#This Row],[High Price ]],AmitGamePlan78[[#This Row],[Low Price ]])</f>
        <v/>
      </c>
      <c r="N166" s="2" t="n">
        <v>0</v>
      </c>
      <c r="O16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66" s="3" t="inlineStr">
        <is>
          <t>עסקה פתוחה</t>
        </is>
      </c>
      <c r="Q16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66" s="2" t="inlineStr">
        <is>
          <t>עסקה פתוחה</t>
        </is>
      </c>
      <c r="S166" s="1" t="inlineStr">
        <is>
          <t>עסקה פתוחה</t>
        </is>
      </c>
    </row>
    <row r="167" ht="14.45" customHeight="1" s="56" thickBot="1">
      <c r="A167" s="8" t="n">
        <v>160</v>
      </c>
      <c r="B167" s="6" t="inlineStr">
        <is>
          <t>עסקה פתוחה</t>
        </is>
      </c>
      <c r="C167" s="5" t="inlineStr">
        <is>
          <t>-</t>
        </is>
      </c>
      <c r="D167" s="5" t="inlineStr">
        <is>
          <t>עסקה פתוחה</t>
        </is>
      </c>
      <c r="E167" s="5" t="inlineStr">
        <is>
          <t>עסקה פתוחה</t>
        </is>
      </c>
      <c r="F167" s="3" t="inlineStr">
        <is>
          <t>עסקה פתוחה</t>
        </is>
      </c>
      <c r="G167" s="2" t="inlineStr">
        <is>
          <t>עסקה פתוחה</t>
        </is>
      </c>
      <c r="H167" s="5" t="inlineStr">
        <is>
          <t>עסקה פתוחה</t>
        </is>
      </c>
      <c r="I167" s="2" t="inlineStr">
        <is>
          <t>עסקה פתוחה</t>
        </is>
      </c>
      <c r="J167" s="4">
        <f>IFERROR($O$3/(AmitGamePlan78[[#This Row],[High Price ]]-AmitGamePlan78[[#This Row],[Low Price ]]),"עסקה פתוחה")</f>
        <v/>
      </c>
      <c r="K167" s="3">
        <f>IFERROR(AmitGamePlan78[[#This Row],[Stock Number]]*AmitGamePlan78[[#This Row],[Buying Price /Selling Price]],"עסקה פתוחה")</f>
        <v/>
      </c>
      <c r="L16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67" s="2">
        <f>IF(AmitGamePlan78[[#This Row],[Style]] = "Short",AmitGamePlan78[[#This Row],[High Price ]],AmitGamePlan78[[#This Row],[Low Price ]])</f>
        <v/>
      </c>
      <c r="N167" s="2" t="n">
        <v>0</v>
      </c>
      <c r="O16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67" s="3" t="inlineStr">
        <is>
          <t>עסקה פתוחה</t>
        </is>
      </c>
      <c r="Q16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67" s="2" t="inlineStr">
        <is>
          <t>עסקה פתוחה</t>
        </is>
      </c>
      <c r="S167" s="1" t="inlineStr">
        <is>
          <t>עסקה פתוחה</t>
        </is>
      </c>
    </row>
    <row r="168" ht="14.45" customHeight="1" s="56" thickBot="1">
      <c r="A168" s="8" t="n">
        <v>161</v>
      </c>
      <c r="B168" s="6" t="inlineStr">
        <is>
          <t>עסקה פתוחה</t>
        </is>
      </c>
      <c r="C168" s="5" t="inlineStr">
        <is>
          <t>-</t>
        </is>
      </c>
      <c r="D168" s="5" t="inlineStr">
        <is>
          <t>עסקה פתוחה</t>
        </is>
      </c>
      <c r="E168" s="5" t="inlineStr">
        <is>
          <t>עסקה פתוחה</t>
        </is>
      </c>
      <c r="F168" s="3" t="inlineStr">
        <is>
          <t>עסקה פתוחה</t>
        </is>
      </c>
      <c r="G168" s="2" t="inlineStr">
        <is>
          <t>עסקה פתוחה</t>
        </is>
      </c>
      <c r="H168" s="5" t="inlineStr">
        <is>
          <t>עסקה פתוחה</t>
        </is>
      </c>
      <c r="I168" s="2" t="inlineStr">
        <is>
          <t>עסקה פתוחה</t>
        </is>
      </c>
      <c r="J168" s="4">
        <f>IFERROR($O$3/(AmitGamePlan78[[#This Row],[High Price ]]-AmitGamePlan78[[#This Row],[Low Price ]]),"עסקה פתוחה")</f>
        <v/>
      </c>
      <c r="K168" s="3">
        <f>IFERROR(AmitGamePlan78[[#This Row],[Stock Number]]*AmitGamePlan78[[#This Row],[Buying Price /Selling Price]],"עסקה פתוחה")</f>
        <v/>
      </c>
      <c r="L16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68" s="2">
        <f>IF(AmitGamePlan78[[#This Row],[Style]] = "Short",AmitGamePlan78[[#This Row],[High Price ]],AmitGamePlan78[[#This Row],[Low Price ]])</f>
        <v/>
      </c>
      <c r="N168" s="2" t="n">
        <v>0</v>
      </c>
      <c r="O16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68" s="3" t="inlineStr">
        <is>
          <t>עסקה פתוחה</t>
        </is>
      </c>
      <c r="Q16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68" s="2" t="inlineStr">
        <is>
          <t>עסקה פתוחה</t>
        </is>
      </c>
      <c r="S168" s="1" t="inlineStr">
        <is>
          <t>עסקה פתוחה</t>
        </is>
      </c>
    </row>
    <row r="169" ht="14.45" customHeight="1" s="56" thickBot="1">
      <c r="A169" s="8" t="n">
        <v>162</v>
      </c>
      <c r="B169" s="6" t="inlineStr">
        <is>
          <t>עסקה פתוחה</t>
        </is>
      </c>
      <c r="C169" s="5" t="inlineStr">
        <is>
          <t>-</t>
        </is>
      </c>
      <c r="D169" s="5" t="inlineStr">
        <is>
          <t>עסקה פתוחה</t>
        </is>
      </c>
      <c r="E169" s="5" t="inlineStr">
        <is>
          <t>עסקה פתוחה</t>
        </is>
      </c>
      <c r="F169" s="3" t="inlineStr">
        <is>
          <t>עסקה פתוחה</t>
        </is>
      </c>
      <c r="G169" s="2" t="inlineStr">
        <is>
          <t>עסקה פתוחה</t>
        </is>
      </c>
      <c r="H169" s="5" t="inlineStr">
        <is>
          <t>עסקה פתוחה</t>
        </is>
      </c>
      <c r="I169" s="2" t="inlineStr">
        <is>
          <t>עסקה פתוחה</t>
        </is>
      </c>
      <c r="J169" s="4">
        <f>IFERROR($O$3/(AmitGamePlan78[[#This Row],[High Price ]]-AmitGamePlan78[[#This Row],[Low Price ]]),"עסקה פתוחה")</f>
        <v/>
      </c>
      <c r="K169" s="3">
        <f>IFERROR(AmitGamePlan78[[#This Row],[Stock Number]]*AmitGamePlan78[[#This Row],[Buying Price /Selling Price]],"עסקה פתוחה")</f>
        <v/>
      </c>
      <c r="L16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69" s="2">
        <f>IF(AmitGamePlan78[[#This Row],[Style]] = "Short",AmitGamePlan78[[#This Row],[High Price ]],AmitGamePlan78[[#This Row],[Low Price ]])</f>
        <v/>
      </c>
      <c r="N169" s="2" t="n">
        <v>0</v>
      </c>
      <c r="O16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69" s="3" t="inlineStr">
        <is>
          <t>עסקה פתוחה</t>
        </is>
      </c>
      <c r="Q16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69" s="2" t="inlineStr">
        <is>
          <t>עסקה פתוחה</t>
        </is>
      </c>
      <c r="S169" s="1" t="inlineStr">
        <is>
          <t>עסקה פתוחה</t>
        </is>
      </c>
    </row>
    <row r="170" ht="14.45" customHeight="1" s="56" thickBot="1">
      <c r="A170" s="8" t="n">
        <v>163</v>
      </c>
      <c r="B170" s="6" t="inlineStr">
        <is>
          <t>עסקה פתוחה</t>
        </is>
      </c>
      <c r="C170" s="5" t="inlineStr">
        <is>
          <t>-</t>
        </is>
      </c>
      <c r="D170" s="5" t="inlineStr">
        <is>
          <t>עסקה פתוחה</t>
        </is>
      </c>
      <c r="E170" s="5" t="inlineStr">
        <is>
          <t>עסקה פתוחה</t>
        </is>
      </c>
      <c r="F170" s="3" t="inlineStr">
        <is>
          <t>עסקה פתוחה</t>
        </is>
      </c>
      <c r="G170" s="2" t="inlineStr">
        <is>
          <t>עסקה פתוחה</t>
        </is>
      </c>
      <c r="H170" s="5" t="inlineStr">
        <is>
          <t>עסקה פתוחה</t>
        </is>
      </c>
      <c r="I170" s="2" t="inlineStr">
        <is>
          <t>עסקה פתוחה</t>
        </is>
      </c>
      <c r="J170" s="4">
        <f>IFERROR($O$3/(AmitGamePlan78[[#This Row],[High Price ]]-AmitGamePlan78[[#This Row],[Low Price ]]),"עסקה פתוחה")</f>
        <v/>
      </c>
      <c r="K170" s="3">
        <f>IFERROR(AmitGamePlan78[[#This Row],[Stock Number]]*AmitGamePlan78[[#This Row],[Buying Price /Selling Price]],"עסקה פתוחה")</f>
        <v/>
      </c>
      <c r="L17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70" s="2">
        <f>IF(AmitGamePlan78[[#This Row],[Style]] = "Short",AmitGamePlan78[[#This Row],[High Price ]],AmitGamePlan78[[#This Row],[Low Price ]])</f>
        <v/>
      </c>
      <c r="N170" s="2" t="n">
        <v>0</v>
      </c>
      <c r="O17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70" s="3" t="inlineStr">
        <is>
          <t>עסקה פתוחה</t>
        </is>
      </c>
      <c r="Q17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70" s="2" t="inlineStr">
        <is>
          <t>עסקה פתוחה</t>
        </is>
      </c>
      <c r="S170" s="1" t="inlineStr">
        <is>
          <t>עסקה פתוחה</t>
        </is>
      </c>
    </row>
    <row r="171" ht="14.45" customHeight="1" s="56" thickBot="1">
      <c r="A171" s="8" t="n">
        <v>164</v>
      </c>
      <c r="B171" s="6" t="inlineStr">
        <is>
          <t>עסקה פתוחה</t>
        </is>
      </c>
      <c r="C171" s="5" t="inlineStr">
        <is>
          <t>-</t>
        </is>
      </c>
      <c r="D171" s="5" t="inlineStr">
        <is>
          <t>עסקה פתוחה</t>
        </is>
      </c>
      <c r="E171" s="5" t="inlineStr">
        <is>
          <t>עסקה פתוחה</t>
        </is>
      </c>
      <c r="F171" s="3" t="inlineStr">
        <is>
          <t>עסקה פתוחה</t>
        </is>
      </c>
      <c r="G171" s="2" t="inlineStr">
        <is>
          <t>עסקה פתוחה</t>
        </is>
      </c>
      <c r="H171" s="5" t="inlineStr">
        <is>
          <t>עסקה פתוחה</t>
        </is>
      </c>
      <c r="I171" s="2" t="inlineStr">
        <is>
          <t>עסקה פתוחה</t>
        </is>
      </c>
      <c r="J171" s="4">
        <f>IFERROR($O$3/(AmitGamePlan78[[#This Row],[High Price ]]-AmitGamePlan78[[#This Row],[Low Price ]]),"עסקה פתוחה")</f>
        <v/>
      </c>
      <c r="K171" s="3">
        <f>IFERROR(AmitGamePlan78[[#This Row],[Stock Number]]*AmitGamePlan78[[#This Row],[Buying Price /Selling Price]],"עסקה פתוחה")</f>
        <v/>
      </c>
      <c r="L17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71" s="2">
        <f>IF(AmitGamePlan78[[#This Row],[Style]] = "Short",AmitGamePlan78[[#This Row],[High Price ]],AmitGamePlan78[[#This Row],[Low Price ]])</f>
        <v/>
      </c>
      <c r="N171" s="2" t="n">
        <v>0</v>
      </c>
      <c r="O17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71" s="3" t="inlineStr">
        <is>
          <t>עסקה פתוחה</t>
        </is>
      </c>
      <c r="Q17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71" s="2" t="inlineStr">
        <is>
          <t>עסקה פתוחה</t>
        </is>
      </c>
      <c r="S171" s="1" t="inlineStr">
        <is>
          <t>עסקה פתוחה</t>
        </is>
      </c>
    </row>
    <row r="172" ht="14.45" customHeight="1" s="56" thickBot="1">
      <c r="A172" s="8" t="n">
        <v>165</v>
      </c>
      <c r="B172" s="6" t="inlineStr">
        <is>
          <t>עסקה פתוחה</t>
        </is>
      </c>
      <c r="C172" s="5" t="inlineStr">
        <is>
          <t>-</t>
        </is>
      </c>
      <c r="D172" s="5" t="inlineStr">
        <is>
          <t>עסקה פתוחה</t>
        </is>
      </c>
      <c r="E172" s="5" t="inlineStr">
        <is>
          <t>עסקה פתוחה</t>
        </is>
      </c>
      <c r="F172" s="3" t="inlineStr">
        <is>
          <t>עסקה פתוחה</t>
        </is>
      </c>
      <c r="G172" s="2" t="inlineStr">
        <is>
          <t>עסקה פתוחה</t>
        </is>
      </c>
      <c r="H172" s="5" t="inlineStr">
        <is>
          <t>עסקה פתוחה</t>
        </is>
      </c>
      <c r="I172" s="2" t="inlineStr">
        <is>
          <t>עסקה פתוחה</t>
        </is>
      </c>
      <c r="J172" s="4">
        <f>IFERROR($O$3/(AmitGamePlan78[[#This Row],[High Price ]]-AmitGamePlan78[[#This Row],[Low Price ]]),"עסקה פתוחה")</f>
        <v/>
      </c>
      <c r="K172" s="3">
        <f>IFERROR(AmitGamePlan78[[#This Row],[Stock Number]]*AmitGamePlan78[[#This Row],[Buying Price /Selling Price]],"עסקה פתוחה")</f>
        <v/>
      </c>
      <c r="L17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72" s="2">
        <f>IF(AmitGamePlan78[[#This Row],[Style]] = "Short",AmitGamePlan78[[#This Row],[High Price ]],AmitGamePlan78[[#This Row],[Low Price ]])</f>
        <v/>
      </c>
      <c r="N172" s="2" t="n">
        <v>0</v>
      </c>
      <c r="O17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72" s="3" t="inlineStr">
        <is>
          <t>עסקה פתוחה</t>
        </is>
      </c>
      <c r="Q17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72" s="2" t="inlineStr">
        <is>
          <t>עסקה פתוחה</t>
        </is>
      </c>
      <c r="S172" s="1" t="inlineStr">
        <is>
          <t>עסקה פתוחה</t>
        </is>
      </c>
    </row>
    <row r="173" ht="14.45" customHeight="1" s="56" thickBot="1">
      <c r="A173" s="8" t="n">
        <v>166</v>
      </c>
      <c r="B173" s="6" t="inlineStr">
        <is>
          <t>עסקה פתוחה</t>
        </is>
      </c>
      <c r="C173" s="5" t="inlineStr">
        <is>
          <t>-</t>
        </is>
      </c>
      <c r="D173" s="5" t="inlineStr">
        <is>
          <t>עסקה פתוחה</t>
        </is>
      </c>
      <c r="E173" s="5" t="inlineStr">
        <is>
          <t>עסקה פתוחה</t>
        </is>
      </c>
      <c r="F173" s="3" t="inlineStr">
        <is>
          <t>עסקה פתוחה</t>
        </is>
      </c>
      <c r="G173" s="2" t="inlineStr">
        <is>
          <t>עסקה פתוחה</t>
        </is>
      </c>
      <c r="H173" s="5" t="inlineStr">
        <is>
          <t>עסקה פתוחה</t>
        </is>
      </c>
      <c r="I173" s="2" t="inlineStr">
        <is>
          <t>עסקה פתוחה</t>
        </is>
      </c>
      <c r="J173" s="4">
        <f>IFERROR($O$3/(AmitGamePlan78[[#This Row],[High Price ]]-AmitGamePlan78[[#This Row],[Low Price ]]),"עסקה פתוחה")</f>
        <v/>
      </c>
      <c r="K173" s="3">
        <f>IFERROR(AmitGamePlan78[[#This Row],[Stock Number]]*AmitGamePlan78[[#This Row],[Buying Price /Selling Price]],"עסקה פתוחה")</f>
        <v/>
      </c>
      <c r="L17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73" s="2">
        <f>IF(AmitGamePlan78[[#This Row],[Style]] = "Short",AmitGamePlan78[[#This Row],[High Price ]],AmitGamePlan78[[#This Row],[Low Price ]])</f>
        <v/>
      </c>
      <c r="N173" s="2" t="n">
        <v>0</v>
      </c>
      <c r="O17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73" s="3" t="inlineStr">
        <is>
          <t>עסקה פתוחה</t>
        </is>
      </c>
      <c r="Q17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73" s="2" t="inlineStr">
        <is>
          <t>עסקה פתוחה</t>
        </is>
      </c>
      <c r="S173" s="1" t="inlineStr">
        <is>
          <t>עסקה פתוחה</t>
        </is>
      </c>
    </row>
    <row r="174" ht="14.45" customHeight="1" s="56" thickBot="1">
      <c r="A174" s="8" t="n">
        <v>167</v>
      </c>
      <c r="B174" s="6" t="inlineStr">
        <is>
          <t>עסקה פתוחה</t>
        </is>
      </c>
      <c r="C174" s="5" t="inlineStr">
        <is>
          <t>-</t>
        </is>
      </c>
      <c r="D174" s="5" t="inlineStr">
        <is>
          <t>עסקה פתוחה</t>
        </is>
      </c>
      <c r="E174" s="5" t="inlineStr">
        <is>
          <t>עסקה פתוחה</t>
        </is>
      </c>
      <c r="F174" s="3" t="inlineStr">
        <is>
          <t>עסקה פתוחה</t>
        </is>
      </c>
      <c r="G174" s="2" t="inlineStr">
        <is>
          <t>עסקה פתוחה</t>
        </is>
      </c>
      <c r="H174" s="5" t="inlineStr">
        <is>
          <t>עסקה פתוחה</t>
        </is>
      </c>
      <c r="I174" s="2" t="inlineStr">
        <is>
          <t>עסקה פתוחה</t>
        </is>
      </c>
      <c r="J174" s="4">
        <f>IFERROR($O$3/(AmitGamePlan78[[#This Row],[High Price ]]-AmitGamePlan78[[#This Row],[Low Price ]]),"עסקה פתוחה")</f>
        <v/>
      </c>
      <c r="K174" s="3">
        <f>IFERROR(AmitGamePlan78[[#This Row],[Stock Number]]*AmitGamePlan78[[#This Row],[Buying Price /Selling Price]],"עסקה פתוחה")</f>
        <v/>
      </c>
      <c r="L17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74" s="2">
        <f>IF(AmitGamePlan78[[#This Row],[Style]] = "Short",AmitGamePlan78[[#This Row],[High Price ]],AmitGamePlan78[[#This Row],[Low Price ]])</f>
        <v/>
      </c>
      <c r="N174" s="2" t="n">
        <v>0</v>
      </c>
      <c r="O17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74" s="3" t="inlineStr">
        <is>
          <t>עסקה פתוחה</t>
        </is>
      </c>
      <c r="Q17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74" s="2" t="inlineStr">
        <is>
          <t>עסקה פתוחה</t>
        </is>
      </c>
      <c r="S174" s="1" t="inlineStr">
        <is>
          <t>עסקה פתוחה</t>
        </is>
      </c>
    </row>
    <row r="175" ht="14.45" customHeight="1" s="56" thickBot="1">
      <c r="A175" s="8" t="n">
        <v>168</v>
      </c>
      <c r="B175" s="6" t="inlineStr">
        <is>
          <t>עסקה פתוחה</t>
        </is>
      </c>
      <c r="C175" s="5" t="inlineStr">
        <is>
          <t>-</t>
        </is>
      </c>
      <c r="D175" s="5" t="inlineStr">
        <is>
          <t>עסקה פתוחה</t>
        </is>
      </c>
      <c r="E175" s="5" t="inlineStr">
        <is>
          <t>עסקה פתוחה</t>
        </is>
      </c>
      <c r="F175" s="3" t="inlineStr">
        <is>
          <t>עסקה פתוחה</t>
        </is>
      </c>
      <c r="G175" s="2" t="inlineStr">
        <is>
          <t>עסקה פתוחה</t>
        </is>
      </c>
      <c r="H175" s="5" t="inlineStr">
        <is>
          <t>עסקה פתוחה</t>
        </is>
      </c>
      <c r="I175" s="2" t="inlineStr">
        <is>
          <t>עסקה פתוחה</t>
        </is>
      </c>
      <c r="J175" s="4">
        <f>IFERROR($O$3/(AmitGamePlan78[[#This Row],[High Price ]]-AmitGamePlan78[[#This Row],[Low Price ]]),"עסקה פתוחה")</f>
        <v/>
      </c>
      <c r="K175" s="3">
        <f>IFERROR(AmitGamePlan78[[#This Row],[Stock Number]]*AmitGamePlan78[[#This Row],[Buying Price /Selling Price]],"עסקה פתוחה")</f>
        <v/>
      </c>
      <c r="L17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75" s="2">
        <f>IF(AmitGamePlan78[[#This Row],[Style]] = "Short",AmitGamePlan78[[#This Row],[High Price ]],AmitGamePlan78[[#This Row],[Low Price ]])</f>
        <v/>
      </c>
      <c r="N175" s="2" t="n">
        <v>0</v>
      </c>
      <c r="O17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75" s="3" t="inlineStr">
        <is>
          <t>עסקה פתוחה</t>
        </is>
      </c>
      <c r="Q17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75" s="2" t="inlineStr">
        <is>
          <t>עסקה פתוחה</t>
        </is>
      </c>
      <c r="S175" s="1" t="inlineStr">
        <is>
          <t>עסקה פתוחה</t>
        </is>
      </c>
    </row>
    <row r="176" ht="14.45" customHeight="1" s="56" thickBot="1">
      <c r="A176" s="8" t="n">
        <v>169</v>
      </c>
      <c r="B176" s="6" t="inlineStr">
        <is>
          <t>עסקה פתוחה</t>
        </is>
      </c>
      <c r="C176" s="5" t="inlineStr">
        <is>
          <t>-</t>
        </is>
      </c>
      <c r="D176" s="5" t="inlineStr">
        <is>
          <t>עסקה פתוחה</t>
        </is>
      </c>
      <c r="E176" s="5" t="inlineStr">
        <is>
          <t>עסקה פתוחה</t>
        </is>
      </c>
      <c r="F176" s="3" t="inlineStr">
        <is>
          <t>עסקה פתוחה</t>
        </is>
      </c>
      <c r="G176" s="2" t="inlineStr">
        <is>
          <t>עסקה פתוחה</t>
        </is>
      </c>
      <c r="H176" s="5" t="inlineStr">
        <is>
          <t>עסקה פתוחה</t>
        </is>
      </c>
      <c r="I176" s="2" t="inlineStr">
        <is>
          <t>עסקה פתוחה</t>
        </is>
      </c>
      <c r="J176" s="4">
        <f>IFERROR($O$3/(AmitGamePlan78[[#This Row],[High Price ]]-AmitGamePlan78[[#This Row],[Low Price ]]),"עסקה פתוחה")</f>
        <v/>
      </c>
      <c r="K176" s="3">
        <f>IFERROR(AmitGamePlan78[[#This Row],[Stock Number]]*AmitGamePlan78[[#This Row],[Buying Price /Selling Price]],"עסקה פתוחה")</f>
        <v/>
      </c>
      <c r="L17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76" s="2">
        <f>IF(AmitGamePlan78[[#This Row],[Style]] = "Short",AmitGamePlan78[[#This Row],[High Price ]],AmitGamePlan78[[#This Row],[Low Price ]])</f>
        <v/>
      </c>
      <c r="N176" s="2" t="n">
        <v>0</v>
      </c>
      <c r="O17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76" s="3" t="inlineStr">
        <is>
          <t>עסקה פתוחה</t>
        </is>
      </c>
      <c r="Q17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76" s="2" t="inlineStr">
        <is>
          <t>עסקה פתוחה</t>
        </is>
      </c>
      <c r="S176" s="1" t="inlineStr">
        <is>
          <t>עסקה פתוחה</t>
        </is>
      </c>
    </row>
    <row r="177" ht="14.45" customHeight="1" s="56" thickBot="1">
      <c r="A177" s="8" t="n">
        <v>170</v>
      </c>
      <c r="B177" s="6" t="inlineStr">
        <is>
          <t>עסקה פתוחה</t>
        </is>
      </c>
      <c r="C177" s="5" t="inlineStr">
        <is>
          <t>-</t>
        </is>
      </c>
      <c r="D177" s="5" t="inlineStr">
        <is>
          <t>עסקה פתוחה</t>
        </is>
      </c>
      <c r="E177" s="5" t="inlineStr">
        <is>
          <t>עסקה פתוחה</t>
        </is>
      </c>
      <c r="F177" s="3" t="inlineStr">
        <is>
          <t>עסקה פתוחה</t>
        </is>
      </c>
      <c r="G177" s="2" t="inlineStr">
        <is>
          <t>עסקה פתוחה</t>
        </is>
      </c>
      <c r="H177" s="5" t="inlineStr">
        <is>
          <t>עסקה פתוחה</t>
        </is>
      </c>
      <c r="I177" s="2" t="inlineStr">
        <is>
          <t>עסקה פתוחה</t>
        </is>
      </c>
      <c r="J177" s="4">
        <f>IFERROR($O$3/(AmitGamePlan78[[#This Row],[High Price ]]-AmitGamePlan78[[#This Row],[Low Price ]]),"עסקה פתוחה")</f>
        <v/>
      </c>
      <c r="K177" s="3">
        <f>IFERROR(AmitGamePlan78[[#This Row],[Stock Number]]*AmitGamePlan78[[#This Row],[Buying Price /Selling Price]],"עסקה פתוחה")</f>
        <v/>
      </c>
      <c r="L17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77" s="2">
        <f>IF(AmitGamePlan78[[#This Row],[Style]] = "Short",AmitGamePlan78[[#This Row],[High Price ]],AmitGamePlan78[[#This Row],[Low Price ]])</f>
        <v/>
      </c>
      <c r="N177" s="2" t="n">
        <v>0</v>
      </c>
      <c r="O17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77" s="3" t="inlineStr">
        <is>
          <t>עסקה פתוחה</t>
        </is>
      </c>
      <c r="Q17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77" s="2" t="inlineStr">
        <is>
          <t>עסקה פתוחה</t>
        </is>
      </c>
      <c r="S177" s="1" t="inlineStr">
        <is>
          <t>עסקה פתוחה</t>
        </is>
      </c>
    </row>
    <row r="178" ht="14.45" customHeight="1" s="56" thickBot="1">
      <c r="A178" s="8" t="n">
        <v>171</v>
      </c>
      <c r="B178" s="6" t="inlineStr">
        <is>
          <t>עסקה פתוחה</t>
        </is>
      </c>
      <c r="C178" s="5" t="inlineStr">
        <is>
          <t>-</t>
        </is>
      </c>
      <c r="D178" s="5" t="inlineStr">
        <is>
          <t>עסקה פתוחה</t>
        </is>
      </c>
      <c r="E178" s="5" t="inlineStr">
        <is>
          <t>עסקה פתוחה</t>
        </is>
      </c>
      <c r="F178" s="3" t="inlineStr">
        <is>
          <t>עסקה פתוחה</t>
        </is>
      </c>
      <c r="G178" s="2" t="inlineStr">
        <is>
          <t>עסקה פתוחה</t>
        </is>
      </c>
      <c r="H178" s="5" t="inlineStr">
        <is>
          <t>עסקה פתוחה</t>
        </is>
      </c>
      <c r="I178" s="2" t="inlineStr">
        <is>
          <t>עסקה פתוחה</t>
        </is>
      </c>
      <c r="J178" s="4">
        <f>IFERROR($O$3/(AmitGamePlan78[[#This Row],[High Price ]]-AmitGamePlan78[[#This Row],[Low Price ]]),"עסקה פתוחה")</f>
        <v/>
      </c>
      <c r="K178" s="3">
        <f>IFERROR(AmitGamePlan78[[#This Row],[Stock Number]]*AmitGamePlan78[[#This Row],[Buying Price /Selling Price]],"עסקה פתוחה")</f>
        <v/>
      </c>
      <c r="L17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78" s="2">
        <f>IF(AmitGamePlan78[[#This Row],[Style]] = "Short",AmitGamePlan78[[#This Row],[High Price ]],AmitGamePlan78[[#This Row],[Low Price ]])</f>
        <v/>
      </c>
      <c r="N178" s="2" t="n">
        <v>0</v>
      </c>
      <c r="O17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78" s="3" t="inlineStr">
        <is>
          <t>עסקה פתוחה</t>
        </is>
      </c>
      <c r="Q17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78" s="2" t="inlineStr">
        <is>
          <t>עסקה פתוחה</t>
        </is>
      </c>
      <c r="S178" s="1" t="inlineStr">
        <is>
          <t>עסקה פתוחה</t>
        </is>
      </c>
    </row>
    <row r="179" ht="14.45" customHeight="1" s="56" thickBot="1">
      <c r="A179" s="8" t="n">
        <v>172</v>
      </c>
      <c r="B179" s="6" t="inlineStr">
        <is>
          <t>עסקה פתוחה</t>
        </is>
      </c>
      <c r="C179" s="5" t="inlineStr">
        <is>
          <t>-</t>
        </is>
      </c>
      <c r="D179" s="5" t="inlineStr">
        <is>
          <t>עסקה פתוחה</t>
        </is>
      </c>
      <c r="E179" s="5" t="inlineStr">
        <is>
          <t>עסקה פתוחה</t>
        </is>
      </c>
      <c r="F179" s="3" t="inlineStr">
        <is>
          <t>עסקה פתוחה</t>
        </is>
      </c>
      <c r="G179" s="2" t="inlineStr">
        <is>
          <t>עסקה פתוחה</t>
        </is>
      </c>
      <c r="H179" s="5" t="inlineStr">
        <is>
          <t>עסקה פתוחה</t>
        </is>
      </c>
      <c r="I179" s="2" t="inlineStr">
        <is>
          <t>עסקה פתוחה</t>
        </is>
      </c>
      <c r="J179" s="4">
        <f>IFERROR($O$3/(AmitGamePlan78[[#This Row],[High Price ]]-AmitGamePlan78[[#This Row],[Low Price ]]),"עסקה פתוחה")</f>
        <v/>
      </c>
      <c r="K179" s="3">
        <f>IFERROR(AmitGamePlan78[[#This Row],[Stock Number]]*AmitGamePlan78[[#This Row],[Buying Price /Selling Price]],"עסקה פתוחה")</f>
        <v/>
      </c>
      <c r="L17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79" s="2">
        <f>IF(AmitGamePlan78[[#This Row],[Style]] = "Short",AmitGamePlan78[[#This Row],[High Price ]],AmitGamePlan78[[#This Row],[Low Price ]])</f>
        <v/>
      </c>
      <c r="N179" s="2" t="n">
        <v>0</v>
      </c>
      <c r="O17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79" s="3" t="inlineStr">
        <is>
          <t>עסקה פתוחה</t>
        </is>
      </c>
      <c r="Q17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79" s="2" t="inlineStr">
        <is>
          <t>עסקה פתוחה</t>
        </is>
      </c>
      <c r="S179" s="1" t="inlineStr">
        <is>
          <t>עסקה פתוחה</t>
        </is>
      </c>
    </row>
    <row r="180" ht="14.45" customHeight="1" s="56" thickBot="1">
      <c r="A180" s="8" t="n">
        <v>173</v>
      </c>
      <c r="B180" s="6" t="inlineStr">
        <is>
          <t>עסקה פתוחה</t>
        </is>
      </c>
      <c r="C180" s="5" t="inlineStr">
        <is>
          <t>-</t>
        </is>
      </c>
      <c r="D180" s="5" t="inlineStr">
        <is>
          <t>עסקה פתוחה</t>
        </is>
      </c>
      <c r="E180" s="5" t="inlineStr">
        <is>
          <t>עסקה פתוחה</t>
        </is>
      </c>
      <c r="F180" s="3" t="inlineStr">
        <is>
          <t>עסקה פתוחה</t>
        </is>
      </c>
      <c r="G180" s="2" t="inlineStr">
        <is>
          <t>עסקה פתוחה</t>
        </is>
      </c>
      <c r="H180" s="5" t="inlineStr">
        <is>
          <t>עסקה פתוחה</t>
        </is>
      </c>
      <c r="I180" s="2" t="inlineStr">
        <is>
          <t>עסקה פתוחה</t>
        </is>
      </c>
      <c r="J180" s="4">
        <f>IFERROR($O$3/(AmitGamePlan78[[#This Row],[High Price ]]-AmitGamePlan78[[#This Row],[Low Price ]]),"עסקה פתוחה")</f>
        <v/>
      </c>
      <c r="K180" s="3">
        <f>IFERROR(AmitGamePlan78[[#This Row],[Stock Number]]*AmitGamePlan78[[#This Row],[Buying Price /Selling Price]],"עסקה פתוחה")</f>
        <v/>
      </c>
      <c r="L18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80" s="2">
        <f>IF(AmitGamePlan78[[#This Row],[Style]] = "Short",AmitGamePlan78[[#This Row],[High Price ]],AmitGamePlan78[[#This Row],[Low Price ]])</f>
        <v/>
      </c>
      <c r="N180" s="2" t="n">
        <v>0</v>
      </c>
      <c r="O18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80" s="3" t="inlineStr">
        <is>
          <t>עסקה פתוחה</t>
        </is>
      </c>
      <c r="Q18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80" s="2" t="inlineStr">
        <is>
          <t>עסקה פתוחה</t>
        </is>
      </c>
      <c r="S180" s="1" t="inlineStr">
        <is>
          <t>עסקה פתוחה</t>
        </is>
      </c>
    </row>
    <row r="181" ht="14.45" customHeight="1" s="56" thickBot="1">
      <c r="A181" s="8" t="n">
        <v>174</v>
      </c>
      <c r="B181" s="6" t="inlineStr">
        <is>
          <t>עסקה פתוחה</t>
        </is>
      </c>
      <c r="C181" s="5" t="inlineStr">
        <is>
          <t>-</t>
        </is>
      </c>
      <c r="D181" s="5" t="inlineStr">
        <is>
          <t>עסקה פתוחה</t>
        </is>
      </c>
      <c r="E181" s="5" t="inlineStr">
        <is>
          <t>עסקה פתוחה</t>
        </is>
      </c>
      <c r="F181" s="3" t="inlineStr">
        <is>
          <t>עסקה פתוחה</t>
        </is>
      </c>
      <c r="G181" s="2" t="inlineStr">
        <is>
          <t>עסקה פתוחה</t>
        </is>
      </c>
      <c r="H181" s="5" t="inlineStr">
        <is>
          <t>עסקה פתוחה</t>
        </is>
      </c>
      <c r="I181" s="2" t="inlineStr">
        <is>
          <t>עסקה פתוחה</t>
        </is>
      </c>
      <c r="J181" s="4">
        <f>IFERROR($O$3/(AmitGamePlan78[[#This Row],[High Price ]]-AmitGamePlan78[[#This Row],[Low Price ]]),"עסקה פתוחה")</f>
        <v/>
      </c>
      <c r="K181" s="3">
        <f>IFERROR(AmitGamePlan78[[#This Row],[Stock Number]]*AmitGamePlan78[[#This Row],[Buying Price /Selling Price]],"עסקה פתוחה")</f>
        <v/>
      </c>
      <c r="L18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81" s="2">
        <f>IF(AmitGamePlan78[[#This Row],[Style]] = "Short",AmitGamePlan78[[#This Row],[High Price ]],AmitGamePlan78[[#This Row],[Low Price ]])</f>
        <v/>
      </c>
      <c r="N181" s="2" t="n">
        <v>0</v>
      </c>
      <c r="O18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81" s="3" t="inlineStr">
        <is>
          <t>עסקה פתוחה</t>
        </is>
      </c>
      <c r="Q18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81" s="2" t="inlineStr">
        <is>
          <t>עסקה פתוחה</t>
        </is>
      </c>
      <c r="S181" s="1" t="inlineStr">
        <is>
          <t>עסקה פתוחה</t>
        </is>
      </c>
    </row>
    <row r="182" ht="14.45" customHeight="1" s="56" thickBot="1">
      <c r="A182" s="8" t="n">
        <v>175</v>
      </c>
      <c r="B182" s="6" t="inlineStr">
        <is>
          <t>עסקה פתוחה</t>
        </is>
      </c>
      <c r="C182" s="5" t="inlineStr">
        <is>
          <t>-</t>
        </is>
      </c>
      <c r="D182" s="5" t="inlineStr">
        <is>
          <t>עסקה פתוחה</t>
        </is>
      </c>
      <c r="E182" s="5" t="inlineStr">
        <is>
          <t>עסקה פתוחה</t>
        </is>
      </c>
      <c r="F182" s="3" t="inlineStr">
        <is>
          <t>עסקה פתוחה</t>
        </is>
      </c>
      <c r="G182" s="2" t="inlineStr">
        <is>
          <t>עסקה פתוחה</t>
        </is>
      </c>
      <c r="H182" s="5" t="inlineStr">
        <is>
          <t>עסקה פתוחה</t>
        </is>
      </c>
      <c r="I182" s="2" t="inlineStr">
        <is>
          <t>עסקה פתוחה</t>
        </is>
      </c>
      <c r="J182" s="4">
        <f>IFERROR($O$3/(AmitGamePlan78[[#This Row],[High Price ]]-AmitGamePlan78[[#This Row],[Low Price ]]),"עסקה פתוחה")</f>
        <v/>
      </c>
      <c r="K182" s="3">
        <f>IFERROR(AmitGamePlan78[[#This Row],[Stock Number]]*AmitGamePlan78[[#This Row],[Buying Price /Selling Price]],"עסקה פתוחה")</f>
        <v/>
      </c>
      <c r="L18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82" s="2">
        <f>IF(AmitGamePlan78[[#This Row],[Style]] = "Short",AmitGamePlan78[[#This Row],[High Price ]],AmitGamePlan78[[#This Row],[Low Price ]])</f>
        <v/>
      </c>
      <c r="N182" s="2" t="n">
        <v>0</v>
      </c>
      <c r="O18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82" s="3" t="inlineStr">
        <is>
          <t>עסקה פתוחה</t>
        </is>
      </c>
      <c r="Q18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82" s="2" t="inlineStr">
        <is>
          <t>עסקה פתוחה</t>
        </is>
      </c>
      <c r="S182" s="1" t="inlineStr">
        <is>
          <t>עסקה פתוחה</t>
        </is>
      </c>
    </row>
    <row r="183" ht="14.45" customHeight="1" s="56" thickBot="1">
      <c r="A183" s="8" t="n">
        <v>176</v>
      </c>
      <c r="B183" s="6" t="inlineStr">
        <is>
          <t>עסקה פתוחה</t>
        </is>
      </c>
      <c r="C183" s="5" t="inlineStr">
        <is>
          <t>-</t>
        </is>
      </c>
      <c r="D183" s="5" t="inlineStr">
        <is>
          <t>עסקה פתוחה</t>
        </is>
      </c>
      <c r="E183" s="5" t="inlineStr">
        <is>
          <t>עסקה פתוחה</t>
        </is>
      </c>
      <c r="F183" s="3" t="inlineStr">
        <is>
          <t>עסקה פתוחה</t>
        </is>
      </c>
      <c r="G183" s="2" t="inlineStr">
        <is>
          <t>עסקה פתוחה</t>
        </is>
      </c>
      <c r="H183" s="5" t="inlineStr">
        <is>
          <t>עסקה פתוחה</t>
        </is>
      </c>
      <c r="I183" s="2" t="inlineStr">
        <is>
          <t>עסקה פתוחה</t>
        </is>
      </c>
      <c r="J183" s="4">
        <f>IFERROR($O$3/(AmitGamePlan78[[#This Row],[High Price ]]-AmitGamePlan78[[#This Row],[Low Price ]]),"עסקה פתוחה")</f>
        <v/>
      </c>
      <c r="K183" s="3">
        <f>IFERROR(AmitGamePlan78[[#This Row],[Stock Number]]*AmitGamePlan78[[#This Row],[Buying Price /Selling Price]],"עסקה פתוחה")</f>
        <v/>
      </c>
      <c r="L18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83" s="2">
        <f>IF(AmitGamePlan78[[#This Row],[Style]] = "Short",AmitGamePlan78[[#This Row],[High Price ]],AmitGamePlan78[[#This Row],[Low Price ]])</f>
        <v/>
      </c>
      <c r="N183" s="2" t="n">
        <v>0</v>
      </c>
      <c r="O18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83" s="3" t="inlineStr">
        <is>
          <t>עסקה פתוחה</t>
        </is>
      </c>
      <c r="Q18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83" s="2" t="inlineStr">
        <is>
          <t>עסקה פתוחה</t>
        </is>
      </c>
      <c r="S183" s="1" t="inlineStr">
        <is>
          <t>עסקה פתוחה</t>
        </is>
      </c>
    </row>
    <row r="184" ht="14.45" customHeight="1" s="56" thickBot="1">
      <c r="A184" s="8" t="n">
        <v>177</v>
      </c>
      <c r="B184" s="6" t="inlineStr">
        <is>
          <t>עסקה פתוחה</t>
        </is>
      </c>
      <c r="C184" s="5" t="inlineStr">
        <is>
          <t>-</t>
        </is>
      </c>
      <c r="D184" s="5" t="inlineStr">
        <is>
          <t>עסקה פתוחה</t>
        </is>
      </c>
      <c r="E184" s="5" t="inlineStr">
        <is>
          <t>עסקה פתוחה</t>
        </is>
      </c>
      <c r="F184" s="3" t="inlineStr">
        <is>
          <t>עסקה פתוחה</t>
        </is>
      </c>
      <c r="G184" s="2" t="inlineStr">
        <is>
          <t>עסקה פתוחה</t>
        </is>
      </c>
      <c r="H184" s="5" t="inlineStr">
        <is>
          <t>עסקה פתוחה</t>
        </is>
      </c>
      <c r="I184" s="2" t="inlineStr">
        <is>
          <t>עסקה פתוחה</t>
        </is>
      </c>
      <c r="J184" s="4">
        <f>IFERROR($O$3/(AmitGamePlan78[[#This Row],[High Price ]]-AmitGamePlan78[[#This Row],[Low Price ]]),"עסקה פתוחה")</f>
        <v/>
      </c>
      <c r="K184" s="3">
        <f>IFERROR(AmitGamePlan78[[#This Row],[Stock Number]]*AmitGamePlan78[[#This Row],[Buying Price /Selling Price]],"עסקה פתוחה")</f>
        <v/>
      </c>
      <c r="L18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84" s="2">
        <f>IF(AmitGamePlan78[[#This Row],[Style]] = "Short",AmitGamePlan78[[#This Row],[High Price ]],AmitGamePlan78[[#This Row],[Low Price ]])</f>
        <v/>
      </c>
      <c r="N184" s="2" t="n">
        <v>0</v>
      </c>
      <c r="O18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84" s="3" t="inlineStr">
        <is>
          <t>עסקה פתוחה</t>
        </is>
      </c>
      <c r="Q18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84" s="2" t="inlineStr">
        <is>
          <t>עסקה פתוחה</t>
        </is>
      </c>
      <c r="S184" s="1" t="inlineStr">
        <is>
          <t>עסקה פתוחה</t>
        </is>
      </c>
    </row>
    <row r="185" ht="14.45" customHeight="1" s="56" thickBot="1">
      <c r="A185" s="8" t="n">
        <v>178</v>
      </c>
      <c r="B185" s="6" t="inlineStr">
        <is>
          <t>עסקה פתוחה</t>
        </is>
      </c>
      <c r="C185" s="5" t="inlineStr">
        <is>
          <t>-</t>
        </is>
      </c>
      <c r="D185" s="5" t="inlineStr">
        <is>
          <t>עסקה פתוחה</t>
        </is>
      </c>
      <c r="E185" s="5" t="inlineStr">
        <is>
          <t>עסקה פתוחה</t>
        </is>
      </c>
      <c r="F185" s="3" t="inlineStr">
        <is>
          <t>עסקה פתוחה</t>
        </is>
      </c>
      <c r="G185" s="2" t="inlineStr">
        <is>
          <t>עסקה פתוחה</t>
        </is>
      </c>
      <c r="H185" s="5" t="inlineStr">
        <is>
          <t>עסקה פתוחה</t>
        </is>
      </c>
      <c r="I185" s="2" t="inlineStr">
        <is>
          <t>עסקה פתוחה</t>
        </is>
      </c>
      <c r="J185" s="4">
        <f>IFERROR($O$3/(AmitGamePlan78[[#This Row],[High Price ]]-AmitGamePlan78[[#This Row],[Low Price ]]),"עסקה פתוחה")</f>
        <v/>
      </c>
      <c r="K185" s="3">
        <f>IFERROR(AmitGamePlan78[[#This Row],[Stock Number]]*AmitGamePlan78[[#This Row],[Buying Price /Selling Price]],"עסקה פתוחה")</f>
        <v/>
      </c>
      <c r="L18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85" s="2">
        <f>IF(AmitGamePlan78[[#This Row],[Style]] = "Short",AmitGamePlan78[[#This Row],[High Price ]],AmitGamePlan78[[#This Row],[Low Price ]])</f>
        <v/>
      </c>
      <c r="N185" s="2" t="n">
        <v>0</v>
      </c>
      <c r="O18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85" s="3" t="inlineStr">
        <is>
          <t>עסקה פתוחה</t>
        </is>
      </c>
      <c r="Q18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85" s="2" t="inlineStr">
        <is>
          <t>עסקה פתוחה</t>
        </is>
      </c>
      <c r="S185" s="1" t="inlineStr">
        <is>
          <t>עסקה פתוחה</t>
        </is>
      </c>
    </row>
    <row r="186" ht="14.45" customHeight="1" s="56" thickBot="1">
      <c r="A186" s="8" t="n">
        <v>179</v>
      </c>
      <c r="B186" s="6" t="inlineStr">
        <is>
          <t>עסקה פתוחה</t>
        </is>
      </c>
      <c r="C186" s="5" t="inlineStr">
        <is>
          <t>-</t>
        </is>
      </c>
      <c r="D186" s="5" t="inlineStr">
        <is>
          <t>עסקה פתוחה</t>
        </is>
      </c>
      <c r="E186" s="5" t="inlineStr">
        <is>
          <t>עסקה פתוחה</t>
        </is>
      </c>
      <c r="F186" s="3" t="inlineStr">
        <is>
          <t>עסקה פתוחה</t>
        </is>
      </c>
      <c r="G186" s="2" t="inlineStr">
        <is>
          <t>עסקה פתוחה</t>
        </is>
      </c>
      <c r="H186" s="5" t="inlineStr">
        <is>
          <t>עסקה פתוחה</t>
        </is>
      </c>
      <c r="I186" s="2" t="inlineStr">
        <is>
          <t>עסקה פתוחה</t>
        </is>
      </c>
      <c r="J186" s="4">
        <f>IFERROR($O$3/(AmitGamePlan78[[#This Row],[High Price ]]-AmitGamePlan78[[#This Row],[Low Price ]]),"עסקה פתוחה")</f>
        <v/>
      </c>
      <c r="K186" s="3">
        <f>IFERROR(AmitGamePlan78[[#This Row],[Stock Number]]*AmitGamePlan78[[#This Row],[Buying Price /Selling Price]],"עסקה פתוחה")</f>
        <v/>
      </c>
      <c r="L18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86" s="2">
        <f>IF(AmitGamePlan78[[#This Row],[Style]] = "Short",AmitGamePlan78[[#This Row],[High Price ]],AmitGamePlan78[[#This Row],[Low Price ]])</f>
        <v/>
      </c>
      <c r="N186" s="2" t="n">
        <v>0</v>
      </c>
      <c r="O18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86" s="3" t="inlineStr">
        <is>
          <t>עסקה פתוחה</t>
        </is>
      </c>
      <c r="Q18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86" s="2" t="inlineStr">
        <is>
          <t>עסקה פתוחה</t>
        </is>
      </c>
      <c r="S186" s="1" t="inlineStr">
        <is>
          <t>עסקה פתוחה</t>
        </is>
      </c>
    </row>
    <row r="187" ht="14.45" customHeight="1" s="56" thickBot="1">
      <c r="A187" s="8" t="n">
        <v>180</v>
      </c>
      <c r="B187" s="6" t="inlineStr">
        <is>
          <t>עסקה פתוחה</t>
        </is>
      </c>
      <c r="C187" s="5" t="inlineStr">
        <is>
          <t>-</t>
        </is>
      </c>
      <c r="D187" s="5" t="inlineStr">
        <is>
          <t>עסקה פתוחה</t>
        </is>
      </c>
      <c r="E187" s="5" t="inlineStr">
        <is>
          <t>עסקה פתוחה</t>
        </is>
      </c>
      <c r="F187" s="3" t="inlineStr">
        <is>
          <t>עסקה פתוחה</t>
        </is>
      </c>
      <c r="G187" s="2" t="inlineStr">
        <is>
          <t>עסקה פתוחה</t>
        </is>
      </c>
      <c r="H187" s="5" t="inlineStr">
        <is>
          <t>עסקה פתוחה</t>
        </is>
      </c>
      <c r="I187" s="2" t="inlineStr">
        <is>
          <t>עסקה פתוחה</t>
        </is>
      </c>
      <c r="J187" s="4">
        <f>IFERROR($O$3/(AmitGamePlan78[[#This Row],[High Price ]]-AmitGamePlan78[[#This Row],[Low Price ]]),"עסקה פתוחה")</f>
        <v/>
      </c>
      <c r="K187" s="3">
        <f>IFERROR(AmitGamePlan78[[#This Row],[Stock Number]]*AmitGamePlan78[[#This Row],[Buying Price /Selling Price]],"עסקה פתוחה")</f>
        <v/>
      </c>
      <c r="L18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87" s="2">
        <f>IF(AmitGamePlan78[[#This Row],[Style]] = "Short",AmitGamePlan78[[#This Row],[High Price ]],AmitGamePlan78[[#This Row],[Low Price ]])</f>
        <v/>
      </c>
      <c r="N187" s="2" t="n">
        <v>0</v>
      </c>
      <c r="O18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87" s="3" t="inlineStr">
        <is>
          <t>עסקה פתוחה</t>
        </is>
      </c>
      <c r="Q18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87" s="2" t="inlineStr">
        <is>
          <t>עסקה פתוחה</t>
        </is>
      </c>
      <c r="S187" s="1" t="inlineStr">
        <is>
          <t>עסקה פתוחה</t>
        </is>
      </c>
    </row>
    <row r="188" ht="14.45" customHeight="1" s="56" thickBot="1">
      <c r="A188" s="8" t="n">
        <v>181</v>
      </c>
      <c r="B188" s="6" t="inlineStr">
        <is>
          <t>עסקה פתוחה</t>
        </is>
      </c>
      <c r="C188" s="5" t="inlineStr">
        <is>
          <t>-</t>
        </is>
      </c>
      <c r="D188" s="5" t="inlineStr">
        <is>
          <t>עסקה פתוחה</t>
        </is>
      </c>
      <c r="E188" s="5" t="inlineStr">
        <is>
          <t>עסקה פתוחה</t>
        </is>
      </c>
      <c r="F188" s="3" t="inlineStr">
        <is>
          <t>עסקה פתוחה</t>
        </is>
      </c>
      <c r="G188" s="2" t="inlineStr">
        <is>
          <t>עסקה פתוחה</t>
        </is>
      </c>
      <c r="H188" s="5" t="inlineStr">
        <is>
          <t>עסקה פתוחה</t>
        </is>
      </c>
      <c r="I188" s="2" t="inlineStr">
        <is>
          <t>עסקה פתוחה</t>
        </is>
      </c>
      <c r="J188" s="4">
        <f>IFERROR($O$3/(AmitGamePlan78[[#This Row],[High Price ]]-AmitGamePlan78[[#This Row],[Low Price ]]),"עסקה פתוחה")</f>
        <v/>
      </c>
      <c r="K188" s="3">
        <f>IFERROR(AmitGamePlan78[[#This Row],[Stock Number]]*AmitGamePlan78[[#This Row],[Buying Price /Selling Price]],"עסקה פתוחה")</f>
        <v/>
      </c>
      <c r="L18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88" s="2">
        <f>IF(AmitGamePlan78[[#This Row],[Style]] = "Short",AmitGamePlan78[[#This Row],[High Price ]],AmitGamePlan78[[#This Row],[Low Price ]])</f>
        <v/>
      </c>
      <c r="N188" s="2" t="n">
        <v>0</v>
      </c>
      <c r="O18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88" s="3" t="inlineStr">
        <is>
          <t>עסקה פתוחה</t>
        </is>
      </c>
      <c r="Q18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88" s="2" t="inlineStr">
        <is>
          <t>עסקה פתוחה</t>
        </is>
      </c>
      <c r="S188" s="1" t="inlineStr">
        <is>
          <t>עסקה פתוחה</t>
        </is>
      </c>
    </row>
    <row r="189" ht="14.45" customHeight="1" s="56" thickBot="1">
      <c r="A189" s="8" t="n">
        <v>182</v>
      </c>
      <c r="B189" s="6" t="inlineStr">
        <is>
          <t>עסקה פתוחה</t>
        </is>
      </c>
      <c r="C189" s="5" t="inlineStr">
        <is>
          <t>-</t>
        </is>
      </c>
      <c r="D189" s="5" t="inlineStr">
        <is>
          <t>עסקה פתוחה</t>
        </is>
      </c>
      <c r="E189" s="5" t="inlineStr">
        <is>
          <t>עסקה פתוחה</t>
        </is>
      </c>
      <c r="F189" s="3" t="inlineStr">
        <is>
          <t>עסקה פתוחה</t>
        </is>
      </c>
      <c r="G189" s="2" t="inlineStr">
        <is>
          <t>עסקה פתוחה</t>
        </is>
      </c>
      <c r="H189" s="5" t="inlineStr">
        <is>
          <t>עסקה פתוחה</t>
        </is>
      </c>
      <c r="I189" s="2" t="inlineStr">
        <is>
          <t>עסקה פתוחה</t>
        </is>
      </c>
      <c r="J189" s="4">
        <f>IFERROR($O$3/(AmitGamePlan78[[#This Row],[High Price ]]-AmitGamePlan78[[#This Row],[Low Price ]]),"עסקה פתוחה")</f>
        <v/>
      </c>
      <c r="K189" s="3">
        <f>IFERROR(AmitGamePlan78[[#This Row],[Stock Number]]*AmitGamePlan78[[#This Row],[Buying Price /Selling Price]],"עסקה פתוחה")</f>
        <v/>
      </c>
      <c r="L18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89" s="2">
        <f>IF(AmitGamePlan78[[#This Row],[Style]] = "Short",AmitGamePlan78[[#This Row],[High Price ]],AmitGamePlan78[[#This Row],[Low Price ]])</f>
        <v/>
      </c>
      <c r="N189" s="2" t="n">
        <v>0</v>
      </c>
      <c r="O18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89" s="3" t="inlineStr">
        <is>
          <t>עסקה פתוחה</t>
        </is>
      </c>
      <c r="Q18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89" s="2" t="inlineStr">
        <is>
          <t>עסקה פתוחה</t>
        </is>
      </c>
      <c r="S189" s="1" t="inlineStr">
        <is>
          <t>עסקה פתוחה</t>
        </is>
      </c>
    </row>
    <row r="190" ht="14.45" customHeight="1" s="56" thickBot="1">
      <c r="A190" s="8" t="n">
        <v>183</v>
      </c>
      <c r="B190" s="6" t="inlineStr">
        <is>
          <t>עסקה פתוחה</t>
        </is>
      </c>
      <c r="C190" s="5" t="inlineStr">
        <is>
          <t>-</t>
        </is>
      </c>
      <c r="D190" s="5" t="inlineStr">
        <is>
          <t>עסקה פתוחה</t>
        </is>
      </c>
      <c r="E190" s="5" t="inlineStr">
        <is>
          <t>עסקה פתוחה</t>
        </is>
      </c>
      <c r="F190" s="3" t="inlineStr">
        <is>
          <t>עסקה פתוחה</t>
        </is>
      </c>
      <c r="G190" s="2" t="inlineStr">
        <is>
          <t>עסקה פתוחה</t>
        </is>
      </c>
      <c r="H190" s="5" t="inlineStr">
        <is>
          <t>עסקה פתוחה</t>
        </is>
      </c>
      <c r="I190" s="2" t="inlineStr">
        <is>
          <t>עסקה פתוחה</t>
        </is>
      </c>
      <c r="J190" s="4">
        <f>IFERROR($O$3/(AmitGamePlan78[[#This Row],[High Price ]]-AmitGamePlan78[[#This Row],[Low Price ]]),"עסקה פתוחה")</f>
        <v/>
      </c>
      <c r="K190" s="3">
        <f>IFERROR(AmitGamePlan78[[#This Row],[Stock Number]]*AmitGamePlan78[[#This Row],[Buying Price /Selling Price]],"עסקה פתוחה")</f>
        <v/>
      </c>
      <c r="L19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90" s="2">
        <f>IF(AmitGamePlan78[[#This Row],[Style]] = "Short",AmitGamePlan78[[#This Row],[High Price ]],AmitGamePlan78[[#This Row],[Low Price ]])</f>
        <v/>
      </c>
      <c r="N190" s="2" t="n">
        <v>0</v>
      </c>
      <c r="O19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90" s="3" t="inlineStr">
        <is>
          <t>עסקה פתוחה</t>
        </is>
      </c>
      <c r="Q19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90" s="2" t="inlineStr">
        <is>
          <t>עסקה פתוחה</t>
        </is>
      </c>
      <c r="S190" s="1" t="inlineStr">
        <is>
          <t>עסקה פתוחה</t>
        </is>
      </c>
    </row>
    <row r="191" ht="14.45" customHeight="1" s="56" thickBot="1">
      <c r="A191" s="8" t="n">
        <v>184</v>
      </c>
      <c r="B191" s="6" t="inlineStr">
        <is>
          <t>עסקה פתוחה</t>
        </is>
      </c>
      <c r="C191" s="5" t="inlineStr">
        <is>
          <t>-</t>
        </is>
      </c>
      <c r="D191" s="5" t="inlineStr">
        <is>
          <t>עסקה פתוחה</t>
        </is>
      </c>
      <c r="E191" s="5" t="inlineStr">
        <is>
          <t>עסקה פתוחה</t>
        </is>
      </c>
      <c r="F191" s="3" t="inlineStr">
        <is>
          <t>עסקה פתוחה</t>
        </is>
      </c>
      <c r="G191" s="2" t="inlineStr">
        <is>
          <t>עסקה פתוחה</t>
        </is>
      </c>
      <c r="H191" s="5" t="inlineStr">
        <is>
          <t>עסקה פתוחה</t>
        </is>
      </c>
      <c r="I191" s="2" t="inlineStr">
        <is>
          <t>עסקה פתוחה</t>
        </is>
      </c>
      <c r="J191" s="4">
        <f>IFERROR($O$3/(AmitGamePlan78[[#This Row],[High Price ]]-AmitGamePlan78[[#This Row],[Low Price ]]),"עסקה פתוחה")</f>
        <v/>
      </c>
      <c r="K191" s="3">
        <f>IFERROR(AmitGamePlan78[[#This Row],[Stock Number]]*AmitGamePlan78[[#This Row],[Buying Price /Selling Price]],"עסקה פתוחה")</f>
        <v/>
      </c>
      <c r="L19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91" s="2">
        <f>IF(AmitGamePlan78[[#This Row],[Style]] = "Short",AmitGamePlan78[[#This Row],[High Price ]],AmitGamePlan78[[#This Row],[Low Price ]])</f>
        <v/>
      </c>
      <c r="N191" s="2" t="n">
        <v>0</v>
      </c>
      <c r="O19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91" s="3" t="inlineStr">
        <is>
          <t>עסקה פתוחה</t>
        </is>
      </c>
      <c r="Q19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91" s="2" t="inlineStr">
        <is>
          <t>עסקה פתוחה</t>
        </is>
      </c>
      <c r="S191" s="1" t="inlineStr">
        <is>
          <t>עסקה פתוחה</t>
        </is>
      </c>
    </row>
    <row r="192" ht="14.45" customHeight="1" s="56" thickBot="1">
      <c r="A192" s="8" t="n">
        <v>185</v>
      </c>
      <c r="B192" s="6" t="inlineStr">
        <is>
          <t>עסקה פתוחה</t>
        </is>
      </c>
      <c r="C192" s="5" t="inlineStr">
        <is>
          <t>-</t>
        </is>
      </c>
      <c r="D192" s="5" t="inlineStr">
        <is>
          <t>עסקה פתוחה</t>
        </is>
      </c>
      <c r="E192" s="5" t="inlineStr">
        <is>
          <t>עסקה פתוחה</t>
        </is>
      </c>
      <c r="F192" s="3" t="inlineStr">
        <is>
          <t>עסקה פתוחה</t>
        </is>
      </c>
      <c r="G192" s="2" t="inlineStr">
        <is>
          <t>עסקה פתוחה</t>
        </is>
      </c>
      <c r="H192" s="5" t="inlineStr">
        <is>
          <t>עסקה פתוחה</t>
        </is>
      </c>
      <c r="I192" s="2" t="inlineStr">
        <is>
          <t>עסקה פתוחה</t>
        </is>
      </c>
      <c r="J192" s="4">
        <f>IFERROR($O$3/(AmitGamePlan78[[#This Row],[High Price ]]-AmitGamePlan78[[#This Row],[Low Price ]]),"עסקה פתוחה")</f>
        <v/>
      </c>
      <c r="K192" s="3">
        <f>IFERROR(AmitGamePlan78[[#This Row],[Stock Number]]*AmitGamePlan78[[#This Row],[Buying Price /Selling Price]],"עסקה פתוחה")</f>
        <v/>
      </c>
      <c r="L19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92" s="2">
        <f>IF(AmitGamePlan78[[#This Row],[Style]] = "Short",AmitGamePlan78[[#This Row],[High Price ]],AmitGamePlan78[[#This Row],[Low Price ]])</f>
        <v/>
      </c>
      <c r="N192" s="2" t="n">
        <v>0</v>
      </c>
      <c r="O19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92" s="3" t="inlineStr">
        <is>
          <t>עסקה פתוחה</t>
        </is>
      </c>
      <c r="Q19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92" s="2" t="inlineStr">
        <is>
          <t>עסקה פתוחה</t>
        </is>
      </c>
      <c r="S192" s="1" t="inlineStr">
        <is>
          <t>עסקה פתוחה</t>
        </is>
      </c>
    </row>
    <row r="193" ht="14.45" customHeight="1" s="56" thickBot="1">
      <c r="A193" s="8" t="n">
        <v>186</v>
      </c>
      <c r="B193" s="6" t="inlineStr">
        <is>
          <t>עסקה פתוחה</t>
        </is>
      </c>
      <c r="C193" s="5" t="inlineStr">
        <is>
          <t>-</t>
        </is>
      </c>
      <c r="D193" s="5" t="inlineStr">
        <is>
          <t>עסקה פתוחה</t>
        </is>
      </c>
      <c r="E193" s="5" t="inlineStr">
        <is>
          <t>עסקה פתוחה</t>
        </is>
      </c>
      <c r="F193" s="3" t="inlineStr">
        <is>
          <t>עסקה פתוחה</t>
        </is>
      </c>
      <c r="G193" s="2" t="inlineStr">
        <is>
          <t>עסקה פתוחה</t>
        </is>
      </c>
      <c r="H193" s="5" t="inlineStr">
        <is>
          <t>עסקה פתוחה</t>
        </is>
      </c>
      <c r="I193" s="2" t="inlineStr">
        <is>
          <t>עסקה פתוחה</t>
        </is>
      </c>
      <c r="J193" s="4">
        <f>IFERROR($O$3/(AmitGamePlan78[[#This Row],[High Price ]]-AmitGamePlan78[[#This Row],[Low Price ]]),"עסקה פתוחה")</f>
        <v/>
      </c>
      <c r="K193" s="3">
        <f>IFERROR(AmitGamePlan78[[#This Row],[Stock Number]]*AmitGamePlan78[[#This Row],[Buying Price /Selling Price]],"עסקה פתוחה")</f>
        <v/>
      </c>
      <c r="L19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93" s="2">
        <f>IF(AmitGamePlan78[[#This Row],[Style]] = "Short",AmitGamePlan78[[#This Row],[High Price ]],AmitGamePlan78[[#This Row],[Low Price ]])</f>
        <v/>
      </c>
      <c r="N193" s="2" t="n">
        <v>0</v>
      </c>
      <c r="O19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93" s="3" t="inlineStr">
        <is>
          <t>עסקה פתוחה</t>
        </is>
      </c>
      <c r="Q19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93" s="2" t="inlineStr">
        <is>
          <t>עסקה פתוחה</t>
        </is>
      </c>
      <c r="S193" s="1" t="inlineStr">
        <is>
          <t>עסקה פתוחה</t>
        </is>
      </c>
    </row>
    <row r="194" ht="14.45" customHeight="1" s="56" thickBot="1">
      <c r="A194" s="8" t="n">
        <v>187</v>
      </c>
      <c r="B194" s="6" t="inlineStr">
        <is>
          <t>עסקה פתוחה</t>
        </is>
      </c>
      <c r="C194" s="5" t="inlineStr">
        <is>
          <t>-</t>
        </is>
      </c>
      <c r="D194" s="5" t="inlineStr">
        <is>
          <t>עסקה פתוחה</t>
        </is>
      </c>
      <c r="E194" s="5" t="inlineStr">
        <is>
          <t>עסקה פתוחה</t>
        </is>
      </c>
      <c r="F194" s="3" t="inlineStr">
        <is>
          <t>עסקה פתוחה</t>
        </is>
      </c>
      <c r="G194" s="2" t="inlineStr">
        <is>
          <t>עסקה פתוחה</t>
        </is>
      </c>
      <c r="H194" s="5" t="inlineStr">
        <is>
          <t>עסקה פתוחה</t>
        </is>
      </c>
      <c r="I194" s="2" t="inlineStr">
        <is>
          <t>עסקה פתוחה</t>
        </is>
      </c>
      <c r="J194" s="4">
        <f>IFERROR($O$3/(AmitGamePlan78[[#This Row],[High Price ]]-AmitGamePlan78[[#This Row],[Low Price ]]),"עסקה פתוחה")</f>
        <v/>
      </c>
      <c r="K194" s="3">
        <f>IFERROR(AmitGamePlan78[[#This Row],[Stock Number]]*AmitGamePlan78[[#This Row],[Buying Price /Selling Price]],"עסקה פתוחה")</f>
        <v/>
      </c>
      <c r="L19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94" s="2">
        <f>IF(AmitGamePlan78[[#This Row],[Style]] = "Short",AmitGamePlan78[[#This Row],[High Price ]],AmitGamePlan78[[#This Row],[Low Price ]])</f>
        <v/>
      </c>
      <c r="N194" s="2" t="n">
        <v>0</v>
      </c>
      <c r="O19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94" s="3" t="inlineStr">
        <is>
          <t>עסקה פתוחה</t>
        </is>
      </c>
      <c r="Q19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94" s="2" t="inlineStr">
        <is>
          <t>עסקה פתוחה</t>
        </is>
      </c>
      <c r="S194" s="1" t="inlineStr">
        <is>
          <t>עסקה פתוחה</t>
        </is>
      </c>
    </row>
    <row r="195" ht="14.45" customHeight="1" s="56" thickBot="1">
      <c r="A195" s="8" t="n">
        <v>188</v>
      </c>
      <c r="B195" s="6" t="inlineStr">
        <is>
          <t>עסקה פתוחה</t>
        </is>
      </c>
      <c r="C195" s="5" t="inlineStr">
        <is>
          <t>-</t>
        </is>
      </c>
      <c r="D195" s="5" t="inlineStr">
        <is>
          <t>עסקה פתוחה</t>
        </is>
      </c>
      <c r="E195" s="5" t="inlineStr">
        <is>
          <t>עסקה פתוחה</t>
        </is>
      </c>
      <c r="F195" s="3" t="inlineStr">
        <is>
          <t>עסקה פתוחה</t>
        </is>
      </c>
      <c r="G195" s="2" t="inlineStr">
        <is>
          <t>עסקה פתוחה</t>
        </is>
      </c>
      <c r="H195" s="5" t="inlineStr">
        <is>
          <t>עסקה פתוחה</t>
        </is>
      </c>
      <c r="I195" s="2" t="inlineStr">
        <is>
          <t>עסקה פתוחה</t>
        </is>
      </c>
      <c r="J195" s="4">
        <f>IFERROR($O$3/(AmitGamePlan78[[#This Row],[High Price ]]-AmitGamePlan78[[#This Row],[Low Price ]]),"עסקה פתוחה")</f>
        <v/>
      </c>
      <c r="K195" s="3">
        <f>IFERROR(AmitGamePlan78[[#This Row],[Stock Number]]*AmitGamePlan78[[#This Row],[Buying Price /Selling Price]],"עסקה פתוחה")</f>
        <v/>
      </c>
      <c r="L19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95" s="2">
        <f>IF(AmitGamePlan78[[#This Row],[Style]] = "Short",AmitGamePlan78[[#This Row],[High Price ]],AmitGamePlan78[[#This Row],[Low Price ]])</f>
        <v/>
      </c>
      <c r="N195" s="2" t="n">
        <v>0</v>
      </c>
      <c r="O19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95" s="3" t="inlineStr">
        <is>
          <t>עסקה פתוחה</t>
        </is>
      </c>
      <c r="Q19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95" s="2" t="inlineStr">
        <is>
          <t>עסקה פתוחה</t>
        </is>
      </c>
      <c r="S195" s="1" t="inlineStr">
        <is>
          <t>עסקה פתוחה</t>
        </is>
      </c>
    </row>
    <row r="196" ht="14.45" customHeight="1" s="56" thickBot="1">
      <c r="A196" s="8" t="n">
        <v>189</v>
      </c>
      <c r="B196" s="6" t="inlineStr">
        <is>
          <t>עסקה פתוחה</t>
        </is>
      </c>
      <c r="C196" s="5" t="inlineStr">
        <is>
          <t>-</t>
        </is>
      </c>
      <c r="D196" s="5" t="inlineStr">
        <is>
          <t>עסקה פתוחה</t>
        </is>
      </c>
      <c r="E196" s="5" t="inlineStr">
        <is>
          <t>עסקה פתוחה</t>
        </is>
      </c>
      <c r="F196" s="3" t="inlineStr">
        <is>
          <t>עסקה פתוחה</t>
        </is>
      </c>
      <c r="G196" s="2" t="inlineStr">
        <is>
          <t>עסקה פתוחה</t>
        </is>
      </c>
      <c r="H196" s="5" t="inlineStr">
        <is>
          <t>עסקה פתוחה</t>
        </is>
      </c>
      <c r="I196" s="2" t="inlineStr">
        <is>
          <t>עסקה פתוחה</t>
        </is>
      </c>
      <c r="J196" s="4">
        <f>IFERROR($O$3/(AmitGamePlan78[[#This Row],[High Price ]]-AmitGamePlan78[[#This Row],[Low Price ]]),"עסקה פתוחה")</f>
        <v/>
      </c>
      <c r="K196" s="3">
        <f>IFERROR(AmitGamePlan78[[#This Row],[Stock Number]]*AmitGamePlan78[[#This Row],[Buying Price /Selling Price]],"עסקה פתוחה")</f>
        <v/>
      </c>
      <c r="L19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96" s="2">
        <f>IF(AmitGamePlan78[[#This Row],[Style]] = "Short",AmitGamePlan78[[#This Row],[High Price ]],AmitGamePlan78[[#This Row],[Low Price ]])</f>
        <v/>
      </c>
      <c r="N196" s="2" t="n">
        <v>0</v>
      </c>
      <c r="O19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96" s="3" t="inlineStr">
        <is>
          <t>עסקה פתוחה</t>
        </is>
      </c>
      <c r="Q19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96" s="2" t="inlineStr">
        <is>
          <t>עסקה פתוחה</t>
        </is>
      </c>
      <c r="S196" s="1" t="inlineStr">
        <is>
          <t>עסקה פתוחה</t>
        </is>
      </c>
    </row>
    <row r="197" ht="14.45" customHeight="1" s="56" thickBot="1">
      <c r="A197" s="8" t="n">
        <v>190</v>
      </c>
      <c r="B197" s="6" t="inlineStr">
        <is>
          <t>עסקה פתוחה</t>
        </is>
      </c>
      <c r="C197" s="5" t="inlineStr">
        <is>
          <t>-</t>
        </is>
      </c>
      <c r="D197" s="5" t="inlineStr">
        <is>
          <t>עסקה פתוחה</t>
        </is>
      </c>
      <c r="E197" s="5" t="inlineStr">
        <is>
          <t>עסקה פתוחה</t>
        </is>
      </c>
      <c r="F197" s="3" t="inlineStr">
        <is>
          <t>עסקה פתוחה</t>
        </is>
      </c>
      <c r="G197" s="2" t="inlineStr">
        <is>
          <t>עסקה פתוחה</t>
        </is>
      </c>
      <c r="H197" s="5" t="inlineStr">
        <is>
          <t>עסקה פתוחה</t>
        </is>
      </c>
      <c r="I197" s="2" t="inlineStr">
        <is>
          <t>עסקה פתוחה</t>
        </is>
      </c>
      <c r="J197" s="4">
        <f>IFERROR($O$3/(AmitGamePlan78[[#This Row],[High Price ]]-AmitGamePlan78[[#This Row],[Low Price ]]),"עסקה פתוחה")</f>
        <v/>
      </c>
      <c r="K197" s="3">
        <f>IFERROR(AmitGamePlan78[[#This Row],[Stock Number]]*AmitGamePlan78[[#This Row],[Buying Price /Selling Price]],"עסקה פתוחה")</f>
        <v/>
      </c>
      <c r="L19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97" s="2">
        <f>IF(AmitGamePlan78[[#This Row],[Style]] = "Short",AmitGamePlan78[[#This Row],[High Price ]],AmitGamePlan78[[#This Row],[Low Price ]])</f>
        <v/>
      </c>
      <c r="N197" s="2" t="n">
        <v>0</v>
      </c>
      <c r="O19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97" s="3" t="inlineStr">
        <is>
          <t>עסקה פתוחה</t>
        </is>
      </c>
      <c r="Q19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97" s="2" t="inlineStr">
        <is>
          <t>עסקה פתוחה</t>
        </is>
      </c>
      <c r="S197" s="1" t="inlineStr">
        <is>
          <t>עסקה פתוחה</t>
        </is>
      </c>
    </row>
    <row r="198" ht="14.45" customHeight="1" s="56" thickBot="1">
      <c r="A198" s="8" t="n">
        <v>191</v>
      </c>
      <c r="B198" s="6" t="inlineStr">
        <is>
          <t>עסקה פתוחה</t>
        </is>
      </c>
      <c r="C198" s="5" t="inlineStr">
        <is>
          <t>-</t>
        </is>
      </c>
      <c r="D198" s="5" t="inlineStr">
        <is>
          <t>עסקה פתוחה</t>
        </is>
      </c>
      <c r="E198" s="5" t="inlineStr">
        <is>
          <t>עסקה פתוחה</t>
        </is>
      </c>
      <c r="F198" s="3" t="inlineStr">
        <is>
          <t>עסקה פתוחה</t>
        </is>
      </c>
      <c r="G198" s="2" t="inlineStr">
        <is>
          <t>עסקה פתוחה</t>
        </is>
      </c>
      <c r="H198" s="5" t="inlineStr">
        <is>
          <t>עסקה פתוחה</t>
        </is>
      </c>
      <c r="I198" s="2" t="inlineStr">
        <is>
          <t>עסקה פתוחה</t>
        </is>
      </c>
      <c r="J198" s="4">
        <f>IFERROR($O$3/(AmitGamePlan78[[#This Row],[High Price ]]-AmitGamePlan78[[#This Row],[Low Price ]]),"עסקה פתוחה")</f>
        <v/>
      </c>
      <c r="K198" s="3">
        <f>IFERROR(AmitGamePlan78[[#This Row],[Stock Number]]*AmitGamePlan78[[#This Row],[Buying Price /Selling Price]],"עסקה פתוחה")</f>
        <v/>
      </c>
      <c r="L19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98" s="2">
        <f>IF(AmitGamePlan78[[#This Row],[Style]] = "Short",AmitGamePlan78[[#This Row],[High Price ]],AmitGamePlan78[[#This Row],[Low Price ]])</f>
        <v/>
      </c>
      <c r="N198" s="2" t="n">
        <v>0</v>
      </c>
      <c r="O19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98" s="3" t="inlineStr">
        <is>
          <t>עסקה פתוחה</t>
        </is>
      </c>
      <c r="Q19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98" s="2" t="inlineStr">
        <is>
          <t>עסקה פתוחה</t>
        </is>
      </c>
      <c r="S198" s="1" t="inlineStr">
        <is>
          <t>עסקה פתוחה</t>
        </is>
      </c>
    </row>
    <row r="199" ht="14.45" customHeight="1" s="56" thickBot="1">
      <c r="A199" s="8" t="n">
        <v>192</v>
      </c>
      <c r="B199" s="6" t="inlineStr">
        <is>
          <t>עסקה פתוחה</t>
        </is>
      </c>
      <c r="C199" s="5" t="inlineStr">
        <is>
          <t>-</t>
        </is>
      </c>
      <c r="D199" s="5" t="inlineStr">
        <is>
          <t>עסקה פתוחה</t>
        </is>
      </c>
      <c r="E199" s="5" t="inlineStr">
        <is>
          <t>עסקה פתוחה</t>
        </is>
      </c>
      <c r="F199" s="3" t="inlineStr">
        <is>
          <t>עסקה פתוחה</t>
        </is>
      </c>
      <c r="G199" s="2" t="inlineStr">
        <is>
          <t>עסקה פתוחה</t>
        </is>
      </c>
      <c r="H199" s="5" t="inlineStr">
        <is>
          <t>עסקה פתוחה</t>
        </is>
      </c>
      <c r="I199" s="2" t="inlineStr">
        <is>
          <t>עסקה פתוחה</t>
        </is>
      </c>
      <c r="J199" s="4">
        <f>IFERROR($O$3/(AmitGamePlan78[[#This Row],[High Price ]]-AmitGamePlan78[[#This Row],[Low Price ]]),"עסקה פתוחה")</f>
        <v/>
      </c>
      <c r="K199" s="3">
        <f>IFERROR(AmitGamePlan78[[#This Row],[Stock Number]]*AmitGamePlan78[[#This Row],[Buying Price /Selling Price]],"עסקה פתוחה")</f>
        <v/>
      </c>
      <c r="L19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199" s="2">
        <f>IF(AmitGamePlan78[[#This Row],[Style]] = "Short",AmitGamePlan78[[#This Row],[High Price ]],AmitGamePlan78[[#This Row],[Low Price ]])</f>
        <v/>
      </c>
      <c r="N199" s="2" t="n">
        <v>0</v>
      </c>
      <c r="O19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199" s="3" t="inlineStr">
        <is>
          <t>עסקה פתוחה</t>
        </is>
      </c>
      <c r="Q19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199" s="2" t="inlineStr">
        <is>
          <t>עסקה פתוחה</t>
        </is>
      </c>
      <c r="S199" s="1" t="inlineStr">
        <is>
          <t>עסקה פתוחה</t>
        </is>
      </c>
    </row>
    <row r="200" ht="14.45" customHeight="1" s="56" thickBot="1">
      <c r="A200" s="8" t="n">
        <v>193</v>
      </c>
      <c r="B200" s="6" t="inlineStr">
        <is>
          <t>עסקה פתוחה</t>
        </is>
      </c>
      <c r="C200" s="5" t="inlineStr">
        <is>
          <t>-</t>
        </is>
      </c>
      <c r="D200" s="5" t="inlineStr">
        <is>
          <t>עסקה פתוחה</t>
        </is>
      </c>
      <c r="E200" s="5" t="inlineStr">
        <is>
          <t>עסקה פתוחה</t>
        </is>
      </c>
      <c r="F200" s="3" t="inlineStr">
        <is>
          <t>עסקה פתוחה</t>
        </is>
      </c>
      <c r="G200" s="2" t="inlineStr">
        <is>
          <t>עסקה פתוחה</t>
        </is>
      </c>
      <c r="H200" s="5" t="inlineStr">
        <is>
          <t>עסקה פתוחה</t>
        </is>
      </c>
      <c r="I200" s="2" t="inlineStr">
        <is>
          <t>עסקה פתוחה</t>
        </is>
      </c>
      <c r="J200" s="4">
        <f>IFERROR($O$3/(AmitGamePlan78[[#This Row],[High Price ]]-AmitGamePlan78[[#This Row],[Low Price ]]),"עסקה פתוחה")</f>
        <v/>
      </c>
      <c r="K200" s="3">
        <f>IFERROR(AmitGamePlan78[[#This Row],[Stock Number]]*AmitGamePlan78[[#This Row],[Buying Price /Selling Price]],"עסקה פתוחה")</f>
        <v/>
      </c>
      <c r="L20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00" s="2">
        <f>IF(AmitGamePlan78[[#This Row],[Style]] = "Short",AmitGamePlan78[[#This Row],[High Price ]],AmitGamePlan78[[#This Row],[Low Price ]])</f>
        <v/>
      </c>
      <c r="N200" s="2" t="n">
        <v>0</v>
      </c>
      <c r="O20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00" s="3" t="inlineStr">
        <is>
          <t>עסקה פתוחה</t>
        </is>
      </c>
      <c r="Q20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00" s="2" t="inlineStr">
        <is>
          <t>עסקה פתוחה</t>
        </is>
      </c>
      <c r="S200" s="1" t="inlineStr">
        <is>
          <t>עסקה פתוחה</t>
        </is>
      </c>
    </row>
    <row r="201" ht="14.45" customHeight="1" s="56" thickBot="1">
      <c r="A201" s="8" t="n">
        <v>194</v>
      </c>
      <c r="B201" s="6" t="inlineStr">
        <is>
          <t>עסקה פתוחה</t>
        </is>
      </c>
      <c r="C201" s="5" t="inlineStr">
        <is>
          <t>-</t>
        </is>
      </c>
      <c r="D201" s="5" t="inlineStr">
        <is>
          <t>עסקה פתוחה</t>
        </is>
      </c>
      <c r="E201" s="5" t="inlineStr">
        <is>
          <t>עסקה פתוחה</t>
        </is>
      </c>
      <c r="F201" s="3" t="inlineStr">
        <is>
          <t>עסקה פתוחה</t>
        </is>
      </c>
      <c r="G201" s="2" t="inlineStr">
        <is>
          <t>עסקה פתוחה</t>
        </is>
      </c>
      <c r="H201" s="5" t="inlineStr">
        <is>
          <t>עסקה פתוחה</t>
        </is>
      </c>
      <c r="I201" s="2" t="inlineStr">
        <is>
          <t>עסקה פתוחה</t>
        </is>
      </c>
      <c r="J201" s="4">
        <f>IFERROR($O$3/(AmitGamePlan78[[#This Row],[High Price ]]-AmitGamePlan78[[#This Row],[Low Price ]]),"עסקה פתוחה")</f>
        <v/>
      </c>
      <c r="K201" s="3">
        <f>IFERROR(AmitGamePlan78[[#This Row],[Stock Number]]*AmitGamePlan78[[#This Row],[Buying Price /Selling Price]],"עסקה פתוחה")</f>
        <v/>
      </c>
      <c r="L20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01" s="2">
        <f>IF(AmitGamePlan78[[#This Row],[Style]] = "Short",AmitGamePlan78[[#This Row],[High Price ]],AmitGamePlan78[[#This Row],[Low Price ]])</f>
        <v/>
      </c>
      <c r="N201" s="2" t="n">
        <v>0</v>
      </c>
      <c r="O20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01" s="3" t="inlineStr">
        <is>
          <t>עסקה פתוחה</t>
        </is>
      </c>
      <c r="Q20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01" s="2" t="inlineStr">
        <is>
          <t>עסקה פתוחה</t>
        </is>
      </c>
      <c r="S201" s="1" t="inlineStr">
        <is>
          <t>עסקה פתוחה</t>
        </is>
      </c>
    </row>
    <row r="202" ht="14.45" customHeight="1" s="56" thickBot="1">
      <c r="A202" s="8" t="n">
        <v>195</v>
      </c>
      <c r="B202" s="6" t="inlineStr">
        <is>
          <t>עסקה פתוחה</t>
        </is>
      </c>
      <c r="C202" s="5" t="inlineStr">
        <is>
          <t>-</t>
        </is>
      </c>
      <c r="D202" s="5" t="inlineStr">
        <is>
          <t>עסקה פתוחה</t>
        </is>
      </c>
      <c r="E202" s="5" t="inlineStr">
        <is>
          <t>עסקה פתוחה</t>
        </is>
      </c>
      <c r="F202" s="3" t="inlineStr">
        <is>
          <t>עסקה פתוחה</t>
        </is>
      </c>
      <c r="G202" s="2" t="inlineStr">
        <is>
          <t>עסקה פתוחה</t>
        </is>
      </c>
      <c r="H202" s="5" t="inlineStr">
        <is>
          <t>עסקה פתוחה</t>
        </is>
      </c>
      <c r="I202" s="2" t="inlineStr">
        <is>
          <t>עסקה פתוחה</t>
        </is>
      </c>
      <c r="J202" s="4">
        <f>IFERROR($O$3/(AmitGamePlan78[[#This Row],[High Price ]]-AmitGamePlan78[[#This Row],[Low Price ]]),"עסקה פתוחה")</f>
        <v/>
      </c>
      <c r="K202" s="3">
        <f>IFERROR(AmitGamePlan78[[#This Row],[Stock Number]]*AmitGamePlan78[[#This Row],[Buying Price /Selling Price]],"עסקה פתוחה")</f>
        <v/>
      </c>
      <c r="L20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02" s="2">
        <f>IF(AmitGamePlan78[[#This Row],[Style]] = "Short",AmitGamePlan78[[#This Row],[High Price ]],AmitGamePlan78[[#This Row],[Low Price ]])</f>
        <v/>
      </c>
      <c r="N202" s="2" t="n">
        <v>0</v>
      </c>
      <c r="O20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02" s="3" t="inlineStr">
        <is>
          <t>עסקה פתוחה</t>
        </is>
      </c>
      <c r="Q20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02" s="2" t="inlineStr">
        <is>
          <t>עסקה פתוחה</t>
        </is>
      </c>
      <c r="S202" s="1" t="inlineStr">
        <is>
          <t>עסקה פתוחה</t>
        </is>
      </c>
    </row>
    <row r="203" ht="14.45" customHeight="1" s="56" thickBot="1">
      <c r="A203" s="8" t="n">
        <v>196</v>
      </c>
      <c r="B203" s="6" t="inlineStr">
        <is>
          <t>עסקה פתוחה</t>
        </is>
      </c>
      <c r="C203" s="5" t="inlineStr">
        <is>
          <t>-</t>
        </is>
      </c>
      <c r="D203" s="5" t="inlineStr">
        <is>
          <t>עסקה פתוחה</t>
        </is>
      </c>
      <c r="E203" s="5" t="inlineStr">
        <is>
          <t>עסקה פתוחה</t>
        </is>
      </c>
      <c r="F203" s="3" t="inlineStr">
        <is>
          <t>עסקה פתוחה</t>
        </is>
      </c>
      <c r="G203" s="2" t="inlineStr">
        <is>
          <t>עסקה פתוחה</t>
        </is>
      </c>
      <c r="H203" s="5" t="inlineStr">
        <is>
          <t>עסקה פתוחה</t>
        </is>
      </c>
      <c r="I203" s="2" t="inlineStr">
        <is>
          <t>עסקה פתוחה</t>
        </is>
      </c>
      <c r="J203" s="4">
        <f>IFERROR($O$3/(AmitGamePlan78[[#This Row],[High Price ]]-AmitGamePlan78[[#This Row],[Low Price ]]),"עסקה פתוחה")</f>
        <v/>
      </c>
      <c r="K203" s="3">
        <f>IFERROR(AmitGamePlan78[[#This Row],[Stock Number]]*AmitGamePlan78[[#This Row],[Buying Price /Selling Price]],"עסקה פתוחה")</f>
        <v/>
      </c>
      <c r="L20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03" s="2">
        <f>IF(AmitGamePlan78[[#This Row],[Style]] = "Short",AmitGamePlan78[[#This Row],[High Price ]],AmitGamePlan78[[#This Row],[Low Price ]])</f>
        <v/>
      </c>
      <c r="N203" s="2" t="n">
        <v>0</v>
      </c>
      <c r="O20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03" s="3" t="inlineStr">
        <is>
          <t>עסקה פתוחה</t>
        </is>
      </c>
      <c r="Q20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03" s="2" t="inlineStr">
        <is>
          <t>עסקה פתוחה</t>
        </is>
      </c>
      <c r="S203" s="1" t="inlineStr">
        <is>
          <t>עסקה פתוחה</t>
        </is>
      </c>
    </row>
    <row r="204" ht="14.45" customHeight="1" s="56" thickBot="1">
      <c r="A204" s="8" t="n">
        <v>197</v>
      </c>
      <c r="B204" s="6" t="inlineStr">
        <is>
          <t>עסקה פתוחה</t>
        </is>
      </c>
      <c r="C204" s="5" t="inlineStr">
        <is>
          <t>-</t>
        </is>
      </c>
      <c r="D204" s="5" t="inlineStr">
        <is>
          <t>עסקה פתוחה</t>
        </is>
      </c>
      <c r="E204" s="5" t="inlineStr">
        <is>
          <t>עסקה פתוחה</t>
        </is>
      </c>
      <c r="F204" s="3" t="inlineStr">
        <is>
          <t>עסקה פתוחה</t>
        </is>
      </c>
      <c r="G204" s="2" t="inlineStr">
        <is>
          <t>עסקה פתוחה</t>
        </is>
      </c>
      <c r="H204" s="5" t="inlineStr">
        <is>
          <t>עסקה פתוחה</t>
        </is>
      </c>
      <c r="I204" s="2" t="inlineStr">
        <is>
          <t>עסקה פתוחה</t>
        </is>
      </c>
      <c r="J204" s="4">
        <f>IFERROR($O$3/(AmitGamePlan78[[#This Row],[High Price ]]-AmitGamePlan78[[#This Row],[Low Price ]]),"עסקה פתוחה")</f>
        <v/>
      </c>
      <c r="K204" s="3">
        <f>IFERROR(AmitGamePlan78[[#This Row],[Stock Number]]*AmitGamePlan78[[#This Row],[Buying Price /Selling Price]],"עסקה פתוחה")</f>
        <v/>
      </c>
      <c r="L20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04" s="2">
        <f>IF(AmitGamePlan78[[#This Row],[Style]] = "Short",AmitGamePlan78[[#This Row],[High Price ]],AmitGamePlan78[[#This Row],[Low Price ]])</f>
        <v/>
      </c>
      <c r="N204" s="2" t="n">
        <v>0</v>
      </c>
      <c r="O20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04" s="3" t="inlineStr">
        <is>
          <t>עסקה פתוחה</t>
        </is>
      </c>
      <c r="Q20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04" s="2" t="inlineStr">
        <is>
          <t>עסקה פתוחה</t>
        </is>
      </c>
      <c r="S204" s="1" t="inlineStr">
        <is>
          <t>עסקה פתוחה</t>
        </is>
      </c>
    </row>
    <row r="205" ht="14.45" customHeight="1" s="56" thickBot="1">
      <c r="A205" s="8" t="n">
        <v>198</v>
      </c>
      <c r="B205" s="6" t="inlineStr">
        <is>
          <t>עסקה פתוחה</t>
        </is>
      </c>
      <c r="C205" s="5" t="inlineStr">
        <is>
          <t>-</t>
        </is>
      </c>
      <c r="D205" s="5" t="inlineStr">
        <is>
          <t>עסקה פתוחה</t>
        </is>
      </c>
      <c r="E205" s="5" t="inlineStr">
        <is>
          <t>עסקה פתוחה</t>
        </is>
      </c>
      <c r="F205" s="3" t="inlineStr">
        <is>
          <t>עסקה פתוחה</t>
        </is>
      </c>
      <c r="G205" s="2" t="inlineStr">
        <is>
          <t>עסקה פתוחה</t>
        </is>
      </c>
      <c r="H205" s="5" t="inlineStr">
        <is>
          <t>עסקה פתוחה</t>
        </is>
      </c>
      <c r="I205" s="2" t="inlineStr">
        <is>
          <t>עסקה פתוחה</t>
        </is>
      </c>
      <c r="J205" s="4">
        <f>IFERROR($O$3/(AmitGamePlan78[[#This Row],[High Price ]]-AmitGamePlan78[[#This Row],[Low Price ]]),"עסקה פתוחה")</f>
        <v/>
      </c>
      <c r="K205" s="3">
        <f>IFERROR(AmitGamePlan78[[#This Row],[Stock Number]]*AmitGamePlan78[[#This Row],[Buying Price /Selling Price]],"עסקה פתוחה")</f>
        <v/>
      </c>
      <c r="L20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05" s="2">
        <f>IF(AmitGamePlan78[[#This Row],[Style]] = "Short",AmitGamePlan78[[#This Row],[High Price ]],AmitGamePlan78[[#This Row],[Low Price ]])</f>
        <v/>
      </c>
      <c r="N205" s="2" t="n">
        <v>0</v>
      </c>
      <c r="O20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05" s="3" t="inlineStr">
        <is>
          <t>עסקה פתוחה</t>
        </is>
      </c>
      <c r="Q20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05" s="2" t="inlineStr">
        <is>
          <t>עסקה פתוחה</t>
        </is>
      </c>
      <c r="S205" s="1" t="inlineStr">
        <is>
          <t>עסקה פתוחה</t>
        </is>
      </c>
    </row>
    <row r="206" ht="14.45" customHeight="1" s="56" thickBot="1">
      <c r="A206" s="8" t="n">
        <v>199</v>
      </c>
      <c r="B206" s="6" t="inlineStr">
        <is>
          <t>עסקה פתוחה</t>
        </is>
      </c>
      <c r="C206" s="5" t="inlineStr">
        <is>
          <t>-</t>
        </is>
      </c>
      <c r="D206" s="5" t="inlineStr">
        <is>
          <t>עסקה פתוחה</t>
        </is>
      </c>
      <c r="E206" s="5" t="inlineStr">
        <is>
          <t>עסקה פתוחה</t>
        </is>
      </c>
      <c r="F206" s="3" t="inlineStr">
        <is>
          <t>עסקה פתוחה</t>
        </is>
      </c>
      <c r="G206" s="2" t="inlineStr">
        <is>
          <t>עסקה פתוחה</t>
        </is>
      </c>
      <c r="H206" s="5" t="inlineStr">
        <is>
          <t>עסקה פתוחה</t>
        </is>
      </c>
      <c r="I206" s="2" t="inlineStr">
        <is>
          <t>עסקה פתוחה</t>
        </is>
      </c>
      <c r="J206" s="4">
        <f>IFERROR($O$3/(AmitGamePlan78[[#This Row],[High Price ]]-AmitGamePlan78[[#This Row],[Low Price ]]),"עסקה פתוחה")</f>
        <v/>
      </c>
      <c r="K206" s="3">
        <f>IFERROR(AmitGamePlan78[[#This Row],[Stock Number]]*AmitGamePlan78[[#This Row],[Buying Price /Selling Price]],"עסקה פתוחה")</f>
        <v/>
      </c>
      <c r="L20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06" s="2">
        <f>IF(AmitGamePlan78[[#This Row],[Style]] = "Short",AmitGamePlan78[[#This Row],[High Price ]],AmitGamePlan78[[#This Row],[Low Price ]])</f>
        <v/>
      </c>
      <c r="N206" s="2" t="n">
        <v>0</v>
      </c>
      <c r="O20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06" s="3" t="inlineStr">
        <is>
          <t>עסקה פתוחה</t>
        </is>
      </c>
      <c r="Q20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06" s="2" t="inlineStr">
        <is>
          <t>עסקה פתוחה</t>
        </is>
      </c>
      <c r="S206" s="1" t="inlineStr">
        <is>
          <t>עסקה פתוחה</t>
        </is>
      </c>
    </row>
    <row r="207" ht="14.45" customHeight="1" s="56" thickBot="1">
      <c r="A207" s="8" t="n">
        <v>200</v>
      </c>
      <c r="B207" s="6" t="inlineStr">
        <is>
          <t>עסקה פתוחה</t>
        </is>
      </c>
      <c r="C207" s="5" t="inlineStr">
        <is>
          <t>-</t>
        </is>
      </c>
      <c r="D207" s="5" t="inlineStr">
        <is>
          <t>עסקה פתוחה</t>
        </is>
      </c>
      <c r="E207" s="5" t="inlineStr">
        <is>
          <t>עסקה פתוחה</t>
        </is>
      </c>
      <c r="F207" s="3" t="inlineStr">
        <is>
          <t>עסקה פתוחה</t>
        </is>
      </c>
      <c r="G207" s="2" t="inlineStr">
        <is>
          <t>עסקה פתוחה</t>
        </is>
      </c>
      <c r="H207" s="5" t="inlineStr">
        <is>
          <t>עסקה פתוחה</t>
        </is>
      </c>
      <c r="I207" s="2" t="inlineStr">
        <is>
          <t>עסקה פתוחה</t>
        </is>
      </c>
      <c r="J207" s="4">
        <f>IFERROR($O$3/(AmitGamePlan78[[#This Row],[High Price ]]-AmitGamePlan78[[#This Row],[Low Price ]]),"עסקה פתוחה")</f>
        <v/>
      </c>
      <c r="K207" s="3">
        <f>IFERROR(AmitGamePlan78[[#This Row],[Stock Number]]*AmitGamePlan78[[#This Row],[Buying Price /Selling Price]],"עסקה פתוחה")</f>
        <v/>
      </c>
      <c r="L20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07" s="2">
        <f>IF(AmitGamePlan78[[#This Row],[Style]] = "Short",AmitGamePlan78[[#This Row],[High Price ]],AmitGamePlan78[[#This Row],[Low Price ]])</f>
        <v/>
      </c>
      <c r="N207" s="2" t="n">
        <v>0</v>
      </c>
      <c r="O20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07" s="3" t="inlineStr">
        <is>
          <t>עסקה פתוחה</t>
        </is>
      </c>
      <c r="Q20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07" s="2" t="inlineStr">
        <is>
          <t>עסקה פתוחה</t>
        </is>
      </c>
      <c r="S207" s="1" t="inlineStr">
        <is>
          <t>עסקה פתוחה</t>
        </is>
      </c>
    </row>
    <row r="208" ht="14.45" customHeight="1" s="56" thickBot="1">
      <c r="A208" s="8" t="n">
        <v>201</v>
      </c>
      <c r="B208" s="6" t="inlineStr">
        <is>
          <t>עסקה פתוחה</t>
        </is>
      </c>
      <c r="C208" s="5" t="inlineStr">
        <is>
          <t>-</t>
        </is>
      </c>
      <c r="D208" s="5" t="inlineStr">
        <is>
          <t>עסקה פתוחה</t>
        </is>
      </c>
      <c r="E208" s="5" t="inlineStr">
        <is>
          <t>עסקה פתוחה</t>
        </is>
      </c>
      <c r="F208" s="3" t="inlineStr">
        <is>
          <t>עסקה פתוחה</t>
        </is>
      </c>
      <c r="G208" s="2" t="inlineStr">
        <is>
          <t>עסקה פתוחה</t>
        </is>
      </c>
      <c r="H208" s="5" t="inlineStr">
        <is>
          <t>עסקה פתוחה</t>
        </is>
      </c>
      <c r="I208" s="2" t="inlineStr">
        <is>
          <t>עסקה פתוחה</t>
        </is>
      </c>
      <c r="J208" s="4">
        <f>IFERROR($O$3/(AmitGamePlan78[[#This Row],[High Price ]]-AmitGamePlan78[[#This Row],[Low Price ]]),"עסקה פתוחה")</f>
        <v/>
      </c>
      <c r="K208" s="3">
        <f>IFERROR(AmitGamePlan78[[#This Row],[Stock Number]]*AmitGamePlan78[[#This Row],[Buying Price /Selling Price]],"עסקה פתוחה")</f>
        <v/>
      </c>
      <c r="L20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08" s="2">
        <f>IF(AmitGamePlan78[[#This Row],[Style]] = "Short",AmitGamePlan78[[#This Row],[High Price ]],AmitGamePlan78[[#This Row],[Low Price ]])</f>
        <v/>
      </c>
      <c r="N208" s="2" t="n">
        <v>0</v>
      </c>
      <c r="O20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08" s="3" t="inlineStr">
        <is>
          <t>עסקה פתוחה</t>
        </is>
      </c>
      <c r="Q20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08" s="2" t="inlineStr">
        <is>
          <t>עסקה פתוחה</t>
        </is>
      </c>
      <c r="S208" s="1" t="inlineStr">
        <is>
          <t>עסקה פתוחה</t>
        </is>
      </c>
    </row>
    <row r="209" ht="14.45" customHeight="1" s="56" thickBot="1">
      <c r="A209" s="8" t="n">
        <v>202</v>
      </c>
      <c r="B209" s="6" t="inlineStr">
        <is>
          <t>עסקה פתוחה</t>
        </is>
      </c>
      <c r="C209" s="5" t="inlineStr">
        <is>
          <t>-</t>
        </is>
      </c>
      <c r="D209" s="5" t="inlineStr">
        <is>
          <t>עסקה פתוחה</t>
        </is>
      </c>
      <c r="E209" s="5" t="inlineStr">
        <is>
          <t>עסקה פתוחה</t>
        </is>
      </c>
      <c r="F209" s="3" t="inlineStr">
        <is>
          <t>עסקה פתוחה</t>
        </is>
      </c>
      <c r="G209" s="2" t="inlineStr">
        <is>
          <t>עסקה פתוחה</t>
        </is>
      </c>
      <c r="H209" s="5" t="inlineStr">
        <is>
          <t>עסקה פתוחה</t>
        </is>
      </c>
      <c r="I209" s="2" t="inlineStr">
        <is>
          <t>עסקה פתוחה</t>
        </is>
      </c>
      <c r="J209" s="4">
        <f>IFERROR($O$3/(AmitGamePlan78[[#This Row],[High Price ]]-AmitGamePlan78[[#This Row],[Low Price ]]),"עסקה פתוחה")</f>
        <v/>
      </c>
      <c r="K209" s="3">
        <f>IFERROR(AmitGamePlan78[[#This Row],[Stock Number]]*AmitGamePlan78[[#This Row],[Buying Price /Selling Price]],"עסקה פתוחה")</f>
        <v/>
      </c>
      <c r="L20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09" s="2">
        <f>IF(AmitGamePlan78[[#This Row],[Style]] = "Short",AmitGamePlan78[[#This Row],[High Price ]],AmitGamePlan78[[#This Row],[Low Price ]])</f>
        <v/>
      </c>
      <c r="N209" s="2" t="n">
        <v>0</v>
      </c>
      <c r="O20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09" s="3" t="inlineStr">
        <is>
          <t>עסקה פתוחה</t>
        </is>
      </c>
      <c r="Q20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09" s="2" t="inlineStr">
        <is>
          <t>עסקה פתוחה</t>
        </is>
      </c>
      <c r="S209" s="1" t="inlineStr">
        <is>
          <t>עסקה פתוחה</t>
        </is>
      </c>
    </row>
    <row r="210" ht="14.45" customHeight="1" s="56" thickBot="1">
      <c r="A210" s="8" t="n">
        <v>203</v>
      </c>
      <c r="B210" s="6" t="inlineStr">
        <is>
          <t>עסקה פתוחה</t>
        </is>
      </c>
      <c r="C210" s="5" t="inlineStr">
        <is>
          <t>-</t>
        </is>
      </c>
      <c r="D210" s="5" t="inlineStr">
        <is>
          <t>עסקה פתוחה</t>
        </is>
      </c>
      <c r="E210" s="5" t="inlineStr">
        <is>
          <t>עסקה פתוחה</t>
        </is>
      </c>
      <c r="F210" s="3" t="inlineStr">
        <is>
          <t>עסקה פתוחה</t>
        </is>
      </c>
      <c r="G210" s="2" t="inlineStr">
        <is>
          <t>עסקה פתוחה</t>
        </is>
      </c>
      <c r="H210" s="5" t="inlineStr">
        <is>
          <t>עסקה פתוחה</t>
        </is>
      </c>
      <c r="I210" s="2" t="inlineStr">
        <is>
          <t>עסקה פתוחה</t>
        </is>
      </c>
      <c r="J210" s="4">
        <f>IFERROR($O$3/(AmitGamePlan78[[#This Row],[High Price ]]-AmitGamePlan78[[#This Row],[Low Price ]]),"עסקה פתוחה")</f>
        <v/>
      </c>
      <c r="K210" s="3">
        <f>IFERROR(AmitGamePlan78[[#This Row],[Stock Number]]*AmitGamePlan78[[#This Row],[Buying Price /Selling Price]],"עסקה פתוחה")</f>
        <v/>
      </c>
      <c r="L21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10" s="2">
        <f>IF(AmitGamePlan78[[#This Row],[Style]] = "Short",AmitGamePlan78[[#This Row],[High Price ]],AmitGamePlan78[[#This Row],[Low Price ]])</f>
        <v/>
      </c>
      <c r="N210" s="2" t="n">
        <v>0</v>
      </c>
      <c r="O21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10" s="3" t="inlineStr">
        <is>
          <t>עסקה פתוחה</t>
        </is>
      </c>
      <c r="Q21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10" s="2" t="inlineStr">
        <is>
          <t>עסקה פתוחה</t>
        </is>
      </c>
      <c r="S210" s="1" t="inlineStr">
        <is>
          <t>עסקה פתוחה</t>
        </is>
      </c>
    </row>
    <row r="211" ht="14.45" customHeight="1" s="56" thickBot="1">
      <c r="A211" s="8" t="n">
        <v>204</v>
      </c>
      <c r="B211" s="6" t="inlineStr">
        <is>
          <t>עסקה פתוחה</t>
        </is>
      </c>
      <c r="C211" s="5" t="inlineStr">
        <is>
          <t>-</t>
        </is>
      </c>
      <c r="D211" s="5" t="inlineStr">
        <is>
          <t>עסקה פתוחה</t>
        </is>
      </c>
      <c r="E211" s="5" t="inlineStr">
        <is>
          <t>עסקה פתוחה</t>
        </is>
      </c>
      <c r="F211" s="3" t="inlineStr">
        <is>
          <t>עסקה פתוחה</t>
        </is>
      </c>
      <c r="G211" s="2" t="inlineStr">
        <is>
          <t>עסקה פתוחה</t>
        </is>
      </c>
      <c r="H211" s="5" t="inlineStr">
        <is>
          <t>עסקה פתוחה</t>
        </is>
      </c>
      <c r="I211" s="2" t="inlineStr">
        <is>
          <t>עסקה פתוחה</t>
        </is>
      </c>
      <c r="J211" s="4">
        <f>IFERROR($O$3/(AmitGamePlan78[[#This Row],[High Price ]]-AmitGamePlan78[[#This Row],[Low Price ]]),"עסקה פתוחה")</f>
        <v/>
      </c>
      <c r="K211" s="3">
        <f>IFERROR(AmitGamePlan78[[#This Row],[Stock Number]]*AmitGamePlan78[[#This Row],[Buying Price /Selling Price]],"עסקה פתוחה")</f>
        <v/>
      </c>
      <c r="L21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11" s="2">
        <f>IF(AmitGamePlan78[[#This Row],[Style]] = "Short",AmitGamePlan78[[#This Row],[High Price ]],AmitGamePlan78[[#This Row],[Low Price ]])</f>
        <v/>
      </c>
      <c r="N211" s="2" t="n">
        <v>0</v>
      </c>
      <c r="O21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11" s="3" t="inlineStr">
        <is>
          <t>עסקה פתוחה</t>
        </is>
      </c>
      <c r="Q21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11" s="2" t="inlineStr">
        <is>
          <t>עסקה פתוחה</t>
        </is>
      </c>
      <c r="S211" s="1" t="inlineStr">
        <is>
          <t>עסקה פתוחה</t>
        </is>
      </c>
    </row>
    <row r="212" ht="14.45" customHeight="1" s="56" thickBot="1">
      <c r="A212" s="8" t="n">
        <v>205</v>
      </c>
      <c r="B212" s="6" t="inlineStr">
        <is>
          <t>עסקה פתוחה</t>
        </is>
      </c>
      <c r="C212" s="5" t="inlineStr">
        <is>
          <t>-</t>
        </is>
      </c>
      <c r="D212" s="5" t="inlineStr">
        <is>
          <t>עסקה פתוחה</t>
        </is>
      </c>
      <c r="E212" s="5" t="inlineStr">
        <is>
          <t>עסקה פתוחה</t>
        </is>
      </c>
      <c r="F212" s="3" t="inlineStr">
        <is>
          <t>עסקה פתוחה</t>
        </is>
      </c>
      <c r="G212" s="2" t="inlineStr">
        <is>
          <t>עסקה פתוחה</t>
        </is>
      </c>
      <c r="H212" s="5" t="inlineStr">
        <is>
          <t>עסקה פתוחה</t>
        </is>
      </c>
      <c r="I212" s="2" t="inlineStr">
        <is>
          <t>עסקה פתוחה</t>
        </is>
      </c>
      <c r="J212" s="4">
        <f>IFERROR($O$3/(AmitGamePlan78[[#This Row],[High Price ]]-AmitGamePlan78[[#This Row],[Low Price ]]),"עסקה פתוחה")</f>
        <v/>
      </c>
      <c r="K212" s="3">
        <f>IFERROR(AmitGamePlan78[[#This Row],[Stock Number]]*AmitGamePlan78[[#This Row],[Buying Price /Selling Price]],"עסקה פתוחה")</f>
        <v/>
      </c>
      <c r="L21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12" s="2">
        <f>IF(AmitGamePlan78[[#This Row],[Style]] = "Short",AmitGamePlan78[[#This Row],[High Price ]],AmitGamePlan78[[#This Row],[Low Price ]])</f>
        <v/>
      </c>
      <c r="N212" s="2" t="n">
        <v>0</v>
      </c>
      <c r="O21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12" s="3" t="inlineStr">
        <is>
          <t>עסקה פתוחה</t>
        </is>
      </c>
      <c r="Q21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12" s="2" t="inlineStr">
        <is>
          <t>עסקה פתוחה</t>
        </is>
      </c>
      <c r="S212" s="1" t="inlineStr">
        <is>
          <t>עסקה פתוחה</t>
        </is>
      </c>
    </row>
    <row r="213" ht="14.45" customHeight="1" s="56" thickBot="1">
      <c r="A213" s="8" t="n">
        <v>206</v>
      </c>
      <c r="B213" s="6" t="inlineStr">
        <is>
          <t>עסקה פתוחה</t>
        </is>
      </c>
      <c r="C213" s="5" t="inlineStr">
        <is>
          <t>-</t>
        </is>
      </c>
      <c r="D213" s="5" t="inlineStr">
        <is>
          <t>עסקה פתוחה</t>
        </is>
      </c>
      <c r="E213" s="5" t="inlineStr">
        <is>
          <t>עסקה פתוחה</t>
        </is>
      </c>
      <c r="F213" s="3" t="inlineStr">
        <is>
          <t>עסקה פתוחה</t>
        </is>
      </c>
      <c r="G213" s="2" t="inlineStr">
        <is>
          <t>עסקה פתוחה</t>
        </is>
      </c>
      <c r="H213" s="5" t="inlineStr">
        <is>
          <t>עסקה פתוחה</t>
        </is>
      </c>
      <c r="I213" s="2" t="inlineStr">
        <is>
          <t>עסקה פתוחה</t>
        </is>
      </c>
      <c r="J213" s="4">
        <f>IFERROR($O$3/(AmitGamePlan78[[#This Row],[High Price ]]-AmitGamePlan78[[#This Row],[Low Price ]]),"עסקה פתוחה")</f>
        <v/>
      </c>
      <c r="K213" s="3">
        <f>IFERROR(AmitGamePlan78[[#This Row],[Stock Number]]*AmitGamePlan78[[#This Row],[Buying Price /Selling Price]],"עסקה פתוחה")</f>
        <v/>
      </c>
      <c r="L21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13" s="2">
        <f>IF(AmitGamePlan78[[#This Row],[Style]] = "Short",AmitGamePlan78[[#This Row],[High Price ]],AmitGamePlan78[[#This Row],[Low Price ]])</f>
        <v/>
      </c>
      <c r="N213" s="2" t="n">
        <v>0</v>
      </c>
      <c r="O21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13" s="3" t="inlineStr">
        <is>
          <t>עסקה פתוחה</t>
        </is>
      </c>
      <c r="Q21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13" s="2" t="inlineStr">
        <is>
          <t>עסקה פתוחה</t>
        </is>
      </c>
      <c r="S213" s="1" t="inlineStr">
        <is>
          <t>עסקה פתוחה</t>
        </is>
      </c>
    </row>
    <row r="214" ht="14.45" customHeight="1" s="56" thickBot="1">
      <c r="A214" s="8" t="n">
        <v>207</v>
      </c>
      <c r="B214" s="6" t="inlineStr">
        <is>
          <t>עסקה פתוחה</t>
        </is>
      </c>
      <c r="C214" s="5" t="inlineStr">
        <is>
          <t>-</t>
        </is>
      </c>
      <c r="D214" s="5" t="inlineStr">
        <is>
          <t>עסקה פתוחה</t>
        </is>
      </c>
      <c r="E214" s="5" t="inlineStr">
        <is>
          <t>עסקה פתוחה</t>
        </is>
      </c>
      <c r="F214" s="3" t="inlineStr">
        <is>
          <t>עסקה פתוחה</t>
        </is>
      </c>
      <c r="G214" s="2" t="inlineStr">
        <is>
          <t>עסקה פתוחה</t>
        </is>
      </c>
      <c r="H214" s="5" t="inlineStr">
        <is>
          <t>עסקה פתוחה</t>
        </is>
      </c>
      <c r="I214" s="2" t="inlineStr">
        <is>
          <t>עסקה פתוחה</t>
        </is>
      </c>
      <c r="J214" s="4">
        <f>IFERROR($O$3/(AmitGamePlan78[[#This Row],[High Price ]]-AmitGamePlan78[[#This Row],[Low Price ]]),"עסקה פתוחה")</f>
        <v/>
      </c>
      <c r="K214" s="3">
        <f>IFERROR(AmitGamePlan78[[#This Row],[Stock Number]]*AmitGamePlan78[[#This Row],[Buying Price /Selling Price]],"עסקה פתוחה")</f>
        <v/>
      </c>
      <c r="L21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14" s="2">
        <f>IF(AmitGamePlan78[[#This Row],[Style]] = "Short",AmitGamePlan78[[#This Row],[High Price ]],AmitGamePlan78[[#This Row],[Low Price ]])</f>
        <v/>
      </c>
      <c r="N214" s="2" t="n">
        <v>0</v>
      </c>
      <c r="O21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14" s="3" t="inlineStr">
        <is>
          <t>עסקה פתוחה</t>
        </is>
      </c>
      <c r="Q21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14" s="2" t="inlineStr">
        <is>
          <t>עסקה פתוחה</t>
        </is>
      </c>
      <c r="S214" s="1" t="inlineStr">
        <is>
          <t>עסקה פתוחה</t>
        </is>
      </c>
    </row>
    <row r="215" ht="14.45" customHeight="1" s="56" thickBot="1">
      <c r="A215" s="8" t="n">
        <v>208</v>
      </c>
      <c r="B215" s="6" t="inlineStr">
        <is>
          <t>עסקה פתוחה</t>
        </is>
      </c>
      <c r="C215" s="5" t="inlineStr">
        <is>
          <t>-</t>
        </is>
      </c>
      <c r="D215" s="5" t="inlineStr">
        <is>
          <t>עסקה פתוחה</t>
        </is>
      </c>
      <c r="E215" s="5" t="inlineStr">
        <is>
          <t>עסקה פתוחה</t>
        </is>
      </c>
      <c r="F215" s="3" t="inlineStr">
        <is>
          <t>עסקה פתוחה</t>
        </is>
      </c>
      <c r="G215" s="2" t="inlineStr">
        <is>
          <t>עסקה פתוחה</t>
        </is>
      </c>
      <c r="H215" s="5" t="inlineStr">
        <is>
          <t>עסקה פתוחה</t>
        </is>
      </c>
      <c r="I215" s="2" t="inlineStr">
        <is>
          <t>עסקה פתוחה</t>
        </is>
      </c>
      <c r="J215" s="4">
        <f>IFERROR($O$3/(AmitGamePlan78[[#This Row],[High Price ]]-AmitGamePlan78[[#This Row],[Low Price ]]),"עסקה פתוחה")</f>
        <v/>
      </c>
      <c r="K215" s="3">
        <f>IFERROR(AmitGamePlan78[[#This Row],[Stock Number]]*AmitGamePlan78[[#This Row],[Buying Price /Selling Price]],"עסקה פתוחה")</f>
        <v/>
      </c>
      <c r="L21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15" s="2">
        <f>IF(AmitGamePlan78[[#This Row],[Style]] = "Short",AmitGamePlan78[[#This Row],[High Price ]],AmitGamePlan78[[#This Row],[Low Price ]])</f>
        <v/>
      </c>
      <c r="N215" s="2" t="n">
        <v>0</v>
      </c>
      <c r="O21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15" s="3" t="inlineStr">
        <is>
          <t>עסקה פתוחה</t>
        </is>
      </c>
      <c r="Q21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15" s="2" t="inlineStr">
        <is>
          <t>עסקה פתוחה</t>
        </is>
      </c>
      <c r="S215" s="1" t="inlineStr">
        <is>
          <t>עסקה פתוחה</t>
        </is>
      </c>
    </row>
    <row r="216" ht="14.45" customHeight="1" s="56" thickBot="1">
      <c r="A216" s="8" t="n">
        <v>209</v>
      </c>
      <c r="B216" s="6" t="inlineStr">
        <is>
          <t>עסקה פתוחה</t>
        </is>
      </c>
      <c r="C216" s="5" t="inlineStr">
        <is>
          <t>-</t>
        </is>
      </c>
      <c r="D216" s="5" t="inlineStr">
        <is>
          <t>עסקה פתוחה</t>
        </is>
      </c>
      <c r="E216" s="5" t="inlineStr">
        <is>
          <t>עסקה פתוחה</t>
        </is>
      </c>
      <c r="F216" s="3" t="inlineStr">
        <is>
          <t>עסקה פתוחה</t>
        </is>
      </c>
      <c r="G216" s="2" t="inlineStr">
        <is>
          <t>עסקה פתוחה</t>
        </is>
      </c>
      <c r="H216" s="5" t="inlineStr">
        <is>
          <t>עסקה פתוחה</t>
        </is>
      </c>
      <c r="I216" s="2" t="inlineStr">
        <is>
          <t>עסקה פתוחה</t>
        </is>
      </c>
      <c r="J216" s="4">
        <f>IFERROR($O$3/(AmitGamePlan78[[#This Row],[High Price ]]-AmitGamePlan78[[#This Row],[Low Price ]]),"עסקה פתוחה")</f>
        <v/>
      </c>
      <c r="K216" s="3">
        <f>IFERROR(AmitGamePlan78[[#This Row],[Stock Number]]*AmitGamePlan78[[#This Row],[Buying Price /Selling Price]],"עסקה פתוחה")</f>
        <v/>
      </c>
      <c r="L21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16" s="2">
        <f>IF(AmitGamePlan78[[#This Row],[Style]] = "Short",AmitGamePlan78[[#This Row],[High Price ]],AmitGamePlan78[[#This Row],[Low Price ]])</f>
        <v/>
      </c>
      <c r="N216" s="2" t="n">
        <v>0</v>
      </c>
      <c r="O21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16" s="3" t="inlineStr">
        <is>
          <t>עסקה פתוחה</t>
        </is>
      </c>
      <c r="Q21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16" s="2" t="inlineStr">
        <is>
          <t>עסקה פתוחה</t>
        </is>
      </c>
      <c r="S216" s="1" t="inlineStr">
        <is>
          <t>עסקה פתוחה</t>
        </is>
      </c>
    </row>
    <row r="217" ht="14.45" customHeight="1" s="56" thickBot="1">
      <c r="A217" s="8" t="n">
        <v>210</v>
      </c>
      <c r="B217" s="6" t="inlineStr">
        <is>
          <t>עסקה פתוחה</t>
        </is>
      </c>
      <c r="C217" s="5" t="inlineStr">
        <is>
          <t>-</t>
        </is>
      </c>
      <c r="D217" s="5" t="inlineStr">
        <is>
          <t>עסקה פתוחה</t>
        </is>
      </c>
      <c r="E217" s="5" t="inlineStr">
        <is>
          <t>עסקה פתוחה</t>
        </is>
      </c>
      <c r="F217" s="3" t="inlineStr">
        <is>
          <t>עסקה פתוחה</t>
        </is>
      </c>
      <c r="G217" s="2" t="inlineStr">
        <is>
          <t>עסקה פתוחה</t>
        </is>
      </c>
      <c r="H217" s="5" t="inlineStr">
        <is>
          <t>עסקה פתוחה</t>
        </is>
      </c>
      <c r="I217" s="2" t="inlineStr">
        <is>
          <t>עסקה פתוחה</t>
        </is>
      </c>
      <c r="J217" s="4">
        <f>IFERROR($O$3/(AmitGamePlan78[[#This Row],[High Price ]]-AmitGamePlan78[[#This Row],[Low Price ]]),"עסקה פתוחה")</f>
        <v/>
      </c>
      <c r="K217" s="3">
        <f>IFERROR(AmitGamePlan78[[#This Row],[Stock Number]]*AmitGamePlan78[[#This Row],[Buying Price /Selling Price]],"עסקה פתוחה")</f>
        <v/>
      </c>
      <c r="L21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17" s="2">
        <f>IF(AmitGamePlan78[[#This Row],[Style]] = "Short",AmitGamePlan78[[#This Row],[High Price ]],AmitGamePlan78[[#This Row],[Low Price ]])</f>
        <v/>
      </c>
      <c r="N217" s="2" t="n">
        <v>0</v>
      </c>
      <c r="O21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17" s="3" t="inlineStr">
        <is>
          <t>עסקה פתוחה</t>
        </is>
      </c>
      <c r="Q21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17" s="2" t="inlineStr">
        <is>
          <t>עסקה פתוחה</t>
        </is>
      </c>
      <c r="S217" s="1" t="inlineStr">
        <is>
          <t>עסקה פתוחה</t>
        </is>
      </c>
    </row>
    <row r="218" ht="14.45" customHeight="1" s="56" thickBot="1">
      <c r="A218" s="8" t="n">
        <v>211</v>
      </c>
      <c r="B218" s="6" t="inlineStr">
        <is>
          <t>עסקה פתוחה</t>
        </is>
      </c>
      <c r="C218" s="5" t="inlineStr">
        <is>
          <t>-</t>
        </is>
      </c>
      <c r="D218" s="5" t="inlineStr">
        <is>
          <t>עסקה פתוחה</t>
        </is>
      </c>
      <c r="E218" s="5" t="inlineStr">
        <is>
          <t>עסקה פתוחה</t>
        </is>
      </c>
      <c r="F218" s="3" t="inlineStr">
        <is>
          <t>עסקה פתוחה</t>
        </is>
      </c>
      <c r="G218" s="2" t="inlineStr">
        <is>
          <t>עסקה פתוחה</t>
        </is>
      </c>
      <c r="H218" s="5" t="inlineStr">
        <is>
          <t>עסקה פתוחה</t>
        </is>
      </c>
      <c r="I218" s="2" t="inlineStr">
        <is>
          <t>עסקה פתוחה</t>
        </is>
      </c>
      <c r="J218" s="4">
        <f>IFERROR($O$3/(AmitGamePlan78[[#This Row],[High Price ]]-AmitGamePlan78[[#This Row],[Low Price ]]),"עסקה פתוחה")</f>
        <v/>
      </c>
      <c r="K218" s="3">
        <f>IFERROR(AmitGamePlan78[[#This Row],[Stock Number]]*AmitGamePlan78[[#This Row],[Buying Price /Selling Price]],"עסקה פתוחה")</f>
        <v/>
      </c>
      <c r="L21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18" s="2">
        <f>IF(AmitGamePlan78[[#This Row],[Style]] = "Short",AmitGamePlan78[[#This Row],[High Price ]],AmitGamePlan78[[#This Row],[Low Price ]])</f>
        <v/>
      </c>
      <c r="N218" s="2" t="n">
        <v>0</v>
      </c>
      <c r="O21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18" s="3" t="inlineStr">
        <is>
          <t>עסקה פתוחה</t>
        </is>
      </c>
      <c r="Q21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18" s="2" t="inlineStr">
        <is>
          <t>עסקה פתוחה</t>
        </is>
      </c>
      <c r="S218" s="1" t="inlineStr">
        <is>
          <t>עסקה פתוחה</t>
        </is>
      </c>
    </row>
    <row r="219" ht="14.45" customHeight="1" s="56" thickBot="1">
      <c r="A219" s="8" t="n">
        <v>212</v>
      </c>
      <c r="B219" s="6" t="inlineStr">
        <is>
          <t>עסקה פתוחה</t>
        </is>
      </c>
      <c r="C219" s="5" t="inlineStr">
        <is>
          <t>-</t>
        </is>
      </c>
      <c r="D219" s="5" t="inlineStr">
        <is>
          <t>עסקה פתוחה</t>
        </is>
      </c>
      <c r="E219" s="5" t="inlineStr">
        <is>
          <t>עסקה פתוחה</t>
        </is>
      </c>
      <c r="F219" s="3" t="inlineStr">
        <is>
          <t>עסקה פתוחה</t>
        </is>
      </c>
      <c r="G219" s="2" t="inlineStr">
        <is>
          <t>עסקה פתוחה</t>
        </is>
      </c>
      <c r="H219" s="5" t="inlineStr">
        <is>
          <t>עסקה פתוחה</t>
        </is>
      </c>
      <c r="I219" s="2" t="inlineStr">
        <is>
          <t>עסקה פתוחה</t>
        </is>
      </c>
      <c r="J219" s="4">
        <f>IFERROR($O$3/(AmitGamePlan78[[#This Row],[High Price ]]-AmitGamePlan78[[#This Row],[Low Price ]]),"עסקה פתוחה")</f>
        <v/>
      </c>
      <c r="K219" s="3">
        <f>IFERROR(AmitGamePlan78[[#This Row],[Stock Number]]*AmitGamePlan78[[#This Row],[Buying Price /Selling Price]],"עסקה פתוחה")</f>
        <v/>
      </c>
      <c r="L21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19" s="2">
        <f>IF(AmitGamePlan78[[#This Row],[Style]] = "Short",AmitGamePlan78[[#This Row],[High Price ]],AmitGamePlan78[[#This Row],[Low Price ]])</f>
        <v/>
      </c>
      <c r="N219" s="2" t="n">
        <v>0</v>
      </c>
      <c r="O21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19" s="3" t="inlineStr">
        <is>
          <t>עסקה פתוחה</t>
        </is>
      </c>
      <c r="Q21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19" s="2" t="inlineStr">
        <is>
          <t>עסקה פתוחה</t>
        </is>
      </c>
      <c r="S219" s="1" t="inlineStr">
        <is>
          <t>עסקה פתוחה</t>
        </is>
      </c>
    </row>
    <row r="220" ht="14.45" customHeight="1" s="56" thickBot="1">
      <c r="A220" s="8" t="n">
        <v>213</v>
      </c>
      <c r="B220" s="6" t="inlineStr">
        <is>
          <t>עסקה פתוחה</t>
        </is>
      </c>
      <c r="C220" s="5" t="inlineStr">
        <is>
          <t>-</t>
        </is>
      </c>
      <c r="D220" s="5" t="inlineStr">
        <is>
          <t>עסקה פתוחה</t>
        </is>
      </c>
      <c r="E220" s="5" t="inlineStr">
        <is>
          <t>עסקה פתוחה</t>
        </is>
      </c>
      <c r="F220" s="3" t="inlineStr">
        <is>
          <t>עסקה פתוחה</t>
        </is>
      </c>
      <c r="G220" s="2" t="inlineStr">
        <is>
          <t>עסקה פתוחה</t>
        </is>
      </c>
      <c r="H220" s="5" t="inlineStr">
        <is>
          <t>עסקה פתוחה</t>
        </is>
      </c>
      <c r="I220" s="2" t="inlineStr">
        <is>
          <t>עסקה פתוחה</t>
        </is>
      </c>
      <c r="J220" s="4">
        <f>IFERROR($O$3/(AmitGamePlan78[[#This Row],[High Price ]]-AmitGamePlan78[[#This Row],[Low Price ]]),"עסקה פתוחה")</f>
        <v/>
      </c>
      <c r="K220" s="3">
        <f>IFERROR(AmitGamePlan78[[#This Row],[Stock Number]]*AmitGamePlan78[[#This Row],[Buying Price /Selling Price]],"עסקה פתוחה")</f>
        <v/>
      </c>
      <c r="L22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20" s="2">
        <f>IF(AmitGamePlan78[[#This Row],[Style]] = "Short",AmitGamePlan78[[#This Row],[High Price ]],AmitGamePlan78[[#This Row],[Low Price ]])</f>
        <v/>
      </c>
      <c r="N220" s="2" t="n">
        <v>0</v>
      </c>
      <c r="O22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20" s="3" t="inlineStr">
        <is>
          <t>עסקה פתוחה</t>
        </is>
      </c>
      <c r="Q22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20" s="2" t="inlineStr">
        <is>
          <t>עסקה פתוחה</t>
        </is>
      </c>
      <c r="S220" s="1" t="inlineStr">
        <is>
          <t>עסקה פתוחה</t>
        </is>
      </c>
    </row>
    <row r="221" ht="14.45" customHeight="1" s="56" thickBot="1">
      <c r="A221" s="8" t="n">
        <v>214</v>
      </c>
      <c r="B221" s="6" t="inlineStr">
        <is>
          <t>עסקה פתוחה</t>
        </is>
      </c>
      <c r="C221" s="5" t="inlineStr">
        <is>
          <t>-</t>
        </is>
      </c>
      <c r="D221" s="5" t="inlineStr">
        <is>
          <t>עסקה פתוחה</t>
        </is>
      </c>
      <c r="E221" s="5" t="inlineStr">
        <is>
          <t>עסקה פתוחה</t>
        </is>
      </c>
      <c r="F221" s="3" t="inlineStr">
        <is>
          <t>עסקה פתוחה</t>
        </is>
      </c>
      <c r="G221" s="2" t="inlineStr">
        <is>
          <t>עסקה פתוחה</t>
        </is>
      </c>
      <c r="H221" s="5" t="inlineStr">
        <is>
          <t>עסקה פתוחה</t>
        </is>
      </c>
      <c r="I221" s="2" t="inlineStr">
        <is>
          <t>עסקה פתוחה</t>
        </is>
      </c>
      <c r="J221" s="4">
        <f>IFERROR($O$3/(AmitGamePlan78[[#This Row],[High Price ]]-AmitGamePlan78[[#This Row],[Low Price ]]),"עסקה פתוחה")</f>
        <v/>
      </c>
      <c r="K221" s="3">
        <f>IFERROR(AmitGamePlan78[[#This Row],[Stock Number]]*AmitGamePlan78[[#This Row],[Buying Price /Selling Price]],"עסקה פתוחה")</f>
        <v/>
      </c>
      <c r="L22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21" s="2">
        <f>IF(AmitGamePlan78[[#This Row],[Style]] = "Short",AmitGamePlan78[[#This Row],[High Price ]],AmitGamePlan78[[#This Row],[Low Price ]])</f>
        <v/>
      </c>
      <c r="N221" s="2" t="n">
        <v>0</v>
      </c>
      <c r="O22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21" s="3" t="inlineStr">
        <is>
          <t>עסקה פתוחה</t>
        </is>
      </c>
      <c r="Q22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21" s="2" t="inlineStr">
        <is>
          <t>עסקה פתוחה</t>
        </is>
      </c>
      <c r="S221" s="1" t="inlineStr">
        <is>
          <t>עסקה פתוחה</t>
        </is>
      </c>
    </row>
    <row r="222" ht="14.45" customHeight="1" s="56" thickBot="1">
      <c r="A222" s="8" t="n">
        <v>215</v>
      </c>
      <c r="B222" s="6" t="inlineStr">
        <is>
          <t>עסקה פתוחה</t>
        </is>
      </c>
      <c r="C222" s="5" t="inlineStr">
        <is>
          <t>-</t>
        </is>
      </c>
      <c r="D222" s="5" t="inlineStr">
        <is>
          <t>עסקה פתוחה</t>
        </is>
      </c>
      <c r="E222" s="5" t="inlineStr">
        <is>
          <t>עסקה פתוחה</t>
        </is>
      </c>
      <c r="F222" s="3" t="inlineStr">
        <is>
          <t>עסקה פתוחה</t>
        </is>
      </c>
      <c r="G222" s="2" t="inlineStr">
        <is>
          <t>עסקה פתוחה</t>
        </is>
      </c>
      <c r="H222" s="5" t="inlineStr">
        <is>
          <t>עסקה פתוחה</t>
        </is>
      </c>
      <c r="I222" s="2" t="inlineStr">
        <is>
          <t>עסקה פתוחה</t>
        </is>
      </c>
      <c r="J222" s="4">
        <f>IFERROR($O$3/(AmitGamePlan78[[#This Row],[High Price ]]-AmitGamePlan78[[#This Row],[Low Price ]]),"עסקה פתוחה")</f>
        <v/>
      </c>
      <c r="K222" s="3">
        <f>IFERROR(AmitGamePlan78[[#This Row],[Stock Number]]*AmitGamePlan78[[#This Row],[Buying Price /Selling Price]],"עסקה פתוחה")</f>
        <v/>
      </c>
      <c r="L22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22" s="2">
        <f>IF(AmitGamePlan78[[#This Row],[Style]] = "Short",AmitGamePlan78[[#This Row],[High Price ]],AmitGamePlan78[[#This Row],[Low Price ]])</f>
        <v/>
      </c>
      <c r="N222" s="2" t="n">
        <v>0</v>
      </c>
      <c r="O22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22" s="3" t="inlineStr">
        <is>
          <t>עסקה פתוחה</t>
        </is>
      </c>
      <c r="Q22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22" s="2" t="inlineStr">
        <is>
          <t>עסקה פתוחה</t>
        </is>
      </c>
      <c r="S222" s="1" t="inlineStr">
        <is>
          <t>עסקה פתוחה</t>
        </is>
      </c>
    </row>
    <row r="223" ht="14.45" customHeight="1" s="56" thickBot="1">
      <c r="A223" s="8" t="n">
        <v>216</v>
      </c>
      <c r="B223" s="6" t="inlineStr">
        <is>
          <t>עסקה פתוחה</t>
        </is>
      </c>
      <c r="C223" s="5" t="inlineStr">
        <is>
          <t>-</t>
        </is>
      </c>
      <c r="D223" s="5" t="inlineStr">
        <is>
          <t>עסקה פתוחה</t>
        </is>
      </c>
      <c r="E223" s="5" t="inlineStr">
        <is>
          <t>עסקה פתוחה</t>
        </is>
      </c>
      <c r="F223" s="3" t="inlineStr">
        <is>
          <t>עסקה פתוחה</t>
        </is>
      </c>
      <c r="G223" s="2" t="inlineStr">
        <is>
          <t>עסקה פתוחה</t>
        </is>
      </c>
      <c r="H223" s="5" t="inlineStr">
        <is>
          <t>עסקה פתוחה</t>
        </is>
      </c>
      <c r="I223" s="2" t="inlineStr">
        <is>
          <t>עסקה פתוחה</t>
        </is>
      </c>
      <c r="J223" s="4">
        <f>IFERROR($O$3/(AmitGamePlan78[[#This Row],[High Price ]]-AmitGamePlan78[[#This Row],[Low Price ]]),"עסקה פתוחה")</f>
        <v/>
      </c>
      <c r="K223" s="3">
        <f>IFERROR(AmitGamePlan78[[#This Row],[Stock Number]]*AmitGamePlan78[[#This Row],[Buying Price /Selling Price]],"עסקה פתוחה")</f>
        <v/>
      </c>
      <c r="L22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23" s="2">
        <f>IF(AmitGamePlan78[[#This Row],[Style]] = "Short",AmitGamePlan78[[#This Row],[High Price ]],AmitGamePlan78[[#This Row],[Low Price ]])</f>
        <v/>
      </c>
      <c r="N223" s="2" t="n">
        <v>0</v>
      </c>
      <c r="O22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23" s="3" t="inlineStr">
        <is>
          <t>עסקה פתוחה</t>
        </is>
      </c>
      <c r="Q22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23" s="2" t="inlineStr">
        <is>
          <t>עסקה פתוחה</t>
        </is>
      </c>
      <c r="S223" s="1" t="inlineStr">
        <is>
          <t>עסקה פתוחה</t>
        </is>
      </c>
    </row>
    <row r="224" ht="14.45" customHeight="1" s="56" thickBot="1">
      <c r="A224" s="8" t="n">
        <v>217</v>
      </c>
      <c r="B224" s="6" t="inlineStr">
        <is>
          <t>עסקה פתוחה</t>
        </is>
      </c>
      <c r="C224" s="5" t="inlineStr">
        <is>
          <t>-</t>
        </is>
      </c>
      <c r="D224" s="5" t="inlineStr">
        <is>
          <t>עסקה פתוחה</t>
        </is>
      </c>
      <c r="E224" s="5" t="inlineStr">
        <is>
          <t>עסקה פתוחה</t>
        </is>
      </c>
      <c r="F224" s="3" t="inlineStr">
        <is>
          <t>עסקה פתוחה</t>
        </is>
      </c>
      <c r="G224" s="2" t="inlineStr">
        <is>
          <t>עסקה פתוחה</t>
        </is>
      </c>
      <c r="H224" s="5" t="inlineStr">
        <is>
          <t>עסקה פתוחה</t>
        </is>
      </c>
      <c r="I224" s="2" t="inlineStr">
        <is>
          <t>עסקה פתוחה</t>
        </is>
      </c>
      <c r="J224" s="4">
        <f>IFERROR($O$3/(AmitGamePlan78[[#This Row],[High Price ]]-AmitGamePlan78[[#This Row],[Low Price ]]),"עסקה פתוחה")</f>
        <v/>
      </c>
      <c r="K224" s="3">
        <f>IFERROR(AmitGamePlan78[[#This Row],[Stock Number]]*AmitGamePlan78[[#This Row],[Buying Price /Selling Price]],"עסקה פתוחה")</f>
        <v/>
      </c>
      <c r="L22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24" s="2">
        <f>IF(AmitGamePlan78[[#This Row],[Style]] = "Short",AmitGamePlan78[[#This Row],[High Price ]],AmitGamePlan78[[#This Row],[Low Price ]])</f>
        <v/>
      </c>
      <c r="N224" s="2" t="n">
        <v>0</v>
      </c>
      <c r="O22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24" s="3" t="inlineStr">
        <is>
          <t>עסקה פתוחה</t>
        </is>
      </c>
      <c r="Q22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24" s="2" t="inlineStr">
        <is>
          <t>עסקה פתוחה</t>
        </is>
      </c>
      <c r="S224" s="1" t="inlineStr">
        <is>
          <t>עסקה פתוחה</t>
        </is>
      </c>
    </row>
    <row r="225" ht="14.45" customHeight="1" s="56" thickBot="1">
      <c r="A225" s="8" t="n">
        <v>218</v>
      </c>
      <c r="B225" s="6" t="inlineStr">
        <is>
          <t>עסקה פתוחה</t>
        </is>
      </c>
      <c r="C225" s="5" t="inlineStr">
        <is>
          <t>-</t>
        </is>
      </c>
      <c r="D225" s="5" t="inlineStr">
        <is>
          <t>עסקה פתוחה</t>
        </is>
      </c>
      <c r="E225" s="5" t="inlineStr">
        <is>
          <t>עסקה פתוחה</t>
        </is>
      </c>
      <c r="F225" s="3" t="inlineStr">
        <is>
          <t>עסקה פתוחה</t>
        </is>
      </c>
      <c r="G225" s="2" t="inlineStr">
        <is>
          <t>עסקה פתוחה</t>
        </is>
      </c>
      <c r="H225" s="5" t="inlineStr">
        <is>
          <t>עסקה פתוחה</t>
        </is>
      </c>
      <c r="I225" s="2" t="inlineStr">
        <is>
          <t>עסקה פתוחה</t>
        </is>
      </c>
      <c r="J225" s="4">
        <f>IFERROR($O$3/(AmitGamePlan78[[#This Row],[High Price ]]-AmitGamePlan78[[#This Row],[Low Price ]]),"עסקה פתוחה")</f>
        <v/>
      </c>
      <c r="K225" s="3">
        <f>IFERROR(AmitGamePlan78[[#This Row],[Stock Number]]*AmitGamePlan78[[#This Row],[Buying Price /Selling Price]],"עסקה פתוחה")</f>
        <v/>
      </c>
      <c r="L22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25" s="2">
        <f>IF(AmitGamePlan78[[#This Row],[Style]] = "Short",AmitGamePlan78[[#This Row],[High Price ]],AmitGamePlan78[[#This Row],[Low Price ]])</f>
        <v/>
      </c>
      <c r="N225" s="2" t="n">
        <v>0</v>
      </c>
      <c r="O22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25" s="3" t="inlineStr">
        <is>
          <t>עסקה פתוחה</t>
        </is>
      </c>
      <c r="Q22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25" s="2" t="inlineStr">
        <is>
          <t>עסקה פתוחה</t>
        </is>
      </c>
      <c r="S225" s="1" t="inlineStr">
        <is>
          <t>עסקה פתוחה</t>
        </is>
      </c>
    </row>
    <row r="226" ht="14.45" customHeight="1" s="56" thickBot="1">
      <c r="A226" s="8" t="n">
        <v>219</v>
      </c>
      <c r="B226" s="6" t="inlineStr">
        <is>
          <t>עסקה פתוחה</t>
        </is>
      </c>
      <c r="C226" s="5" t="inlineStr">
        <is>
          <t>-</t>
        </is>
      </c>
      <c r="D226" s="5" t="inlineStr">
        <is>
          <t>עסקה פתוחה</t>
        </is>
      </c>
      <c r="E226" s="5" t="inlineStr">
        <is>
          <t>עסקה פתוחה</t>
        </is>
      </c>
      <c r="F226" s="3" t="inlineStr">
        <is>
          <t>עסקה פתוחה</t>
        </is>
      </c>
      <c r="G226" s="2" t="inlineStr">
        <is>
          <t>עסקה פתוחה</t>
        </is>
      </c>
      <c r="H226" s="5" t="inlineStr">
        <is>
          <t>עסקה פתוחה</t>
        </is>
      </c>
      <c r="I226" s="2" t="inlineStr">
        <is>
          <t>עסקה פתוחה</t>
        </is>
      </c>
      <c r="J226" s="4">
        <f>IFERROR($O$3/(AmitGamePlan78[[#This Row],[High Price ]]-AmitGamePlan78[[#This Row],[Low Price ]]),"עסקה פתוחה")</f>
        <v/>
      </c>
      <c r="K226" s="3">
        <f>IFERROR(AmitGamePlan78[[#This Row],[Stock Number]]*AmitGamePlan78[[#This Row],[Buying Price /Selling Price]],"עסקה פתוחה")</f>
        <v/>
      </c>
      <c r="L22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26" s="2">
        <f>IF(AmitGamePlan78[[#This Row],[Style]] = "Short",AmitGamePlan78[[#This Row],[High Price ]],AmitGamePlan78[[#This Row],[Low Price ]])</f>
        <v/>
      </c>
      <c r="N226" s="2" t="n">
        <v>0</v>
      </c>
      <c r="O22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26" s="3" t="inlineStr">
        <is>
          <t>עסקה פתוחה</t>
        </is>
      </c>
      <c r="Q22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26" s="2" t="inlineStr">
        <is>
          <t>עסקה פתוחה</t>
        </is>
      </c>
      <c r="S226" s="1" t="inlineStr">
        <is>
          <t>עסקה פתוחה</t>
        </is>
      </c>
    </row>
    <row r="227" ht="14.45" customHeight="1" s="56" thickBot="1">
      <c r="A227" s="8" t="n">
        <v>220</v>
      </c>
      <c r="B227" s="6" t="inlineStr">
        <is>
          <t>עסקה פתוחה</t>
        </is>
      </c>
      <c r="C227" s="5" t="inlineStr">
        <is>
          <t>-</t>
        </is>
      </c>
      <c r="D227" s="5" t="inlineStr">
        <is>
          <t>עסקה פתוחה</t>
        </is>
      </c>
      <c r="E227" s="5" t="inlineStr">
        <is>
          <t>עסקה פתוחה</t>
        </is>
      </c>
      <c r="F227" s="3" t="inlineStr">
        <is>
          <t>עסקה פתוחה</t>
        </is>
      </c>
      <c r="G227" s="2" t="inlineStr">
        <is>
          <t>עסקה פתוחה</t>
        </is>
      </c>
      <c r="H227" s="5" t="inlineStr">
        <is>
          <t>עסקה פתוחה</t>
        </is>
      </c>
      <c r="I227" s="2" t="inlineStr">
        <is>
          <t>עסקה פתוחה</t>
        </is>
      </c>
      <c r="J227" s="4">
        <f>IFERROR($O$3/(AmitGamePlan78[[#This Row],[High Price ]]-AmitGamePlan78[[#This Row],[Low Price ]]),"עסקה פתוחה")</f>
        <v/>
      </c>
      <c r="K227" s="3">
        <f>IFERROR(AmitGamePlan78[[#This Row],[Stock Number]]*AmitGamePlan78[[#This Row],[Buying Price /Selling Price]],"עסקה פתוחה")</f>
        <v/>
      </c>
      <c r="L22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27" s="2">
        <f>IF(AmitGamePlan78[[#This Row],[Style]] = "Short",AmitGamePlan78[[#This Row],[High Price ]],AmitGamePlan78[[#This Row],[Low Price ]])</f>
        <v/>
      </c>
      <c r="N227" s="2" t="n">
        <v>0</v>
      </c>
      <c r="O22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27" s="3" t="inlineStr">
        <is>
          <t>עסקה פתוחה</t>
        </is>
      </c>
      <c r="Q22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27" s="2" t="inlineStr">
        <is>
          <t>עסקה פתוחה</t>
        </is>
      </c>
      <c r="S227" s="1" t="inlineStr">
        <is>
          <t>עסקה פתוחה</t>
        </is>
      </c>
    </row>
    <row r="228" ht="14.45" customHeight="1" s="56" thickBot="1">
      <c r="A228" s="8" t="n">
        <v>221</v>
      </c>
      <c r="B228" s="6" t="inlineStr">
        <is>
          <t>עסקה פתוחה</t>
        </is>
      </c>
      <c r="C228" s="5" t="inlineStr">
        <is>
          <t>-</t>
        </is>
      </c>
      <c r="D228" s="5" t="inlineStr">
        <is>
          <t>עסקה פתוחה</t>
        </is>
      </c>
      <c r="E228" s="5" t="inlineStr">
        <is>
          <t>עסקה פתוחה</t>
        </is>
      </c>
      <c r="F228" s="3" t="inlineStr">
        <is>
          <t>עסקה פתוחה</t>
        </is>
      </c>
      <c r="G228" s="2" t="inlineStr">
        <is>
          <t>עסקה פתוחה</t>
        </is>
      </c>
      <c r="H228" s="5" t="inlineStr">
        <is>
          <t>עסקה פתוחה</t>
        </is>
      </c>
      <c r="I228" s="2" t="inlineStr">
        <is>
          <t>עסקה פתוחה</t>
        </is>
      </c>
      <c r="J228" s="4">
        <f>IFERROR($O$3/(AmitGamePlan78[[#This Row],[High Price ]]-AmitGamePlan78[[#This Row],[Low Price ]]),"עסקה פתוחה")</f>
        <v/>
      </c>
      <c r="K228" s="3">
        <f>IFERROR(AmitGamePlan78[[#This Row],[Stock Number]]*AmitGamePlan78[[#This Row],[Buying Price /Selling Price]],"עסקה פתוחה")</f>
        <v/>
      </c>
      <c r="L22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28" s="2">
        <f>IF(AmitGamePlan78[[#This Row],[Style]] = "Short",AmitGamePlan78[[#This Row],[High Price ]],AmitGamePlan78[[#This Row],[Low Price ]])</f>
        <v/>
      </c>
      <c r="N228" s="2" t="n">
        <v>0</v>
      </c>
      <c r="O22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28" s="3" t="inlineStr">
        <is>
          <t>עסקה פתוחה</t>
        </is>
      </c>
      <c r="Q22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28" s="2" t="inlineStr">
        <is>
          <t>עסקה פתוחה</t>
        </is>
      </c>
      <c r="S228" s="1" t="inlineStr">
        <is>
          <t>עסקה פתוחה</t>
        </is>
      </c>
    </row>
    <row r="229" ht="14.45" customHeight="1" s="56" thickBot="1">
      <c r="A229" s="8" t="n">
        <v>222</v>
      </c>
      <c r="B229" s="6" t="inlineStr">
        <is>
          <t>עסקה פתוחה</t>
        </is>
      </c>
      <c r="C229" s="5" t="inlineStr">
        <is>
          <t>-</t>
        </is>
      </c>
      <c r="D229" s="5" t="inlineStr">
        <is>
          <t>עסקה פתוחה</t>
        </is>
      </c>
      <c r="E229" s="5" t="inlineStr">
        <is>
          <t>עסקה פתוחה</t>
        </is>
      </c>
      <c r="F229" s="3" t="inlineStr">
        <is>
          <t>עסקה פתוחה</t>
        </is>
      </c>
      <c r="G229" s="2" t="inlineStr">
        <is>
          <t>עסקה פתוחה</t>
        </is>
      </c>
      <c r="H229" s="5" t="inlineStr">
        <is>
          <t>עסקה פתוחה</t>
        </is>
      </c>
      <c r="I229" s="2" t="inlineStr">
        <is>
          <t>עסקה פתוחה</t>
        </is>
      </c>
      <c r="J229" s="4">
        <f>IFERROR($O$3/(AmitGamePlan78[[#This Row],[High Price ]]-AmitGamePlan78[[#This Row],[Low Price ]]),"עסקה פתוחה")</f>
        <v/>
      </c>
      <c r="K229" s="3">
        <f>IFERROR(AmitGamePlan78[[#This Row],[Stock Number]]*AmitGamePlan78[[#This Row],[Buying Price /Selling Price]],"עסקה פתוחה")</f>
        <v/>
      </c>
      <c r="L22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29" s="2">
        <f>IF(AmitGamePlan78[[#This Row],[Style]] = "Short",AmitGamePlan78[[#This Row],[High Price ]],AmitGamePlan78[[#This Row],[Low Price ]])</f>
        <v/>
      </c>
      <c r="N229" s="2" t="n">
        <v>0</v>
      </c>
      <c r="O22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29" s="3" t="inlineStr">
        <is>
          <t>עסקה פתוחה</t>
        </is>
      </c>
      <c r="Q22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29" s="2" t="inlineStr">
        <is>
          <t>עסקה פתוחה</t>
        </is>
      </c>
      <c r="S229" s="1" t="inlineStr">
        <is>
          <t>עסקה פתוחה</t>
        </is>
      </c>
    </row>
    <row r="230" ht="14.45" customHeight="1" s="56" thickBot="1">
      <c r="A230" s="8" t="n">
        <v>223</v>
      </c>
      <c r="B230" s="6" t="inlineStr">
        <is>
          <t>עסקה פתוחה</t>
        </is>
      </c>
      <c r="C230" s="5" t="inlineStr">
        <is>
          <t>-</t>
        </is>
      </c>
      <c r="D230" s="5" t="inlineStr">
        <is>
          <t>עסקה פתוחה</t>
        </is>
      </c>
      <c r="E230" s="5" t="inlineStr">
        <is>
          <t>עסקה פתוחה</t>
        </is>
      </c>
      <c r="F230" s="3" t="inlineStr">
        <is>
          <t>עסקה פתוחה</t>
        </is>
      </c>
      <c r="G230" s="2" t="inlineStr">
        <is>
          <t>עסקה פתוחה</t>
        </is>
      </c>
      <c r="H230" s="5" t="inlineStr">
        <is>
          <t>עסקה פתוחה</t>
        </is>
      </c>
      <c r="I230" s="2" t="inlineStr">
        <is>
          <t>עסקה פתוחה</t>
        </is>
      </c>
      <c r="J230" s="4">
        <f>IFERROR($O$3/(AmitGamePlan78[[#This Row],[High Price ]]-AmitGamePlan78[[#This Row],[Low Price ]]),"עסקה פתוחה")</f>
        <v/>
      </c>
      <c r="K230" s="3">
        <f>IFERROR(AmitGamePlan78[[#This Row],[Stock Number]]*AmitGamePlan78[[#This Row],[Buying Price /Selling Price]],"עסקה פתוחה")</f>
        <v/>
      </c>
      <c r="L23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30" s="2">
        <f>IF(AmitGamePlan78[[#This Row],[Style]] = "Short",AmitGamePlan78[[#This Row],[High Price ]],AmitGamePlan78[[#This Row],[Low Price ]])</f>
        <v/>
      </c>
      <c r="N230" s="2" t="n">
        <v>0</v>
      </c>
      <c r="O23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30" s="3" t="inlineStr">
        <is>
          <t>עסקה פתוחה</t>
        </is>
      </c>
      <c r="Q23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30" s="2" t="inlineStr">
        <is>
          <t>עסקה פתוחה</t>
        </is>
      </c>
      <c r="S230" s="1" t="inlineStr">
        <is>
          <t>עסקה פתוחה</t>
        </is>
      </c>
    </row>
    <row r="231" ht="14.45" customHeight="1" s="56" thickBot="1">
      <c r="A231" s="8" t="n">
        <v>224</v>
      </c>
      <c r="B231" s="6" t="inlineStr">
        <is>
          <t>עסקה פתוחה</t>
        </is>
      </c>
      <c r="C231" s="5" t="inlineStr">
        <is>
          <t>-</t>
        </is>
      </c>
      <c r="D231" s="5" t="inlineStr">
        <is>
          <t>עסקה פתוחה</t>
        </is>
      </c>
      <c r="E231" s="5" t="inlineStr">
        <is>
          <t>עסקה פתוחה</t>
        </is>
      </c>
      <c r="F231" s="3" t="inlineStr">
        <is>
          <t>עסקה פתוחה</t>
        </is>
      </c>
      <c r="G231" s="2" t="inlineStr">
        <is>
          <t>עסקה פתוחה</t>
        </is>
      </c>
      <c r="H231" s="5" t="inlineStr">
        <is>
          <t>עסקה פתוחה</t>
        </is>
      </c>
      <c r="I231" s="2" t="inlineStr">
        <is>
          <t>עסקה פתוחה</t>
        </is>
      </c>
      <c r="J231" s="4">
        <f>IFERROR($O$3/(AmitGamePlan78[[#This Row],[High Price ]]-AmitGamePlan78[[#This Row],[Low Price ]]),"עסקה פתוחה")</f>
        <v/>
      </c>
      <c r="K231" s="3">
        <f>IFERROR(AmitGamePlan78[[#This Row],[Stock Number]]*AmitGamePlan78[[#This Row],[Buying Price /Selling Price]],"עסקה פתוחה")</f>
        <v/>
      </c>
      <c r="L23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31" s="2">
        <f>IF(AmitGamePlan78[[#This Row],[Style]] = "Short",AmitGamePlan78[[#This Row],[High Price ]],AmitGamePlan78[[#This Row],[Low Price ]])</f>
        <v/>
      </c>
      <c r="N231" s="2" t="n">
        <v>0</v>
      </c>
      <c r="O23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31" s="3" t="inlineStr">
        <is>
          <t>עסקה פתוחה</t>
        </is>
      </c>
      <c r="Q23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31" s="2" t="inlineStr">
        <is>
          <t>עסקה פתוחה</t>
        </is>
      </c>
      <c r="S231" s="1" t="inlineStr">
        <is>
          <t>עסקה פתוחה</t>
        </is>
      </c>
    </row>
    <row r="232" ht="14.45" customHeight="1" s="56" thickBot="1">
      <c r="A232" s="8" t="n">
        <v>225</v>
      </c>
      <c r="B232" s="6" t="inlineStr">
        <is>
          <t>עסקה פתוחה</t>
        </is>
      </c>
      <c r="C232" s="5" t="inlineStr">
        <is>
          <t>-</t>
        </is>
      </c>
      <c r="D232" s="5" t="inlineStr">
        <is>
          <t>עסקה פתוחה</t>
        </is>
      </c>
      <c r="E232" s="5" t="inlineStr">
        <is>
          <t>עסקה פתוחה</t>
        </is>
      </c>
      <c r="F232" s="3" t="inlineStr">
        <is>
          <t>עסקה פתוחה</t>
        </is>
      </c>
      <c r="G232" s="2" t="inlineStr">
        <is>
          <t>עסקה פתוחה</t>
        </is>
      </c>
      <c r="H232" s="5" t="inlineStr">
        <is>
          <t>עסקה פתוחה</t>
        </is>
      </c>
      <c r="I232" s="2" t="inlineStr">
        <is>
          <t>עסקה פתוחה</t>
        </is>
      </c>
      <c r="J232" s="4">
        <f>IFERROR($O$3/(AmitGamePlan78[[#This Row],[High Price ]]-AmitGamePlan78[[#This Row],[Low Price ]]),"עסקה פתוחה")</f>
        <v/>
      </c>
      <c r="K232" s="3">
        <f>IFERROR(AmitGamePlan78[[#This Row],[Stock Number]]*AmitGamePlan78[[#This Row],[Buying Price /Selling Price]],"עסקה פתוחה")</f>
        <v/>
      </c>
      <c r="L23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32" s="2">
        <f>IF(AmitGamePlan78[[#This Row],[Style]] = "Short",AmitGamePlan78[[#This Row],[High Price ]],AmitGamePlan78[[#This Row],[Low Price ]])</f>
        <v/>
      </c>
      <c r="N232" s="2" t="n">
        <v>0</v>
      </c>
      <c r="O23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32" s="3" t="inlineStr">
        <is>
          <t>עסקה פתוחה</t>
        </is>
      </c>
      <c r="Q23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32" s="2" t="inlineStr">
        <is>
          <t>עסקה פתוחה</t>
        </is>
      </c>
      <c r="S232" s="1" t="inlineStr">
        <is>
          <t>עסקה פתוחה</t>
        </is>
      </c>
    </row>
    <row r="233" ht="14.45" customHeight="1" s="56" thickBot="1">
      <c r="A233" s="8" t="n">
        <v>226</v>
      </c>
      <c r="B233" s="6" t="inlineStr">
        <is>
          <t>עסקה פתוחה</t>
        </is>
      </c>
      <c r="C233" s="5" t="inlineStr">
        <is>
          <t>-</t>
        </is>
      </c>
      <c r="D233" s="5" t="inlineStr">
        <is>
          <t>עסקה פתוחה</t>
        </is>
      </c>
      <c r="E233" s="5" t="inlineStr">
        <is>
          <t>עסקה פתוחה</t>
        </is>
      </c>
      <c r="F233" s="3" t="inlineStr">
        <is>
          <t>עסקה פתוחה</t>
        </is>
      </c>
      <c r="G233" s="2" t="inlineStr">
        <is>
          <t>עסקה פתוחה</t>
        </is>
      </c>
      <c r="H233" s="5" t="inlineStr">
        <is>
          <t>עסקה פתוחה</t>
        </is>
      </c>
      <c r="I233" s="2" t="inlineStr">
        <is>
          <t>עסקה פתוחה</t>
        </is>
      </c>
      <c r="J233" s="4">
        <f>IFERROR($O$3/(AmitGamePlan78[[#This Row],[High Price ]]-AmitGamePlan78[[#This Row],[Low Price ]]),"עסקה פתוחה")</f>
        <v/>
      </c>
      <c r="K233" s="3">
        <f>IFERROR(AmitGamePlan78[[#This Row],[Stock Number]]*AmitGamePlan78[[#This Row],[Buying Price /Selling Price]],"עסקה פתוחה")</f>
        <v/>
      </c>
      <c r="L23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33" s="2">
        <f>IF(AmitGamePlan78[[#This Row],[Style]] = "Short",AmitGamePlan78[[#This Row],[High Price ]],AmitGamePlan78[[#This Row],[Low Price ]])</f>
        <v/>
      </c>
      <c r="N233" s="2" t="n">
        <v>0</v>
      </c>
      <c r="O23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33" s="3" t="inlineStr">
        <is>
          <t>עסקה פתוחה</t>
        </is>
      </c>
      <c r="Q23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33" s="2" t="inlineStr">
        <is>
          <t>עסקה פתוחה</t>
        </is>
      </c>
      <c r="S233" s="1" t="inlineStr">
        <is>
          <t>עסקה פתוחה</t>
        </is>
      </c>
    </row>
    <row r="234" ht="14.45" customHeight="1" s="56" thickBot="1">
      <c r="A234" s="8" t="n">
        <v>227</v>
      </c>
      <c r="B234" s="6" t="inlineStr">
        <is>
          <t>עסקה פתוחה</t>
        </is>
      </c>
      <c r="C234" s="5" t="inlineStr">
        <is>
          <t>-</t>
        </is>
      </c>
      <c r="D234" s="5" t="inlineStr">
        <is>
          <t>עסקה פתוחה</t>
        </is>
      </c>
      <c r="E234" s="5" t="inlineStr">
        <is>
          <t>עסקה פתוחה</t>
        </is>
      </c>
      <c r="F234" s="3" t="inlineStr">
        <is>
          <t>עסקה פתוחה</t>
        </is>
      </c>
      <c r="G234" s="2" t="inlineStr">
        <is>
          <t>עסקה פתוחה</t>
        </is>
      </c>
      <c r="H234" s="5" t="inlineStr">
        <is>
          <t>עסקה פתוחה</t>
        </is>
      </c>
      <c r="I234" s="2" t="inlineStr">
        <is>
          <t>עסקה פתוחה</t>
        </is>
      </c>
      <c r="J234" s="4">
        <f>IFERROR($O$3/(AmitGamePlan78[[#This Row],[High Price ]]-AmitGamePlan78[[#This Row],[Low Price ]]),"עסקה פתוחה")</f>
        <v/>
      </c>
      <c r="K234" s="3">
        <f>IFERROR(AmitGamePlan78[[#This Row],[Stock Number]]*AmitGamePlan78[[#This Row],[Buying Price /Selling Price]],"עסקה פתוחה")</f>
        <v/>
      </c>
      <c r="L23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34" s="2">
        <f>IF(AmitGamePlan78[[#This Row],[Style]] = "Short",AmitGamePlan78[[#This Row],[High Price ]],AmitGamePlan78[[#This Row],[Low Price ]])</f>
        <v/>
      </c>
      <c r="N234" s="2" t="n">
        <v>0</v>
      </c>
      <c r="O23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34" s="3" t="inlineStr">
        <is>
          <t>עסקה פתוחה</t>
        </is>
      </c>
      <c r="Q23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34" s="2" t="inlineStr">
        <is>
          <t>עסקה פתוחה</t>
        </is>
      </c>
      <c r="S234" s="1" t="inlineStr">
        <is>
          <t>עסקה פתוחה</t>
        </is>
      </c>
    </row>
    <row r="235" ht="14.45" customHeight="1" s="56" thickBot="1">
      <c r="A235" s="8" t="n">
        <v>228</v>
      </c>
      <c r="B235" s="6" t="inlineStr">
        <is>
          <t>עסקה פתוחה</t>
        </is>
      </c>
      <c r="C235" s="5" t="inlineStr">
        <is>
          <t>-</t>
        </is>
      </c>
      <c r="D235" s="5" t="inlineStr">
        <is>
          <t>עסקה פתוחה</t>
        </is>
      </c>
      <c r="E235" s="5" t="inlineStr">
        <is>
          <t>עסקה פתוחה</t>
        </is>
      </c>
      <c r="F235" s="3" t="inlineStr">
        <is>
          <t>עסקה פתוחה</t>
        </is>
      </c>
      <c r="G235" s="2" t="inlineStr">
        <is>
          <t>עסקה פתוחה</t>
        </is>
      </c>
      <c r="H235" s="5" t="inlineStr">
        <is>
          <t>עסקה פתוחה</t>
        </is>
      </c>
      <c r="I235" s="2" t="inlineStr">
        <is>
          <t>עסקה פתוחה</t>
        </is>
      </c>
      <c r="J235" s="4">
        <f>IFERROR($O$3/(AmitGamePlan78[[#This Row],[High Price ]]-AmitGamePlan78[[#This Row],[Low Price ]]),"עסקה פתוחה")</f>
        <v/>
      </c>
      <c r="K235" s="3">
        <f>IFERROR(AmitGamePlan78[[#This Row],[Stock Number]]*AmitGamePlan78[[#This Row],[Buying Price /Selling Price]],"עסקה פתוחה")</f>
        <v/>
      </c>
      <c r="L23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35" s="2">
        <f>IF(AmitGamePlan78[[#This Row],[Style]] = "Short",AmitGamePlan78[[#This Row],[High Price ]],AmitGamePlan78[[#This Row],[Low Price ]])</f>
        <v/>
      </c>
      <c r="N235" s="2" t="n">
        <v>0</v>
      </c>
      <c r="O23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35" s="3" t="inlineStr">
        <is>
          <t>עסקה פתוחה</t>
        </is>
      </c>
      <c r="Q23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35" s="2" t="inlineStr">
        <is>
          <t>עסקה פתוחה</t>
        </is>
      </c>
      <c r="S235" s="1" t="inlineStr">
        <is>
          <t>עסקה פתוחה</t>
        </is>
      </c>
    </row>
    <row r="236" ht="14.45" customHeight="1" s="56" thickBot="1">
      <c r="A236" s="8" t="n">
        <v>229</v>
      </c>
      <c r="B236" s="6" t="inlineStr">
        <is>
          <t>עסקה פתוחה</t>
        </is>
      </c>
      <c r="C236" s="5" t="inlineStr">
        <is>
          <t>-</t>
        </is>
      </c>
      <c r="D236" s="5" t="inlineStr">
        <is>
          <t>עסקה פתוחה</t>
        </is>
      </c>
      <c r="E236" s="5" t="inlineStr">
        <is>
          <t>עסקה פתוחה</t>
        </is>
      </c>
      <c r="F236" s="3" t="inlineStr">
        <is>
          <t>עסקה פתוחה</t>
        </is>
      </c>
      <c r="G236" s="2" t="inlineStr">
        <is>
          <t>עסקה פתוחה</t>
        </is>
      </c>
      <c r="H236" s="5" t="inlineStr">
        <is>
          <t>עסקה פתוחה</t>
        </is>
      </c>
      <c r="I236" s="2" t="inlineStr">
        <is>
          <t>עסקה פתוחה</t>
        </is>
      </c>
      <c r="J236" s="4">
        <f>IFERROR($O$3/(AmitGamePlan78[[#This Row],[High Price ]]-AmitGamePlan78[[#This Row],[Low Price ]]),"עסקה פתוחה")</f>
        <v/>
      </c>
      <c r="K236" s="3">
        <f>IFERROR(AmitGamePlan78[[#This Row],[Stock Number]]*AmitGamePlan78[[#This Row],[Buying Price /Selling Price]],"עסקה פתוחה")</f>
        <v/>
      </c>
      <c r="L23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36" s="2">
        <f>IF(AmitGamePlan78[[#This Row],[Style]] = "Short",AmitGamePlan78[[#This Row],[High Price ]],AmitGamePlan78[[#This Row],[Low Price ]])</f>
        <v/>
      </c>
      <c r="N236" s="2" t="n">
        <v>0</v>
      </c>
      <c r="O23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36" s="3" t="inlineStr">
        <is>
          <t>עסקה פתוחה</t>
        </is>
      </c>
      <c r="Q23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36" s="2" t="inlineStr">
        <is>
          <t>עסקה פתוחה</t>
        </is>
      </c>
      <c r="S236" s="1" t="inlineStr">
        <is>
          <t>עסקה פתוחה</t>
        </is>
      </c>
    </row>
    <row r="237" ht="14.45" customHeight="1" s="56" thickBot="1">
      <c r="A237" s="8" t="n">
        <v>230</v>
      </c>
      <c r="B237" s="6" t="inlineStr">
        <is>
          <t>עסקה פתוחה</t>
        </is>
      </c>
      <c r="C237" s="5" t="inlineStr">
        <is>
          <t>-</t>
        </is>
      </c>
      <c r="D237" s="5" t="inlineStr">
        <is>
          <t>עסקה פתוחה</t>
        </is>
      </c>
      <c r="E237" s="5" t="inlineStr">
        <is>
          <t>עסקה פתוחה</t>
        </is>
      </c>
      <c r="F237" s="3" t="inlineStr">
        <is>
          <t>עסקה פתוחה</t>
        </is>
      </c>
      <c r="G237" s="2" t="inlineStr">
        <is>
          <t>עסקה פתוחה</t>
        </is>
      </c>
      <c r="H237" s="5" t="inlineStr">
        <is>
          <t>עסקה פתוחה</t>
        </is>
      </c>
      <c r="I237" s="2" t="inlineStr">
        <is>
          <t>עסקה פתוחה</t>
        </is>
      </c>
      <c r="J237" s="4">
        <f>IFERROR($O$3/(AmitGamePlan78[[#This Row],[High Price ]]-AmitGamePlan78[[#This Row],[Low Price ]]),"עסקה פתוחה")</f>
        <v/>
      </c>
      <c r="K237" s="3">
        <f>IFERROR(AmitGamePlan78[[#This Row],[Stock Number]]*AmitGamePlan78[[#This Row],[Buying Price /Selling Price]],"עסקה פתוחה")</f>
        <v/>
      </c>
      <c r="L23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37" s="2">
        <f>IF(AmitGamePlan78[[#This Row],[Style]] = "Short",AmitGamePlan78[[#This Row],[High Price ]],AmitGamePlan78[[#This Row],[Low Price ]])</f>
        <v/>
      </c>
      <c r="N237" s="2" t="n">
        <v>0</v>
      </c>
      <c r="O23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37" s="3" t="inlineStr">
        <is>
          <t>עסקה פתוחה</t>
        </is>
      </c>
      <c r="Q23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37" s="2" t="inlineStr">
        <is>
          <t>עסקה פתוחה</t>
        </is>
      </c>
      <c r="S237" s="1" t="inlineStr">
        <is>
          <t>עסקה פתוחה</t>
        </is>
      </c>
    </row>
    <row r="238" ht="14.45" customHeight="1" s="56" thickBot="1">
      <c r="A238" s="8" t="n">
        <v>231</v>
      </c>
      <c r="B238" s="6" t="inlineStr">
        <is>
          <t>עסקה פתוחה</t>
        </is>
      </c>
      <c r="C238" s="5" t="inlineStr">
        <is>
          <t>-</t>
        </is>
      </c>
      <c r="D238" s="5" t="inlineStr">
        <is>
          <t>עסקה פתוחה</t>
        </is>
      </c>
      <c r="E238" s="5" t="inlineStr">
        <is>
          <t>עסקה פתוחה</t>
        </is>
      </c>
      <c r="F238" s="3" t="inlineStr">
        <is>
          <t>עסקה פתוחה</t>
        </is>
      </c>
      <c r="G238" s="2" t="inlineStr">
        <is>
          <t>עסקה פתוחה</t>
        </is>
      </c>
      <c r="H238" s="5" t="inlineStr">
        <is>
          <t>עסקה פתוחה</t>
        </is>
      </c>
      <c r="I238" s="2" t="inlineStr">
        <is>
          <t>עסקה פתוחה</t>
        </is>
      </c>
      <c r="J238" s="4">
        <f>IFERROR($O$3/(AmitGamePlan78[[#This Row],[High Price ]]-AmitGamePlan78[[#This Row],[Low Price ]]),"עסקה פתוחה")</f>
        <v/>
      </c>
      <c r="K238" s="3">
        <f>IFERROR(AmitGamePlan78[[#This Row],[Stock Number]]*AmitGamePlan78[[#This Row],[Buying Price /Selling Price]],"עסקה פתוחה")</f>
        <v/>
      </c>
      <c r="L23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38" s="2">
        <f>IF(AmitGamePlan78[[#This Row],[Style]] = "Short",AmitGamePlan78[[#This Row],[High Price ]],AmitGamePlan78[[#This Row],[Low Price ]])</f>
        <v/>
      </c>
      <c r="N238" s="2" t="n">
        <v>0</v>
      </c>
      <c r="O23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38" s="3" t="inlineStr">
        <is>
          <t>עסקה פתוחה</t>
        </is>
      </c>
      <c r="Q23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38" s="2" t="inlineStr">
        <is>
          <t>עסקה פתוחה</t>
        </is>
      </c>
      <c r="S238" s="1" t="inlineStr">
        <is>
          <t>עסקה פתוחה</t>
        </is>
      </c>
    </row>
    <row r="239" ht="14.45" customHeight="1" s="56" thickBot="1">
      <c r="A239" s="8" t="n">
        <v>232</v>
      </c>
      <c r="B239" s="6" t="inlineStr">
        <is>
          <t>עסקה פתוחה</t>
        </is>
      </c>
      <c r="C239" s="5" t="inlineStr">
        <is>
          <t>-</t>
        </is>
      </c>
      <c r="D239" s="5" t="inlineStr">
        <is>
          <t>עסקה פתוחה</t>
        </is>
      </c>
      <c r="E239" s="5" t="inlineStr">
        <is>
          <t>עסקה פתוחה</t>
        </is>
      </c>
      <c r="F239" s="3" t="inlineStr">
        <is>
          <t>עסקה פתוחה</t>
        </is>
      </c>
      <c r="G239" s="2" t="inlineStr">
        <is>
          <t>עסקה פתוחה</t>
        </is>
      </c>
      <c r="H239" s="5" t="inlineStr">
        <is>
          <t>עסקה פתוחה</t>
        </is>
      </c>
      <c r="I239" s="2" t="inlineStr">
        <is>
          <t>עסקה פתוחה</t>
        </is>
      </c>
      <c r="J239" s="4">
        <f>IFERROR($O$3/(AmitGamePlan78[[#This Row],[High Price ]]-AmitGamePlan78[[#This Row],[Low Price ]]),"עסקה פתוחה")</f>
        <v/>
      </c>
      <c r="K239" s="3">
        <f>IFERROR(AmitGamePlan78[[#This Row],[Stock Number]]*AmitGamePlan78[[#This Row],[Buying Price /Selling Price]],"עסקה פתוחה")</f>
        <v/>
      </c>
      <c r="L23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39" s="2">
        <f>IF(AmitGamePlan78[[#This Row],[Style]] = "Short",AmitGamePlan78[[#This Row],[High Price ]],AmitGamePlan78[[#This Row],[Low Price ]])</f>
        <v/>
      </c>
      <c r="N239" s="2" t="n">
        <v>0</v>
      </c>
      <c r="O23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39" s="3" t="inlineStr">
        <is>
          <t>עסקה פתוחה</t>
        </is>
      </c>
      <c r="Q23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39" s="2" t="inlineStr">
        <is>
          <t>עסקה פתוחה</t>
        </is>
      </c>
      <c r="S239" s="1" t="inlineStr">
        <is>
          <t>עסקה פתוחה</t>
        </is>
      </c>
    </row>
    <row r="240" ht="14.45" customHeight="1" s="56" thickBot="1">
      <c r="A240" s="8" t="n">
        <v>233</v>
      </c>
      <c r="B240" s="6" t="inlineStr">
        <is>
          <t>עסקה פתוחה</t>
        </is>
      </c>
      <c r="C240" s="5" t="inlineStr">
        <is>
          <t>-</t>
        </is>
      </c>
      <c r="D240" s="5" t="inlineStr">
        <is>
          <t>עסקה פתוחה</t>
        </is>
      </c>
      <c r="E240" s="5" t="inlineStr">
        <is>
          <t>עסקה פתוחה</t>
        </is>
      </c>
      <c r="F240" s="3" t="inlineStr">
        <is>
          <t>עסקה פתוחה</t>
        </is>
      </c>
      <c r="G240" s="2" t="inlineStr">
        <is>
          <t>עסקה פתוחה</t>
        </is>
      </c>
      <c r="H240" s="5" t="inlineStr">
        <is>
          <t>עסקה פתוחה</t>
        </is>
      </c>
      <c r="I240" s="2" t="inlineStr">
        <is>
          <t>עסקה פתוחה</t>
        </is>
      </c>
      <c r="J240" s="4">
        <f>IFERROR($O$3/(AmitGamePlan78[[#This Row],[High Price ]]-AmitGamePlan78[[#This Row],[Low Price ]]),"עסקה פתוחה")</f>
        <v/>
      </c>
      <c r="K240" s="3">
        <f>IFERROR(AmitGamePlan78[[#This Row],[Stock Number]]*AmitGamePlan78[[#This Row],[Buying Price /Selling Price]],"עסקה פתוחה")</f>
        <v/>
      </c>
      <c r="L24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40" s="2">
        <f>IF(AmitGamePlan78[[#This Row],[Style]] = "Short",AmitGamePlan78[[#This Row],[High Price ]],AmitGamePlan78[[#This Row],[Low Price ]])</f>
        <v/>
      </c>
      <c r="N240" s="2" t="n">
        <v>0</v>
      </c>
      <c r="O24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40" s="3" t="inlineStr">
        <is>
          <t>עסקה פתוחה</t>
        </is>
      </c>
      <c r="Q24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40" s="2" t="inlineStr">
        <is>
          <t>עסקה פתוחה</t>
        </is>
      </c>
      <c r="S240" s="1" t="inlineStr">
        <is>
          <t>עסקה פתוחה</t>
        </is>
      </c>
    </row>
    <row r="241" ht="14.45" customHeight="1" s="56" thickBot="1">
      <c r="A241" s="8" t="n">
        <v>234</v>
      </c>
      <c r="B241" s="6" t="inlineStr">
        <is>
          <t>עסקה פתוחה</t>
        </is>
      </c>
      <c r="C241" s="5" t="inlineStr">
        <is>
          <t>-</t>
        </is>
      </c>
      <c r="D241" s="5" t="inlineStr">
        <is>
          <t>עסקה פתוחה</t>
        </is>
      </c>
      <c r="E241" s="5" t="inlineStr">
        <is>
          <t>עסקה פתוחה</t>
        </is>
      </c>
      <c r="F241" s="3" t="inlineStr">
        <is>
          <t>עסקה פתוחה</t>
        </is>
      </c>
      <c r="G241" s="2" t="inlineStr">
        <is>
          <t>עסקה פתוחה</t>
        </is>
      </c>
      <c r="H241" s="5" t="inlineStr">
        <is>
          <t>עסקה פתוחה</t>
        </is>
      </c>
      <c r="I241" s="2" t="inlineStr">
        <is>
          <t>עסקה פתוחה</t>
        </is>
      </c>
      <c r="J241" s="4">
        <f>IFERROR($O$3/(AmitGamePlan78[[#This Row],[High Price ]]-AmitGamePlan78[[#This Row],[Low Price ]]),"עסקה פתוחה")</f>
        <v/>
      </c>
      <c r="K241" s="3">
        <f>IFERROR(AmitGamePlan78[[#This Row],[Stock Number]]*AmitGamePlan78[[#This Row],[Buying Price /Selling Price]],"עסקה פתוחה")</f>
        <v/>
      </c>
      <c r="L24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41" s="2">
        <f>IF(AmitGamePlan78[[#This Row],[Style]] = "Short",AmitGamePlan78[[#This Row],[High Price ]],AmitGamePlan78[[#This Row],[Low Price ]])</f>
        <v/>
      </c>
      <c r="N241" s="2" t="n">
        <v>0</v>
      </c>
      <c r="O24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41" s="3" t="inlineStr">
        <is>
          <t>עסקה פתוחה</t>
        </is>
      </c>
      <c r="Q24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41" s="2" t="inlineStr">
        <is>
          <t>עסקה פתוחה</t>
        </is>
      </c>
      <c r="S241" s="1" t="inlineStr">
        <is>
          <t>עסקה פתוחה</t>
        </is>
      </c>
    </row>
    <row r="242" ht="14.45" customHeight="1" s="56" thickBot="1">
      <c r="A242" s="8" t="n">
        <v>235</v>
      </c>
      <c r="B242" s="6" t="inlineStr">
        <is>
          <t>עסקה פתוחה</t>
        </is>
      </c>
      <c r="C242" s="5" t="inlineStr">
        <is>
          <t>-</t>
        </is>
      </c>
      <c r="D242" s="5" t="inlineStr">
        <is>
          <t>עסקה פתוחה</t>
        </is>
      </c>
      <c r="E242" s="5" t="inlineStr">
        <is>
          <t>עסקה פתוחה</t>
        </is>
      </c>
      <c r="F242" s="3" t="inlineStr">
        <is>
          <t>עסקה פתוחה</t>
        </is>
      </c>
      <c r="G242" s="2" t="inlineStr">
        <is>
          <t>עסקה פתוחה</t>
        </is>
      </c>
      <c r="H242" s="5" t="inlineStr">
        <is>
          <t>עסקה פתוחה</t>
        </is>
      </c>
      <c r="I242" s="2" t="inlineStr">
        <is>
          <t>עסקה פתוחה</t>
        </is>
      </c>
      <c r="J242" s="4">
        <f>IFERROR($O$3/(AmitGamePlan78[[#This Row],[High Price ]]-AmitGamePlan78[[#This Row],[Low Price ]]),"עסקה פתוחה")</f>
        <v/>
      </c>
      <c r="K242" s="3">
        <f>IFERROR(AmitGamePlan78[[#This Row],[Stock Number]]*AmitGamePlan78[[#This Row],[Buying Price /Selling Price]],"עסקה פתוחה")</f>
        <v/>
      </c>
      <c r="L24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42" s="2">
        <f>IF(AmitGamePlan78[[#This Row],[Style]] = "Short",AmitGamePlan78[[#This Row],[High Price ]],AmitGamePlan78[[#This Row],[Low Price ]])</f>
        <v/>
      </c>
      <c r="N242" s="2" t="n">
        <v>0</v>
      </c>
      <c r="O24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42" s="3" t="inlineStr">
        <is>
          <t>עסקה פתוחה</t>
        </is>
      </c>
      <c r="Q24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42" s="2" t="inlineStr">
        <is>
          <t>עסקה פתוחה</t>
        </is>
      </c>
      <c r="S242" s="1" t="inlineStr">
        <is>
          <t>עסקה פתוחה</t>
        </is>
      </c>
    </row>
    <row r="243" ht="14.45" customHeight="1" s="56" thickBot="1">
      <c r="A243" s="8" t="n">
        <v>236</v>
      </c>
      <c r="B243" s="6" t="inlineStr">
        <is>
          <t>עסקה פתוחה</t>
        </is>
      </c>
      <c r="C243" s="5" t="inlineStr">
        <is>
          <t>-</t>
        </is>
      </c>
      <c r="D243" s="5" t="inlineStr">
        <is>
          <t>עסקה פתוחה</t>
        </is>
      </c>
      <c r="E243" s="5" t="inlineStr">
        <is>
          <t>עסקה פתוחה</t>
        </is>
      </c>
      <c r="F243" s="3" t="inlineStr">
        <is>
          <t>עסקה פתוחה</t>
        </is>
      </c>
      <c r="G243" s="2" t="inlineStr">
        <is>
          <t>עסקה פתוחה</t>
        </is>
      </c>
      <c r="H243" s="5" t="inlineStr">
        <is>
          <t>עסקה פתוחה</t>
        </is>
      </c>
      <c r="I243" s="2" t="inlineStr">
        <is>
          <t>עסקה פתוחה</t>
        </is>
      </c>
      <c r="J243" s="4">
        <f>IFERROR($O$3/(AmitGamePlan78[[#This Row],[High Price ]]-AmitGamePlan78[[#This Row],[Low Price ]]),"עסקה פתוחה")</f>
        <v/>
      </c>
      <c r="K243" s="3">
        <f>IFERROR(AmitGamePlan78[[#This Row],[Stock Number]]*AmitGamePlan78[[#This Row],[Buying Price /Selling Price]],"עסקה פתוחה")</f>
        <v/>
      </c>
      <c r="L24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43" s="2">
        <f>IF(AmitGamePlan78[[#This Row],[Style]] = "Short",AmitGamePlan78[[#This Row],[High Price ]],AmitGamePlan78[[#This Row],[Low Price ]])</f>
        <v/>
      </c>
      <c r="N243" s="2" t="n">
        <v>0</v>
      </c>
      <c r="O24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43" s="3" t="inlineStr">
        <is>
          <t>עסקה פתוחה</t>
        </is>
      </c>
      <c r="Q24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43" s="2" t="inlineStr">
        <is>
          <t>עסקה פתוחה</t>
        </is>
      </c>
      <c r="S243" s="1" t="inlineStr">
        <is>
          <t>עסקה פתוחה</t>
        </is>
      </c>
    </row>
    <row r="244" ht="14.45" customHeight="1" s="56" thickBot="1">
      <c r="A244" s="8" t="n">
        <v>237</v>
      </c>
      <c r="B244" s="6" t="inlineStr">
        <is>
          <t>עסקה פתוחה</t>
        </is>
      </c>
      <c r="C244" s="5" t="inlineStr">
        <is>
          <t>-</t>
        </is>
      </c>
      <c r="D244" s="5" t="inlineStr">
        <is>
          <t>עסקה פתוחה</t>
        </is>
      </c>
      <c r="E244" s="5" t="inlineStr">
        <is>
          <t>עסקה פתוחה</t>
        </is>
      </c>
      <c r="F244" s="3" t="inlineStr">
        <is>
          <t>עסקה פתוחה</t>
        </is>
      </c>
      <c r="G244" s="2" t="inlineStr">
        <is>
          <t>עסקה פתוחה</t>
        </is>
      </c>
      <c r="H244" s="5" t="inlineStr">
        <is>
          <t>עסקה פתוחה</t>
        </is>
      </c>
      <c r="I244" s="2" t="inlineStr">
        <is>
          <t>עסקה פתוחה</t>
        </is>
      </c>
      <c r="J244" s="4">
        <f>IFERROR($O$3/(AmitGamePlan78[[#This Row],[High Price ]]-AmitGamePlan78[[#This Row],[Low Price ]]),"עסקה פתוחה")</f>
        <v/>
      </c>
      <c r="K244" s="3">
        <f>IFERROR(AmitGamePlan78[[#This Row],[Stock Number]]*AmitGamePlan78[[#This Row],[Buying Price /Selling Price]],"עסקה פתוחה")</f>
        <v/>
      </c>
      <c r="L24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44" s="2">
        <f>IF(AmitGamePlan78[[#This Row],[Style]] = "Short",AmitGamePlan78[[#This Row],[High Price ]],AmitGamePlan78[[#This Row],[Low Price ]])</f>
        <v/>
      </c>
      <c r="N244" s="2" t="n">
        <v>0</v>
      </c>
      <c r="O24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44" s="3" t="inlineStr">
        <is>
          <t>עסקה פתוחה</t>
        </is>
      </c>
      <c r="Q24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44" s="2" t="inlineStr">
        <is>
          <t>עסקה פתוחה</t>
        </is>
      </c>
      <c r="S244" s="1" t="inlineStr">
        <is>
          <t>עסקה פתוחה</t>
        </is>
      </c>
    </row>
    <row r="245" ht="14.45" customHeight="1" s="56" thickBot="1">
      <c r="A245" s="8" t="n">
        <v>238</v>
      </c>
      <c r="B245" s="6" t="inlineStr">
        <is>
          <t>עסקה פתוחה</t>
        </is>
      </c>
      <c r="C245" s="5" t="inlineStr">
        <is>
          <t>-</t>
        </is>
      </c>
      <c r="D245" s="5" t="inlineStr">
        <is>
          <t>עסקה פתוחה</t>
        </is>
      </c>
      <c r="E245" s="5" t="inlineStr">
        <is>
          <t>עסקה פתוחה</t>
        </is>
      </c>
      <c r="F245" s="3" t="inlineStr">
        <is>
          <t>עסקה פתוחה</t>
        </is>
      </c>
      <c r="G245" s="2" t="inlineStr">
        <is>
          <t>עסקה פתוחה</t>
        </is>
      </c>
      <c r="H245" s="5" t="inlineStr">
        <is>
          <t>עסקה פתוחה</t>
        </is>
      </c>
      <c r="I245" s="2" t="inlineStr">
        <is>
          <t>עסקה פתוחה</t>
        </is>
      </c>
      <c r="J245" s="4">
        <f>IFERROR($O$3/(AmitGamePlan78[[#This Row],[High Price ]]-AmitGamePlan78[[#This Row],[Low Price ]]),"עסקה פתוחה")</f>
        <v/>
      </c>
      <c r="K245" s="3">
        <f>IFERROR(AmitGamePlan78[[#This Row],[Stock Number]]*AmitGamePlan78[[#This Row],[Buying Price /Selling Price]],"עסקה פתוחה")</f>
        <v/>
      </c>
      <c r="L24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45" s="2">
        <f>IF(AmitGamePlan78[[#This Row],[Style]] = "Short",AmitGamePlan78[[#This Row],[High Price ]],AmitGamePlan78[[#This Row],[Low Price ]])</f>
        <v/>
      </c>
      <c r="N245" s="2" t="n">
        <v>0</v>
      </c>
      <c r="O24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45" s="3" t="inlineStr">
        <is>
          <t>עסקה פתוחה</t>
        </is>
      </c>
      <c r="Q24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45" s="2" t="inlineStr">
        <is>
          <t>עסקה פתוחה</t>
        </is>
      </c>
      <c r="S245" s="1" t="inlineStr">
        <is>
          <t>עסקה פתוחה</t>
        </is>
      </c>
    </row>
    <row r="246" ht="14.45" customHeight="1" s="56" thickBot="1">
      <c r="A246" s="8" t="n">
        <v>239</v>
      </c>
      <c r="B246" s="6" t="inlineStr">
        <is>
          <t>עסקה פתוחה</t>
        </is>
      </c>
      <c r="C246" s="5" t="inlineStr">
        <is>
          <t>-</t>
        </is>
      </c>
      <c r="D246" s="5" t="inlineStr">
        <is>
          <t>עסקה פתוחה</t>
        </is>
      </c>
      <c r="E246" s="5" t="inlineStr">
        <is>
          <t>עסקה פתוחה</t>
        </is>
      </c>
      <c r="F246" s="3" t="inlineStr">
        <is>
          <t>עסקה פתוחה</t>
        </is>
      </c>
      <c r="G246" s="2" t="inlineStr">
        <is>
          <t>עסקה פתוחה</t>
        </is>
      </c>
      <c r="H246" s="5" t="inlineStr">
        <is>
          <t>עסקה פתוחה</t>
        </is>
      </c>
      <c r="I246" s="2" t="inlineStr">
        <is>
          <t>עסקה פתוחה</t>
        </is>
      </c>
      <c r="J246" s="4">
        <f>IFERROR($O$3/(AmitGamePlan78[[#This Row],[High Price ]]-AmitGamePlan78[[#This Row],[Low Price ]]),"עסקה פתוחה")</f>
        <v/>
      </c>
      <c r="K246" s="3">
        <f>IFERROR(AmitGamePlan78[[#This Row],[Stock Number]]*AmitGamePlan78[[#This Row],[Buying Price /Selling Price]],"עסקה פתוחה")</f>
        <v/>
      </c>
      <c r="L24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46" s="2">
        <f>IF(AmitGamePlan78[[#This Row],[Style]] = "Short",AmitGamePlan78[[#This Row],[High Price ]],AmitGamePlan78[[#This Row],[Low Price ]])</f>
        <v/>
      </c>
      <c r="N246" s="2" t="n">
        <v>0</v>
      </c>
      <c r="O24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46" s="3" t="inlineStr">
        <is>
          <t>עסקה פתוחה</t>
        </is>
      </c>
      <c r="Q24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46" s="2" t="inlineStr">
        <is>
          <t>עסקה פתוחה</t>
        </is>
      </c>
      <c r="S246" s="1" t="inlineStr">
        <is>
          <t>עסקה פתוחה</t>
        </is>
      </c>
    </row>
    <row r="247" ht="14.45" customHeight="1" s="56" thickBot="1">
      <c r="A247" s="8" t="n">
        <v>240</v>
      </c>
      <c r="B247" s="6" t="inlineStr">
        <is>
          <t>עסקה פתוחה</t>
        </is>
      </c>
      <c r="C247" s="5" t="inlineStr">
        <is>
          <t>-</t>
        </is>
      </c>
      <c r="D247" s="5" t="inlineStr">
        <is>
          <t>עסקה פתוחה</t>
        </is>
      </c>
      <c r="E247" s="5" t="inlineStr">
        <is>
          <t>עסקה פתוחה</t>
        </is>
      </c>
      <c r="F247" s="3" t="inlineStr">
        <is>
          <t>עסקה פתוחה</t>
        </is>
      </c>
      <c r="G247" s="2" t="inlineStr">
        <is>
          <t>עסקה פתוחה</t>
        </is>
      </c>
      <c r="H247" s="5" t="inlineStr">
        <is>
          <t>עסקה פתוחה</t>
        </is>
      </c>
      <c r="I247" s="2" t="inlineStr">
        <is>
          <t>עסקה פתוחה</t>
        </is>
      </c>
      <c r="J247" s="4">
        <f>IFERROR($O$3/(AmitGamePlan78[[#This Row],[High Price ]]-AmitGamePlan78[[#This Row],[Low Price ]]),"עסקה פתוחה")</f>
        <v/>
      </c>
      <c r="K247" s="3">
        <f>IFERROR(AmitGamePlan78[[#This Row],[Stock Number]]*AmitGamePlan78[[#This Row],[Buying Price /Selling Price]],"עסקה פתוחה")</f>
        <v/>
      </c>
      <c r="L24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47" s="2">
        <f>IF(AmitGamePlan78[[#This Row],[Style]] = "Short",AmitGamePlan78[[#This Row],[High Price ]],AmitGamePlan78[[#This Row],[Low Price ]])</f>
        <v/>
      </c>
      <c r="N247" s="2" t="n">
        <v>0</v>
      </c>
      <c r="O24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47" s="3" t="inlineStr">
        <is>
          <t>עסקה פתוחה</t>
        </is>
      </c>
      <c r="Q24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47" s="2" t="inlineStr">
        <is>
          <t>עסקה פתוחה</t>
        </is>
      </c>
      <c r="S247" s="1" t="inlineStr">
        <is>
          <t>עסקה פתוחה</t>
        </is>
      </c>
    </row>
    <row r="248" ht="14.45" customHeight="1" s="56" thickBot="1">
      <c r="A248" s="8" t="n">
        <v>241</v>
      </c>
      <c r="B248" s="6" t="inlineStr">
        <is>
          <t>עסקה פתוחה</t>
        </is>
      </c>
      <c r="C248" s="5" t="inlineStr">
        <is>
          <t>-</t>
        </is>
      </c>
      <c r="D248" s="5" t="inlineStr">
        <is>
          <t>עסקה פתוחה</t>
        </is>
      </c>
      <c r="E248" s="5" t="inlineStr">
        <is>
          <t>עסקה פתוחה</t>
        </is>
      </c>
      <c r="F248" s="3" t="inlineStr">
        <is>
          <t>עסקה פתוחה</t>
        </is>
      </c>
      <c r="G248" s="2" t="inlineStr">
        <is>
          <t>עסקה פתוחה</t>
        </is>
      </c>
      <c r="H248" s="5" t="inlineStr">
        <is>
          <t>עסקה פתוחה</t>
        </is>
      </c>
      <c r="I248" s="2" t="inlineStr">
        <is>
          <t>עסקה פתוחה</t>
        </is>
      </c>
      <c r="J248" s="4">
        <f>IFERROR($O$3/(AmitGamePlan78[[#This Row],[High Price ]]-AmitGamePlan78[[#This Row],[Low Price ]]),"עסקה פתוחה")</f>
        <v/>
      </c>
      <c r="K248" s="3">
        <f>IFERROR(AmitGamePlan78[[#This Row],[Stock Number]]*AmitGamePlan78[[#This Row],[Buying Price /Selling Price]],"עסקה פתוחה")</f>
        <v/>
      </c>
      <c r="L24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48" s="2">
        <f>IF(AmitGamePlan78[[#This Row],[Style]] = "Short",AmitGamePlan78[[#This Row],[High Price ]],AmitGamePlan78[[#This Row],[Low Price ]])</f>
        <v/>
      </c>
      <c r="N248" s="2" t="n">
        <v>0</v>
      </c>
      <c r="O24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48" s="3" t="inlineStr">
        <is>
          <t>עסקה פתוחה</t>
        </is>
      </c>
      <c r="Q24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48" s="2" t="inlineStr">
        <is>
          <t>עסקה פתוחה</t>
        </is>
      </c>
      <c r="S248" s="1" t="inlineStr">
        <is>
          <t>עסקה פתוחה</t>
        </is>
      </c>
    </row>
    <row r="249" ht="14.45" customHeight="1" s="56" thickBot="1">
      <c r="A249" s="8" t="n">
        <v>242</v>
      </c>
      <c r="B249" s="6" t="inlineStr">
        <is>
          <t>עסקה פתוחה</t>
        </is>
      </c>
      <c r="C249" s="5" t="inlineStr">
        <is>
          <t>-</t>
        </is>
      </c>
      <c r="D249" s="5" t="inlineStr">
        <is>
          <t>עסקה פתוחה</t>
        </is>
      </c>
      <c r="E249" s="5" t="inlineStr">
        <is>
          <t>עסקה פתוחה</t>
        </is>
      </c>
      <c r="F249" s="3" t="inlineStr">
        <is>
          <t>עסקה פתוחה</t>
        </is>
      </c>
      <c r="G249" s="2" t="inlineStr">
        <is>
          <t>עסקה פתוחה</t>
        </is>
      </c>
      <c r="H249" s="5" t="inlineStr">
        <is>
          <t>עסקה פתוחה</t>
        </is>
      </c>
      <c r="I249" s="2" t="inlineStr">
        <is>
          <t>עסקה פתוחה</t>
        </is>
      </c>
      <c r="J249" s="4">
        <f>IFERROR($O$3/(AmitGamePlan78[[#This Row],[High Price ]]-AmitGamePlan78[[#This Row],[Low Price ]]),"עסקה פתוחה")</f>
        <v/>
      </c>
      <c r="K249" s="3">
        <f>IFERROR(AmitGamePlan78[[#This Row],[Stock Number]]*AmitGamePlan78[[#This Row],[Buying Price /Selling Price]],"עסקה פתוחה")</f>
        <v/>
      </c>
      <c r="L24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49" s="2">
        <f>IF(AmitGamePlan78[[#This Row],[Style]] = "Short",AmitGamePlan78[[#This Row],[High Price ]],AmitGamePlan78[[#This Row],[Low Price ]])</f>
        <v/>
      </c>
      <c r="N249" s="2" t="n">
        <v>0</v>
      </c>
      <c r="O24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49" s="3" t="inlineStr">
        <is>
          <t>עסקה פתוחה</t>
        </is>
      </c>
      <c r="Q24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49" s="2" t="inlineStr">
        <is>
          <t>עסקה פתוחה</t>
        </is>
      </c>
      <c r="S249" s="1" t="inlineStr">
        <is>
          <t>עסקה פתוחה</t>
        </is>
      </c>
    </row>
    <row r="250" ht="14.45" customHeight="1" s="56" thickBot="1">
      <c r="A250" s="8" t="n">
        <v>243</v>
      </c>
      <c r="B250" s="6" t="inlineStr">
        <is>
          <t>עסקה פתוחה</t>
        </is>
      </c>
      <c r="C250" s="5" t="inlineStr">
        <is>
          <t>-</t>
        </is>
      </c>
      <c r="D250" s="5" t="inlineStr">
        <is>
          <t>עסקה פתוחה</t>
        </is>
      </c>
      <c r="E250" s="5" t="inlineStr">
        <is>
          <t>עסקה פתוחה</t>
        </is>
      </c>
      <c r="F250" s="3" t="inlineStr">
        <is>
          <t>עסקה פתוחה</t>
        </is>
      </c>
      <c r="G250" s="2" t="inlineStr">
        <is>
          <t>עסקה פתוחה</t>
        </is>
      </c>
      <c r="H250" s="5" t="inlineStr">
        <is>
          <t>עסקה פתוחה</t>
        </is>
      </c>
      <c r="I250" s="2" t="inlineStr">
        <is>
          <t>עסקה פתוחה</t>
        </is>
      </c>
      <c r="J250" s="4">
        <f>IFERROR($O$3/(AmitGamePlan78[[#This Row],[High Price ]]-AmitGamePlan78[[#This Row],[Low Price ]]),"עסקה פתוחה")</f>
        <v/>
      </c>
      <c r="K250" s="3">
        <f>IFERROR(AmitGamePlan78[[#This Row],[Stock Number]]*AmitGamePlan78[[#This Row],[Buying Price /Selling Price]],"עסקה פתוחה")</f>
        <v/>
      </c>
      <c r="L25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50" s="2">
        <f>IF(AmitGamePlan78[[#This Row],[Style]] = "Short",AmitGamePlan78[[#This Row],[High Price ]],AmitGamePlan78[[#This Row],[Low Price ]])</f>
        <v/>
      </c>
      <c r="N250" s="2" t="n">
        <v>0</v>
      </c>
      <c r="O25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50" s="3" t="inlineStr">
        <is>
          <t>עסקה פתוחה</t>
        </is>
      </c>
      <c r="Q25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50" s="2" t="inlineStr">
        <is>
          <t>עסקה פתוחה</t>
        </is>
      </c>
      <c r="S250" s="1" t="inlineStr">
        <is>
          <t>עסקה פתוחה</t>
        </is>
      </c>
    </row>
    <row r="251" ht="14.45" customHeight="1" s="56" thickBot="1">
      <c r="A251" s="8" t="n">
        <v>244</v>
      </c>
      <c r="B251" s="6" t="inlineStr">
        <is>
          <t>עסקה פתוחה</t>
        </is>
      </c>
      <c r="C251" s="5" t="inlineStr">
        <is>
          <t>-</t>
        </is>
      </c>
      <c r="D251" s="5" t="inlineStr">
        <is>
          <t>עסקה פתוחה</t>
        </is>
      </c>
      <c r="E251" s="5" t="inlineStr">
        <is>
          <t>עסקה פתוחה</t>
        </is>
      </c>
      <c r="F251" s="3" t="inlineStr">
        <is>
          <t>עסקה פתוחה</t>
        </is>
      </c>
      <c r="G251" s="2" t="inlineStr">
        <is>
          <t>עסקה פתוחה</t>
        </is>
      </c>
      <c r="H251" s="5" t="inlineStr">
        <is>
          <t>עסקה פתוחה</t>
        </is>
      </c>
      <c r="I251" s="2" t="inlineStr">
        <is>
          <t>עסקה פתוחה</t>
        </is>
      </c>
      <c r="J251" s="4">
        <f>IFERROR($O$3/(AmitGamePlan78[[#This Row],[High Price ]]-AmitGamePlan78[[#This Row],[Low Price ]]),"עסקה פתוחה")</f>
        <v/>
      </c>
      <c r="K251" s="3">
        <f>IFERROR(AmitGamePlan78[[#This Row],[Stock Number]]*AmitGamePlan78[[#This Row],[Buying Price /Selling Price]],"עסקה פתוחה")</f>
        <v/>
      </c>
      <c r="L25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51" s="2">
        <f>IF(AmitGamePlan78[[#This Row],[Style]] = "Short",AmitGamePlan78[[#This Row],[High Price ]],AmitGamePlan78[[#This Row],[Low Price ]])</f>
        <v/>
      </c>
      <c r="N251" s="2" t="n">
        <v>0</v>
      </c>
      <c r="O25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51" s="3" t="inlineStr">
        <is>
          <t>עסקה פתוחה</t>
        </is>
      </c>
      <c r="Q25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51" s="2" t="inlineStr">
        <is>
          <t>עסקה פתוחה</t>
        </is>
      </c>
      <c r="S251" s="1" t="inlineStr">
        <is>
          <t>עסקה פתוחה</t>
        </is>
      </c>
    </row>
    <row r="252" ht="14.45" customHeight="1" s="56" thickBot="1">
      <c r="A252" s="8" t="n">
        <v>245</v>
      </c>
      <c r="B252" s="6" t="inlineStr">
        <is>
          <t>עסקה פתוחה</t>
        </is>
      </c>
      <c r="C252" s="5" t="inlineStr">
        <is>
          <t>-</t>
        </is>
      </c>
      <c r="D252" s="5" t="inlineStr">
        <is>
          <t>עסקה פתוחה</t>
        </is>
      </c>
      <c r="E252" s="5" t="inlineStr">
        <is>
          <t>עסקה פתוחה</t>
        </is>
      </c>
      <c r="F252" s="3" t="inlineStr">
        <is>
          <t>עסקה פתוחה</t>
        </is>
      </c>
      <c r="G252" s="2" t="inlineStr">
        <is>
          <t>עסקה פתוחה</t>
        </is>
      </c>
      <c r="H252" s="5" t="inlineStr">
        <is>
          <t>עסקה פתוחה</t>
        </is>
      </c>
      <c r="I252" s="2" t="inlineStr">
        <is>
          <t>עסקה פתוחה</t>
        </is>
      </c>
      <c r="J252" s="4">
        <f>IFERROR($O$3/(AmitGamePlan78[[#This Row],[High Price ]]-AmitGamePlan78[[#This Row],[Low Price ]]),"עסקה פתוחה")</f>
        <v/>
      </c>
      <c r="K252" s="3">
        <f>IFERROR(AmitGamePlan78[[#This Row],[Stock Number]]*AmitGamePlan78[[#This Row],[Buying Price /Selling Price]],"עסקה פתוחה")</f>
        <v/>
      </c>
      <c r="L25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52" s="2">
        <f>IF(AmitGamePlan78[[#This Row],[Style]] = "Short",AmitGamePlan78[[#This Row],[High Price ]],AmitGamePlan78[[#This Row],[Low Price ]])</f>
        <v/>
      </c>
      <c r="N252" s="2" t="n">
        <v>0</v>
      </c>
      <c r="O25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52" s="3" t="inlineStr">
        <is>
          <t>עסקה פתוחה</t>
        </is>
      </c>
      <c r="Q25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52" s="2" t="inlineStr">
        <is>
          <t>עסקה פתוחה</t>
        </is>
      </c>
      <c r="S252" s="1" t="inlineStr">
        <is>
          <t>עסקה פתוחה</t>
        </is>
      </c>
    </row>
    <row r="253" ht="14.45" customHeight="1" s="56" thickBot="1">
      <c r="A253" s="8" t="n">
        <v>246</v>
      </c>
      <c r="B253" s="6" t="inlineStr">
        <is>
          <t>עסקה פתוחה</t>
        </is>
      </c>
      <c r="C253" s="5" t="inlineStr">
        <is>
          <t>-</t>
        </is>
      </c>
      <c r="D253" s="5" t="inlineStr">
        <is>
          <t>עסקה פתוחה</t>
        </is>
      </c>
      <c r="E253" s="5" t="inlineStr">
        <is>
          <t>עסקה פתוחה</t>
        </is>
      </c>
      <c r="F253" s="3" t="inlineStr">
        <is>
          <t>עסקה פתוחה</t>
        </is>
      </c>
      <c r="G253" s="2" t="inlineStr">
        <is>
          <t>עסקה פתוחה</t>
        </is>
      </c>
      <c r="H253" s="5" t="inlineStr">
        <is>
          <t>עסקה פתוחה</t>
        </is>
      </c>
      <c r="I253" s="2" t="inlineStr">
        <is>
          <t>עסקה פתוחה</t>
        </is>
      </c>
      <c r="J253" s="4">
        <f>IFERROR($O$3/(AmitGamePlan78[[#This Row],[High Price ]]-AmitGamePlan78[[#This Row],[Low Price ]]),"עסקה פתוחה")</f>
        <v/>
      </c>
      <c r="K253" s="3">
        <f>IFERROR(AmitGamePlan78[[#This Row],[Stock Number]]*AmitGamePlan78[[#This Row],[Buying Price /Selling Price]],"עסקה פתוחה")</f>
        <v/>
      </c>
      <c r="L25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53" s="2">
        <f>IF(AmitGamePlan78[[#This Row],[Style]] = "Short",AmitGamePlan78[[#This Row],[High Price ]],AmitGamePlan78[[#This Row],[Low Price ]])</f>
        <v/>
      </c>
      <c r="N253" s="2" t="n">
        <v>0</v>
      </c>
      <c r="O25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53" s="3" t="inlineStr">
        <is>
          <t>עסקה פתוחה</t>
        </is>
      </c>
      <c r="Q25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53" s="2" t="inlineStr">
        <is>
          <t>עסקה פתוחה</t>
        </is>
      </c>
      <c r="S253" s="1" t="inlineStr">
        <is>
          <t>עסקה פתוחה</t>
        </is>
      </c>
    </row>
    <row r="254" ht="14.45" customHeight="1" s="56" thickBot="1">
      <c r="A254" s="8" t="n">
        <v>247</v>
      </c>
      <c r="B254" s="6" t="inlineStr">
        <is>
          <t>עסקה פתוחה</t>
        </is>
      </c>
      <c r="C254" s="5" t="inlineStr">
        <is>
          <t>-</t>
        </is>
      </c>
      <c r="D254" s="5" t="inlineStr">
        <is>
          <t>עסקה פתוחה</t>
        </is>
      </c>
      <c r="E254" s="5" t="inlineStr">
        <is>
          <t>עסקה פתוחה</t>
        </is>
      </c>
      <c r="F254" s="3" t="inlineStr">
        <is>
          <t>עסקה פתוחה</t>
        </is>
      </c>
      <c r="G254" s="2" t="inlineStr">
        <is>
          <t>עסקה פתוחה</t>
        </is>
      </c>
      <c r="H254" s="5" t="inlineStr">
        <is>
          <t>עסקה פתוחה</t>
        </is>
      </c>
      <c r="I254" s="2" t="inlineStr">
        <is>
          <t>עסקה פתוחה</t>
        </is>
      </c>
      <c r="J254" s="4">
        <f>IFERROR($O$3/(AmitGamePlan78[[#This Row],[High Price ]]-AmitGamePlan78[[#This Row],[Low Price ]]),"עסקה פתוחה")</f>
        <v/>
      </c>
      <c r="K254" s="3">
        <f>IFERROR(AmitGamePlan78[[#This Row],[Stock Number]]*AmitGamePlan78[[#This Row],[Buying Price /Selling Price]],"עסקה פתוחה")</f>
        <v/>
      </c>
      <c r="L25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54" s="2">
        <f>IF(AmitGamePlan78[[#This Row],[Style]] = "Short",AmitGamePlan78[[#This Row],[High Price ]],AmitGamePlan78[[#This Row],[Low Price ]])</f>
        <v/>
      </c>
      <c r="N254" s="2" t="n">
        <v>0</v>
      </c>
      <c r="O25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54" s="3" t="inlineStr">
        <is>
          <t>עסקה פתוחה</t>
        </is>
      </c>
      <c r="Q25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54" s="2" t="inlineStr">
        <is>
          <t>עסקה פתוחה</t>
        </is>
      </c>
      <c r="S254" s="1" t="inlineStr">
        <is>
          <t>עסקה פתוחה</t>
        </is>
      </c>
    </row>
    <row r="255" ht="14.45" customHeight="1" s="56" thickBot="1">
      <c r="A255" s="8" t="n">
        <v>248</v>
      </c>
      <c r="B255" s="6" t="inlineStr">
        <is>
          <t>עסקה פתוחה</t>
        </is>
      </c>
      <c r="C255" s="5" t="inlineStr">
        <is>
          <t>-</t>
        </is>
      </c>
      <c r="D255" s="5" t="inlineStr">
        <is>
          <t>עסקה פתוחה</t>
        </is>
      </c>
      <c r="E255" s="5" t="inlineStr">
        <is>
          <t>עסקה פתוחה</t>
        </is>
      </c>
      <c r="F255" s="3" t="inlineStr">
        <is>
          <t>עסקה פתוחה</t>
        </is>
      </c>
      <c r="G255" s="2" t="inlineStr">
        <is>
          <t>עסקה פתוחה</t>
        </is>
      </c>
      <c r="H255" s="5" t="inlineStr">
        <is>
          <t>עסקה פתוחה</t>
        </is>
      </c>
      <c r="I255" s="2" t="inlineStr">
        <is>
          <t>עסקה פתוחה</t>
        </is>
      </c>
      <c r="J255" s="4">
        <f>IFERROR($O$3/(AmitGamePlan78[[#This Row],[High Price ]]-AmitGamePlan78[[#This Row],[Low Price ]]),"עסקה פתוחה")</f>
        <v/>
      </c>
      <c r="K255" s="3">
        <f>IFERROR(AmitGamePlan78[[#This Row],[Stock Number]]*AmitGamePlan78[[#This Row],[Buying Price /Selling Price]],"עסקה פתוחה")</f>
        <v/>
      </c>
      <c r="L25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55" s="2">
        <f>IF(AmitGamePlan78[[#This Row],[Style]] = "Short",AmitGamePlan78[[#This Row],[High Price ]],AmitGamePlan78[[#This Row],[Low Price ]])</f>
        <v/>
      </c>
      <c r="N255" s="2" t="n">
        <v>0</v>
      </c>
      <c r="O25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55" s="3" t="inlineStr">
        <is>
          <t>עסקה פתוחה</t>
        </is>
      </c>
      <c r="Q25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55" s="2" t="inlineStr">
        <is>
          <t>עסקה פתוחה</t>
        </is>
      </c>
      <c r="S255" s="1" t="inlineStr">
        <is>
          <t>עסקה פתוחה</t>
        </is>
      </c>
    </row>
    <row r="256" ht="14.45" customHeight="1" s="56" thickBot="1">
      <c r="A256" s="8" t="n">
        <v>249</v>
      </c>
      <c r="B256" s="6" t="inlineStr">
        <is>
          <t>עסקה פתוחה</t>
        </is>
      </c>
      <c r="C256" s="5" t="inlineStr">
        <is>
          <t>-</t>
        </is>
      </c>
      <c r="D256" s="5" t="inlineStr">
        <is>
          <t>עסקה פתוחה</t>
        </is>
      </c>
      <c r="E256" s="5" t="inlineStr">
        <is>
          <t>עסקה פתוחה</t>
        </is>
      </c>
      <c r="F256" s="3" t="inlineStr">
        <is>
          <t>עסקה פתוחה</t>
        </is>
      </c>
      <c r="G256" s="2" t="inlineStr">
        <is>
          <t>עסקה פתוחה</t>
        </is>
      </c>
      <c r="H256" s="5" t="inlineStr">
        <is>
          <t>עסקה פתוחה</t>
        </is>
      </c>
      <c r="I256" s="2" t="inlineStr">
        <is>
          <t>עסקה פתוחה</t>
        </is>
      </c>
      <c r="J256" s="4">
        <f>IFERROR($O$3/(AmitGamePlan78[[#This Row],[High Price ]]-AmitGamePlan78[[#This Row],[Low Price ]]),"עסקה פתוחה")</f>
        <v/>
      </c>
      <c r="K256" s="3">
        <f>IFERROR(AmitGamePlan78[[#This Row],[Stock Number]]*AmitGamePlan78[[#This Row],[Buying Price /Selling Price]],"עסקה פתוחה")</f>
        <v/>
      </c>
      <c r="L25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56" s="2">
        <f>IF(AmitGamePlan78[[#This Row],[Style]] = "Short",AmitGamePlan78[[#This Row],[High Price ]],AmitGamePlan78[[#This Row],[Low Price ]])</f>
        <v/>
      </c>
      <c r="N256" s="2" t="n">
        <v>0</v>
      </c>
      <c r="O25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56" s="3" t="inlineStr">
        <is>
          <t>עסקה פתוחה</t>
        </is>
      </c>
      <c r="Q25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56" s="2" t="inlineStr">
        <is>
          <t>עסקה פתוחה</t>
        </is>
      </c>
      <c r="S256" s="1" t="inlineStr">
        <is>
          <t>עסקה פתוחה</t>
        </is>
      </c>
    </row>
    <row r="257" ht="14.45" customHeight="1" s="56" thickBot="1">
      <c r="A257" s="8" t="n">
        <v>250</v>
      </c>
      <c r="B257" s="6" t="inlineStr">
        <is>
          <t>עסקה פתוחה</t>
        </is>
      </c>
      <c r="C257" s="5" t="inlineStr">
        <is>
          <t>-</t>
        </is>
      </c>
      <c r="D257" s="5" t="inlineStr">
        <is>
          <t>עסקה פתוחה</t>
        </is>
      </c>
      <c r="E257" s="5" t="inlineStr">
        <is>
          <t>עסקה פתוחה</t>
        </is>
      </c>
      <c r="F257" s="3" t="inlineStr">
        <is>
          <t>עסקה פתוחה</t>
        </is>
      </c>
      <c r="G257" s="2" t="inlineStr">
        <is>
          <t>עסקה פתוחה</t>
        </is>
      </c>
      <c r="H257" s="5" t="inlineStr">
        <is>
          <t>עסקה פתוחה</t>
        </is>
      </c>
      <c r="I257" s="2" t="inlineStr">
        <is>
          <t>עסקה פתוחה</t>
        </is>
      </c>
      <c r="J257" s="4">
        <f>IFERROR($O$3/(AmitGamePlan78[[#This Row],[High Price ]]-AmitGamePlan78[[#This Row],[Low Price ]]),"עסקה פתוחה")</f>
        <v/>
      </c>
      <c r="K257" s="3">
        <f>IFERROR(AmitGamePlan78[[#This Row],[Stock Number]]*AmitGamePlan78[[#This Row],[Buying Price /Selling Price]],"עסקה פתוחה")</f>
        <v/>
      </c>
      <c r="L25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57" s="2">
        <f>IF(AmitGamePlan78[[#This Row],[Style]] = "Short",AmitGamePlan78[[#This Row],[High Price ]],AmitGamePlan78[[#This Row],[Low Price ]])</f>
        <v/>
      </c>
      <c r="N257" s="2" t="n">
        <v>0</v>
      </c>
      <c r="O25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57" s="3" t="inlineStr">
        <is>
          <t>עסקה פתוחה</t>
        </is>
      </c>
      <c r="Q25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57" s="2" t="inlineStr">
        <is>
          <t>עסקה פתוחה</t>
        </is>
      </c>
      <c r="S257" s="1" t="inlineStr">
        <is>
          <t>עסקה פתוחה</t>
        </is>
      </c>
    </row>
    <row r="258" ht="14.45" customHeight="1" s="56" thickBot="1">
      <c r="A258" s="8" t="n">
        <v>251</v>
      </c>
      <c r="B258" s="6" t="inlineStr">
        <is>
          <t>עסקה פתוחה</t>
        </is>
      </c>
      <c r="C258" s="5" t="inlineStr">
        <is>
          <t>-</t>
        </is>
      </c>
      <c r="D258" s="5" t="inlineStr">
        <is>
          <t>עסקה פתוחה</t>
        </is>
      </c>
      <c r="E258" s="5" t="inlineStr">
        <is>
          <t>עסקה פתוחה</t>
        </is>
      </c>
      <c r="F258" s="3" t="inlineStr">
        <is>
          <t>עסקה פתוחה</t>
        </is>
      </c>
      <c r="G258" s="2" t="inlineStr">
        <is>
          <t>עסקה פתוחה</t>
        </is>
      </c>
      <c r="H258" s="5" t="inlineStr">
        <is>
          <t>עסקה פתוחה</t>
        </is>
      </c>
      <c r="I258" s="2" t="inlineStr">
        <is>
          <t>עסקה פתוחה</t>
        </is>
      </c>
      <c r="J258" s="4">
        <f>IFERROR($O$3/(AmitGamePlan78[[#This Row],[High Price ]]-AmitGamePlan78[[#This Row],[Low Price ]]),"עסקה פתוחה")</f>
        <v/>
      </c>
      <c r="K258" s="3">
        <f>IFERROR(AmitGamePlan78[[#This Row],[Stock Number]]*AmitGamePlan78[[#This Row],[Buying Price /Selling Price]],"עסקה פתוחה")</f>
        <v/>
      </c>
      <c r="L25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58" s="2">
        <f>IF(AmitGamePlan78[[#This Row],[Style]] = "Short",AmitGamePlan78[[#This Row],[High Price ]],AmitGamePlan78[[#This Row],[Low Price ]])</f>
        <v/>
      </c>
      <c r="N258" s="2" t="n">
        <v>0</v>
      </c>
      <c r="O25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58" s="3" t="inlineStr">
        <is>
          <t>עסקה פתוחה</t>
        </is>
      </c>
      <c r="Q25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58" s="2" t="inlineStr">
        <is>
          <t>עסקה פתוחה</t>
        </is>
      </c>
      <c r="S258" s="1" t="inlineStr">
        <is>
          <t>עסקה פתוחה</t>
        </is>
      </c>
    </row>
    <row r="259" ht="14.45" customHeight="1" s="56" thickBot="1">
      <c r="A259" s="8" t="n">
        <v>252</v>
      </c>
      <c r="B259" s="6" t="inlineStr">
        <is>
          <t>עסקה פתוחה</t>
        </is>
      </c>
      <c r="C259" s="5" t="inlineStr">
        <is>
          <t>-</t>
        </is>
      </c>
      <c r="D259" s="5" t="inlineStr">
        <is>
          <t>עסקה פתוחה</t>
        </is>
      </c>
      <c r="E259" s="5" t="inlineStr">
        <is>
          <t>עסקה פתוחה</t>
        </is>
      </c>
      <c r="F259" s="3" t="inlineStr">
        <is>
          <t>עסקה פתוחה</t>
        </is>
      </c>
      <c r="G259" s="2" t="inlineStr">
        <is>
          <t>עסקה פתוחה</t>
        </is>
      </c>
      <c r="H259" s="5" t="inlineStr">
        <is>
          <t>עסקה פתוחה</t>
        </is>
      </c>
      <c r="I259" s="2" t="inlineStr">
        <is>
          <t>עסקה פתוחה</t>
        </is>
      </c>
      <c r="J259" s="4">
        <f>IFERROR($O$3/(AmitGamePlan78[[#This Row],[High Price ]]-AmitGamePlan78[[#This Row],[Low Price ]]),"עסקה פתוחה")</f>
        <v/>
      </c>
      <c r="K259" s="3">
        <f>IFERROR(AmitGamePlan78[[#This Row],[Stock Number]]*AmitGamePlan78[[#This Row],[Buying Price /Selling Price]],"עסקה פתוחה")</f>
        <v/>
      </c>
      <c r="L25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59" s="2">
        <f>IF(AmitGamePlan78[[#This Row],[Style]] = "Short",AmitGamePlan78[[#This Row],[High Price ]],AmitGamePlan78[[#This Row],[Low Price ]])</f>
        <v/>
      </c>
      <c r="N259" s="2" t="n">
        <v>0</v>
      </c>
      <c r="O25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59" s="3" t="inlineStr">
        <is>
          <t>עסקה פתוחה</t>
        </is>
      </c>
      <c r="Q25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59" s="2" t="inlineStr">
        <is>
          <t>עסקה פתוחה</t>
        </is>
      </c>
      <c r="S259" s="1" t="inlineStr">
        <is>
          <t>עסקה פתוחה</t>
        </is>
      </c>
    </row>
    <row r="260" ht="14.45" customHeight="1" s="56" thickBot="1">
      <c r="A260" s="8" t="n">
        <v>253</v>
      </c>
      <c r="B260" s="6" t="inlineStr">
        <is>
          <t>עסקה פתוחה</t>
        </is>
      </c>
      <c r="C260" s="5" t="inlineStr">
        <is>
          <t>-</t>
        </is>
      </c>
      <c r="D260" s="5" t="inlineStr">
        <is>
          <t>עסקה פתוחה</t>
        </is>
      </c>
      <c r="E260" s="5" t="inlineStr">
        <is>
          <t>עסקה פתוחה</t>
        </is>
      </c>
      <c r="F260" s="3" t="inlineStr">
        <is>
          <t>עסקה פתוחה</t>
        </is>
      </c>
      <c r="G260" s="2" t="inlineStr">
        <is>
          <t>עסקה פתוחה</t>
        </is>
      </c>
      <c r="H260" s="5" t="inlineStr">
        <is>
          <t>עסקה פתוחה</t>
        </is>
      </c>
      <c r="I260" s="2" t="inlineStr">
        <is>
          <t>עסקה פתוחה</t>
        </is>
      </c>
      <c r="J260" s="4">
        <f>IFERROR($O$3/(AmitGamePlan78[[#This Row],[High Price ]]-AmitGamePlan78[[#This Row],[Low Price ]]),"עסקה פתוחה")</f>
        <v/>
      </c>
      <c r="K260" s="3">
        <f>IFERROR(AmitGamePlan78[[#This Row],[Stock Number]]*AmitGamePlan78[[#This Row],[Buying Price /Selling Price]],"עסקה פתוחה")</f>
        <v/>
      </c>
      <c r="L26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60" s="2">
        <f>IF(AmitGamePlan78[[#This Row],[Style]] = "Short",AmitGamePlan78[[#This Row],[High Price ]],AmitGamePlan78[[#This Row],[Low Price ]])</f>
        <v/>
      </c>
      <c r="N260" s="2" t="n">
        <v>0</v>
      </c>
      <c r="O26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60" s="3" t="inlineStr">
        <is>
          <t>עסקה פתוחה</t>
        </is>
      </c>
      <c r="Q26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60" s="2" t="inlineStr">
        <is>
          <t>עסקה פתוחה</t>
        </is>
      </c>
      <c r="S260" s="1" t="inlineStr">
        <is>
          <t>עסקה פתוחה</t>
        </is>
      </c>
    </row>
    <row r="261" ht="14.45" customHeight="1" s="56" thickBot="1">
      <c r="A261" s="8" t="n">
        <v>254</v>
      </c>
      <c r="B261" s="6" t="inlineStr">
        <is>
          <t>עסקה פתוחה</t>
        </is>
      </c>
      <c r="C261" s="5" t="inlineStr">
        <is>
          <t>-</t>
        </is>
      </c>
      <c r="D261" s="5" t="inlineStr">
        <is>
          <t>עסקה פתוחה</t>
        </is>
      </c>
      <c r="E261" s="5" t="inlineStr">
        <is>
          <t>עסקה פתוחה</t>
        </is>
      </c>
      <c r="F261" s="3" t="inlineStr">
        <is>
          <t>עסקה פתוחה</t>
        </is>
      </c>
      <c r="G261" s="2" t="inlineStr">
        <is>
          <t>עסקה פתוחה</t>
        </is>
      </c>
      <c r="H261" s="5" t="inlineStr">
        <is>
          <t>עסקה פתוחה</t>
        </is>
      </c>
      <c r="I261" s="2" t="inlineStr">
        <is>
          <t>עסקה פתוחה</t>
        </is>
      </c>
      <c r="J261" s="4">
        <f>IFERROR($O$3/(AmitGamePlan78[[#This Row],[High Price ]]-AmitGamePlan78[[#This Row],[Low Price ]]),"עסקה פתוחה")</f>
        <v/>
      </c>
      <c r="K261" s="3">
        <f>IFERROR(AmitGamePlan78[[#This Row],[Stock Number]]*AmitGamePlan78[[#This Row],[Buying Price /Selling Price]],"עסקה פתוחה")</f>
        <v/>
      </c>
      <c r="L26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61" s="2">
        <f>IF(AmitGamePlan78[[#This Row],[Style]] = "Short",AmitGamePlan78[[#This Row],[High Price ]],AmitGamePlan78[[#This Row],[Low Price ]])</f>
        <v/>
      </c>
      <c r="N261" s="2" t="n">
        <v>0</v>
      </c>
      <c r="O26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61" s="3" t="inlineStr">
        <is>
          <t>עסקה פתוחה</t>
        </is>
      </c>
      <c r="Q26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61" s="2" t="inlineStr">
        <is>
          <t>עסקה פתוחה</t>
        </is>
      </c>
      <c r="S261" s="1" t="inlineStr">
        <is>
          <t>עסקה פתוחה</t>
        </is>
      </c>
    </row>
    <row r="262" ht="14.45" customHeight="1" s="56" thickBot="1">
      <c r="A262" s="8" t="n">
        <v>255</v>
      </c>
      <c r="B262" s="6" t="inlineStr">
        <is>
          <t>עסקה פתוחה</t>
        </is>
      </c>
      <c r="C262" s="5" t="inlineStr">
        <is>
          <t>-</t>
        </is>
      </c>
      <c r="D262" s="5" t="inlineStr">
        <is>
          <t>עסקה פתוחה</t>
        </is>
      </c>
      <c r="E262" s="5" t="inlineStr">
        <is>
          <t>עסקה פתוחה</t>
        </is>
      </c>
      <c r="F262" s="3" t="inlineStr">
        <is>
          <t>עסקה פתוחה</t>
        </is>
      </c>
      <c r="G262" s="2" t="inlineStr">
        <is>
          <t>עסקה פתוחה</t>
        </is>
      </c>
      <c r="H262" s="5" t="inlineStr">
        <is>
          <t>עסקה פתוחה</t>
        </is>
      </c>
      <c r="I262" s="2" t="inlineStr">
        <is>
          <t>עסקה פתוחה</t>
        </is>
      </c>
      <c r="J262" s="4">
        <f>IFERROR($O$3/(AmitGamePlan78[[#This Row],[High Price ]]-AmitGamePlan78[[#This Row],[Low Price ]]),"עסקה פתוחה")</f>
        <v/>
      </c>
      <c r="K262" s="3">
        <f>IFERROR(AmitGamePlan78[[#This Row],[Stock Number]]*AmitGamePlan78[[#This Row],[Buying Price /Selling Price]],"עסקה פתוחה")</f>
        <v/>
      </c>
      <c r="L26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62" s="2">
        <f>IF(AmitGamePlan78[[#This Row],[Style]] = "Short",AmitGamePlan78[[#This Row],[High Price ]],AmitGamePlan78[[#This Row],[Low Price ]])</f>
        <v/>
      </c>
      <c r="N262" s="2" t="n">
        <v>0</v>
      </c>
      <c r="O26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62" s="3" t="inlineStr">
        <is>
          <t>עסקה פתוחה</t>
        </is>
      </c>
      <c r="Q26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62" s="2" t="inlineStr">
        <is>
          <t>עסקה פתוחה</t>
        </is>
      </c>
      <c r="S262" s="1" t="inlineStr">
        <is>
          <t>עסקה פתוחה</t>
        </is>
      </c>
    </row>
    <row r="263" ht="14.45" customHeight="1" s="56" thickBot="1">
      <c r="A263" s="8" t="n">
        <v>256</v>
      </c>
      <c r="B263" s="6" t="inlineStr">
        <is>
          <t>עסקה פתוחה</t>
        </is>
      </c>
      <c r="C263" s="5" t="inlineStr">
        <is>
          <t>-</t>
        </is>
      </c>
      <c r="D263" s="5" t="inlineStr">
        <is>
          <t>עסקה פתוחה</t>
        </is>
      </c>
      <c r="E263" s="5" t="inlineStr">
        <is>
          <t>עסקה פתוחה</t>
        </is>
      </c>
      <c r="F263" s="3" t="inlineStr">
        <is>
          <t>עסקה פתוחה</t>
        </is>
      </c>
      <c r="G263" s="2" t="inlineStr">
        <is>
          <t>עסקה פתוחה</t>
        </is>
      </c>
      <c r="H263" s="5" t="inlineStr">
        <is>
          <t>עסקה פתוחה</t>
        </is>
      </c>
      <c r="I263" s="2" t="inlineStr">
        <is>
          <t>עסקה פתוחה</t>
        </is>
      </c>
      <c r="J263" s="4">
        <f>IFERROR($O$3/(AmitGamePlan78[[#This Row],[High Price ]]-AmitGamePlan78[[#This Row],[Low Price ]]),"עסקה פתוחה")</f>
        <v/>
      </c>
      <c r="K263" s="3">
        <f>IFERROR(AmitGamePlan78[[#This Row],[Stock Number]]*AmitGamePlan78[[#This Row],[Buying Price /Selling Price]],"עסקה פתוחה")</f>
        <v/>
      </c>
      <c r="L26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63" s="2">
        <f>IF(AmitGamePlan78[[#This Row],[Style]] = "Short",AmitGamePlan78[[#This Row],[High Price ]],AmitGamePlan78[[#This Row],[Low Price ]])</f>
        <v/>
      </c>
      <c r="N263" s="2" t="n">
        <v>0</v>
      </c>
      <c r="O26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63" s="3" t="inlineStr">
        <is>
          <t>עסקה פתוחה</t>
        </is>
      </c>
      <c r="Q26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63" s="2" t="inlineStr">
        <is>
          <t>עסקה פתוחה</t>
        </is>
      </c>
      <c r="S263" s="1" t="inlineStr">
        <is>
          <t>עסקה פתוחה</t>
        </is>
      </c>
    </row>
    <row r="264" ht="14.45" customHeight="1" s="56" thickBot="1">
      <c r="A264" s="8" t="n">
        <v>257</v>
      </c>
      <c r="B264" s="6" t="inlineStr">
        <is>
          <t>עסקה פתוחה</t>
        </is>
      </c>
      <c r="C264" s="5" t="inlineStr">
        <is>
          <t>-</t>
        </is>
      </c>
      <c r="D264" s="5" t="inlineStr">
        <is>
          <t>עסקה פתוחה</t>
        </is>
      </c>
      <c r="E264" s="5" t="inlineStr">
        <is>
          <t>עסקה פתוחה</t>
        </is>
      </c>
      <c r="F264" s="3" t="inlineStr">
        <is>
          <t>עסקה פתוחה</t>
        </is>
      </c>
      <c r="G264" s="2" t="inlineStr">
        <is>
          <t>עסקה פתוחה</t>
        </is>
      </c>
      <c r="H264" s="5" t="inlineStr">
        <is>
          <t>עסקה פתוחה</t>
        </is>
      </c>
      <c r="I264" s="2" t="inlineStr">
        <is>
          <t>עסקה פתוחה</t>
        </is>
      </c>
      <c r="J264" s="4">
        <f>IFERROR($O$3/(AmitGamePlan78[[#This Row],[High Price ]]-AmitGamePlan78[[#This Row],[Low Price ]]),"עסקה פתוחה")</f>
        <v/>
      </c>
      <c r="K264" s="3">
        <f>IFERROR(AmitGamePlan78[[#This Row],[Stock Number]]*AmitGamePlan78[[#This Row],[Buying Price /Selling Price]],"עסקה פתוחה")</f>
        <v/>
      </c>
      <c r="L26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64" s="2">
        <f>IF(AmitGamePlan78[[#This Row],[Style]] = "Short",AmitGamePlan78[[#This Row],[High Price ]],AmitGamePlan78[[#This Row],[Low Price ]])</f>
        <v/>
      </c>
      <c r="N264" s="2" t="n">
        <v>0</v>
      </c>
      <c r="O26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64" s="3" t="inlineStr">
        <is>
          <t>עסקה פתוחה</t>
        </is>
      </c>
      <c r="Q26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64" s="2" t="inlineStr">
        <is>
          <t>עסקה פתוחה</t>
        </is>
      </c>
      <c r="S264" s="1" t="inlineStr">
        <is>
          <t>עסקה פתוחה</t>
        </is>
      </c>
    </row>
    <row r="265" ht="14.45" customHeight="1" s="56" thickBot="1">
      <c r="A265" s="8" t="n">
        <v>258</v>
      </c>
      <c r="B265" s="6" t="inlineStr">
        <is>
          <t>עסקה פתוחה</t>
        </is>
      </c>
      <c r="C265" s="5" t="inlineStr">
        <is>
          <t>-</t>
        </is>
      </c>
      <c r="D265" s="5" t="inlineStr">
        <is>
          <t>עסקה פתוחה</t>
        </is>
      </c>
      <c r="E265" s="5" t="inlineStr">
        <is>
          <t>עסקה פתוחה</t>
        </is>
      </c>
      <c r="F265" s="3" t="inlineStr">
        <is>
          <t>עסקה פתוחה</t>
        </is>
      </c>
      <c r="G265" s="2" t="inlineStr">
        <is>
          <t>עסקה פתוחה</t>
        </is>
      </c>
      <c r="H265" s="5" t="inlineStr">
        <is>
          <t>עסקה פתוחה</t>
        </is>
      </c>
      <c r="I265" s="2" t="inlineStr">
        <is>
          <t>עסקה פתוחה</t>
        </is>
      </c>
      <c r="J265" s="4">
        <f>IFERROR($O$3/(AmitGamePlan78[[#This Row],[High Price ]]-AmitGamePlan78[[#This Row],[Low Price ]]),"עסקה פתוחה")</f>
        <v/>
      </c>
      <c r="K265" s="3">
        <f>IFERROR(AmitGamePlan78[[#This Row],[Stock Number]]*AmitGamePlan78[[#This Row],[Buying Price /Selling Price]],"עסקה פתוחה")</f>
        <v/>
      </c>
      <c r="L26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65" s="2">
        <f>IF(AmitGamePlan78[[#This Row],[Style]] = "Short",AmitGamePlan78[[#This Row],[High Price ]],AmitGamePlan78[[#This Row],[Low Price ]])</f>
        <v/>
      </c>
      <c r="N265" s="2" t="n">
        <v>0</v>
      </c>
      <c r="O26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65" s="3" t="inlineStr">
        <is>
          <t>עסקה פתוחה</t>
        </is>
      </c>
      <c r="Q26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65" s="2" t="inlineStr">
        <is>
          <t>עסקה פתוחה</t>
        </is>
      </c>
      <c r="S265" s="1" t="inlineStr">
        <is>
          <t>עסקה פתוחה</t>
        </is>
      </c>
    </row>
    <row r="266" ht="14.45" customHeight="1" s="56" thickBot="1">
      <c r="A266" s="8" t="n">
        <v>259</v>
      </c>
      <c r="B266" s="6" t="inlineStr">
        <is>
          <t>עסקה פתוחה</t>
        </is>
      </c>
      <c r="C266" s="5" t="inlineStr">
        <is>
          <t>-</t>
        </is>
      </c>
      <c r="D266" s="5" t="inlineStr">
        <is>
          <t>עסקה פתוחה</t>
        </is>
      </c>
      <c r="E266" s="5" t="inlineStr">
        <is>
          <t>עסקה פתוחה</t>
        </is>
      </c>
      <c r="F266" s="3" t="inlineStr">
        <is>
          <t>עסקה פתוחה</t>
        </is>
      </c>
      <c r="G266" s="2" t="inlineStr">
        <is>
          <t>עסקה פתוחה</t>
        </is>
      </c>
      <c r="H266" s="5" t="inlineStr">
        <is>
          <t>עסקה פתוחה</t>
        </is>
      </c>
      <c r="I266" s="2" t="inlineStr">
        <is>
          <t>עסקה פתוחה</t>
        </is>
      </c>
      <c r="J266" s="4">
        <f>IFERROR($O$3/(AmitGamePlan78[[#This Row],[High Price ]]-AmitGamePlan78[[#This Row],[Low Price ]]),"עסקה פתוחה")</f>
        <v/>
      </c>
      <c r="K266" s="3">
        <f>IFERROR(AmitGamePlan78[[#This Row],[Stock Number]]*AmitGamePlan78[[#This Row],[Buying Price /Selling Price]],"עסקה פתוחה")</f>
        <v/>
      </c>
      <c r="L26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66" s="2">
        <f>IF(AmitGamePlan78[[#This Row],[Style]] = "Short",AmitGamePlan78[[#This Row],[High Price ]],AmitGamePlan78[[#This Row],[Low Price ]])</f>
        <v/>
      </c>
      <c r="N266" s="2" t="n">
        <v>0</v>
      </c>
      <c r="O26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66" s="3" t="inlineStr">
        <is>
          <t>עסקה פתוחה</t>
        </is>
      </c>
      <c r="Q26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66" s="2" t="inlineStr">
        <is>
          <t>עסקה פתוחה</t>
        </is>
      </c>
      <c r="S266" s="1" t="inlineStr">
        <is>
          <t>עסקה פתוחה</t>
        </is>
      </c>
    </row>
    <row r="267" ht="14.45" customHeight="1" s="56" thickBot="1">
      <c r="A267" s="8" t="n">
        <v>260</v>
      </c>
      <c r="B267" s="6" t="inlineStr">
        <is>
          <t>עסקה פתוחה</t>
        </is>
      </c>
      <c r="C267" s="5" t="inlineStr">
        <is>
          <t>-</t>
        </is>
      </c>
      <c r="D267" s="5" t="inlineStr">
        <is>
          <t>עסקה פתוחה</t>
        </is>
      </c>
      <c r="E267" s="5" t="inlineStr">
        <is>
          <t>עסקה פתוחה</t>
        </is>
      </c>
      <c r="F267" s="3" t="inlineStr">
        <is>
          <t>עסקה פתוחה</t>
        </is>
      </c>
      <c r="G267" s="2" t="inlineStr">
        <is>
          <t>עסקה פתוחה</t>
        </is>
      </c>
      <c r="H267" s="5" t="inlineStr">
        <is>
          <t>עסקה פתוחה</t>
        </is>
      </c>
      <c r="I267" s="2" t="inlineStr">
        <is>
          <t>עסקה פתוחה</t>
        </is>
      </c>
      <c r="J267" s="4">
        <f>IFERROR($O$3/(AmitGamePlan78[[#This Row],[High Price ]]-AmitGamePlan78[[#This Row],[Low Price ]]),"עסקה פתוחה")</f>
        <v/>
      </c>
      <c r="K267" s="3">
        <f>IFERROR(AmitGamePlan78[[#This Row],[Stock Number]]*AmitGamePlan78[[#This Row],[Buying Price /Selling Price]],"עסקה פתוחה")</f>
        <v/>
      </c>
      <c r="L26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67" s="2">
        <f>IF(AmitGamePlan78[[#This Row],[Style]] = "Short",AmitGamePlan78[[#This Row],[High Price ]],AmitGamePlan78[[#This Row],[Low Price ]])</f>
        <v/>
      </c>
      <c r="N267" s="2" t="n">
        <v>0</v>
      </c>
      <c r="O26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67" s="3" t="inlineStr">
        <is>
          <t>עסקה פתוחה</t>
        </is>
      </c>
      <c r="Q26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67" s="2" t="inlineStr">
        <is>
          <t>עסקה פתוחה</t>
        </is>
      </c>
      <c r="S267" s="1" t="inlineStr">
        <is>
          <t>עסקה פתוחה</t>
        </is>
      </c>
    </row>
    <row r="268" ht="14.45" customHeight="1" s="56" thickBot="1">
      <c r="A268" s="8" t="n">
        <v>261</v>
      </c>
      <c r="B268" s="6" t="inlineStr">
        <is>
          <t>עסקה פתוחה</t>
        </is>
      </c>
      <c r="C268" s="5" t="inlineStr">
        <is>
          <t>-</t>
        </is>
      </c>
      <c r="D268" s="5" t="inlineStr">
        <is>
          <t>עסקה פתוחה</t>
        </is>
      </c>
      <c r="E268" s="5" t="inlineStr">
        <is>
          <t>עסקה פתוחה</t>
        </is>
      </c>
      <c r="F268" s="3" t="inlineStr">
        <is>
          <t>עסקה פתוחה</t>
        </is>
      </c>
      <c r="G268" s="2" t="inlineStr">
        <is>
          <t>עסקה פתוחה</t>
        </is>
      </c>
      <c r="H268" s="5" t="inlineStr">
        <is>
          <t>עסקה פתוחה</t>
        </is>
      </c>
      <c r="I268" s="2" t="inlineStr">
        <is>
          <t>עסקה פתוחה</t>
        </is>
      </c>
      <c r="J268" s="4">
        <f>IFERROR($O$3/(AmitGamePlan78[[#This Row],[High Price ]]-AmitGamePlan78[[#This Row],[Low Price ]]),"עסקה פתוחה")</f>
        <v/>
      </c>
      <c r="K268" s="3">
        <f>IFERROR(AmitGamePlan78[[#This Row],[Stock Number]]*AmitGamePlan78[[#This Row],[Buying Price /Selling Price]],"עסקה פתוחה")</f>
        <v/>
      </c>
      <c r="L26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68" s="2">
        <f>IF(AmitGamePlan78[[#This Row],[Style]] = "Short",AmitGamePlan78[[#This Row],[High Price ]],AmitGamePlan78[[#This Row],[Low Price ]])</f>
        <v/>
      </c>
      <c r="N268" s="2" t="n">
        <v>0</v>
      </c>
      <c r="O26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68" s="3" t="inlineStr">
        <is>
          <t>עסקה פתוחה</t>
        </is>
      </c>
      <c r="Q26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68" s="2" t="inlineStr">
        <is>
          <t>עסקה פתוחה</t>
        </is>
      </c>
      <c r="S268" s="1" t="inlineStr">
        <is>
          <t>עסקה פתוחה</t>
        </is>
      </c>
    </row>
    <row r="269" ht="14.45" customHeight="1" s="56" thickBot="1">
      <c r="A269" s="8" t="n">
        <v>262</v>
      </c>
      <c r="B269" s="6" t="inlineStr">
        <is>
          <t>עסקה פתוחה</t>
        </is>
      </c>
      <c r="C269" s="5" t="inlineStr">
        <is>
          <t>-</t>
        </is>
      </c>
      <c r="D269" s="5" t="inlineStr">
        <is>
          <t>עסקה פתוחה</t>
        </is>
      </c>
      <c r="E269" s="5" t="inlineStr">
        <is>
          <t>עסקה פתוחה</t>
        </is>
      </c>
      <c r="F269" s="3" t="inlineStr">
        <is>
          <t>עסקה פתוחה</t>
        </is>
      </c>
      <c r="G269" s="2" t="inlineStr">
        <is>
          <t>עסקה פתוחה</t>
        </is>
      </c>
      <c r="H269" s="5" t="inlineStr">
        <is>
          <t>עסקה פתוחה</t>
        </is>
      </c>
      <c r="I269" s="2" t="inlineStr">
        <is>
          <t>עסקה פתוחה</t>
        </is>
      </c>
      <c r="J269" s="4">
        <f>IFERROR($O$3/(AmitGamePlan78[[#This Row],[High Price ]]-AmitGamePlan78[[#This Row],[Low Price ]]),"עסקה פתוחה")</f>
        <v/>
      </c>
      <c r="K269" s="3">
        <f>IFERROR(AmitGamePlan78[[#This Row],[Stock Number]]*AmitGamePlan78[[#This Row],[Buying Price /Selling Price]],"עסקה פתוחה")</f>
        <v/>
      </c>
      <c r="L26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69" s="2">
        <f>IF(AmitGamePlan78[[#This Row],[Style]] = "Short",AmitGamePlan78[[#This Row],[High Price ]],AmitGamePlan78[[#This Row],[Low Price ]])</f>
        <v/>
      </c>
      <c r="N269" s="2" t="n">
        <v>0</v>
      </c>
      <c r="O26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69" s="3" t="inlineStr">
        <is>
          <t>עסקה פתוחה</t>
        </is>
      </c>
      <c r="Q26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69" s="2" t="inlineStr">
        <is>
          <t>עסקה פתוחה</t>
        </is>
      </c>
      <c r="S269" s="1" t="inlineStr">
        <is>
          <t>עסקה פתוחה</t>
        </is>
      </c>
    </row>
    <row r="270" ht="14.45" customHeight="1" s="56" thickBot="1">
      <c r="A270" s="8" t="n">
        <v>263</v>
      </c>
      <c r="B270" s="6" t="inlineStr">
        <is>
          <t>עסקה פתוחה</t>
        </is>
      </c>
      <c r="C270" s="5" t="inlineStr">
        <is>
          <t>-</t>
        </is>
      </c>
      <c r="D270" s="5" t="inlineStr">
        <is>
          <t>עסקה פתוחה</t>
        </is>
      </c>
      <c r="E270" s="5" t="inlineStr">
        <is>
          <t>עסקה פתוחה</t>
        </is>
      </c>
      <c r="F270" s="3" t="inlineStr">
        <is>
          <t>עסקה פתוחה</t>
        </is>
      </c>
      <c r="G270" s="2" t="inlineStr">
        <is>
          <t>עסקה פתוחה</t>
        </is>
      </c>
      <c r="H270" s="5" t="inlineStr">
        <is>
          <t>עסקה פתוחה</t>
        </is>
      </c>
      <c r="I270" s="2" t="inlineStr">
        <is>
          <t>עסקה פתוחה</t>
        </is>
      </c>
      <c r="J270" s="4">
        <f>IFERROR($O$3/(AmitGamePlan78[[#This Row],[High Price ]]-AmitGamePlan78[[#This Row],[Low Price ]]),"עסקה פתוחה")</f>
        <v/>
      </c>
      <c r="K270" s="3">
        <f>IFERROR(AmitGamePlan78[[#This Row],[Stock Number]]*AmitGamePlan78[[#This Row],[Buying Price /Selling Price]],"עסקה פתוחה")</f>
        <v/>
      </c>
      <c r="L27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70" s="2">
        <f>IF(AmitGamePlan78[[#This Row],[Style]] = "Short",AmitGamePlan78[[#This Row],[High Price ]],AmitGamePlan78[[#This Row],[Low Price ]])</f>
        <v/>
      </c>
      <c r="N270" s="2" t="n">
        <v>0</v>
      </c>
      <c r="O27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70" s="3" t="inlineStr">
        <is>
          <t>עסקה פתוחה</t>
        </is>
      </c>
      <c r="Q27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70" s="2" t="inlineStr">
        <is>
          <t>עסקה פתוחה</t>
        </is>
      </c>
      <c r="S270" s="1" t="inlineStr">
        <is>
          <t>עסקה פתוחה</t>
        </is>
      </c>
    </row>
    <row r="271" ht="14.45" customHeight="1" s="56" thickBot="1">
      <c r="A271" s="8" t="n">
        <v>264</v>
      </c>
      <c r="B271" s="6" t="inlineStr">
        <is>
          <t>עסקה פתוחה</t>
        </is>
      </c>
      <c r="C271" s="5" t="inlineStr">
        <is>
          <t>-</t>
        </is>
      </c>
      <c r="D271" s="5" t="inlineStr">
        <is>
          <t>עסקה פתוחה</t>
        </is>
      </c>
      <c r="E271" s="5" t="inlineStr">
        <is>
          <t>עסקה פתוחה</t>
        </is>
      </c>
      <c r="F271" s="3" t="inlineStr">
        <is>
          <t>עסקה פתוחה</t>
        </is>
      </c>
      <c r="G271" s="2" t="inlineStr">
        <is>
          <t>עסקה פתוחה</t>
        </is>
      </c>
      <c r="H271" s="5" t="inlineStr">
        <is>
          <t>עסקה פתוחה</t>
        </is>
      </c>
      <c r="I271" s="2" t="inlineStr">
        <is>
          <t>עסקה פתוחה</t>
        </is>
      </c>
      <c r="J271" s="4">
        <f>IFERROR($O$3/(AmitGamePlan78[[#This Row],[High Price ]]-AmitGamePlan78[[#This Row],[Low Price ]]),"עסקה פתוחה")</f>
        <v/>
      </c>
      <c r="K271" s="3">
        <f>IFERROR(AmitGamePlan78[[#This Row],[Stock Number]]*AmitGamePlan78[[#This Row],[Buying Price /Selling Price]],"עסקה פתוחה")</f>
        <v/>
      </c>
      <c r="L27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71" s="2">
        <f>IF(AmitGamePlan78[[#This Row],[Style]] = "Short",AmitGamePlan78[[#This Row],[High Price ]],AmitGamePlan78[[#This Row],[Low Price ]])</f>
        <v/>
      </c>
      <c r="N271" s="2" t="n">
        <v>0</v>
      </c>
      <c r="O27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71" s="3" t="inlineStr">
        <is>
          <t>עסקה פתוחה</t>
        </is>
      </c>
      <c r="Q27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71" s="2" t="inlineStr">
        <is>
          <t>עסקה פתוחה</t>
        </is>
      </c>
      <c r="S271" s="1" t="inlineStr">
        <is>
          <t>עסקה פתוחה</t>
        </is>
      </c>
    </row>
    <row r="272" ht="14.45" customHeight="1" s="56" thickBot="1">
      <c r="A272" s="8" t="n">
        <v>265</v>
      </c>
      <c r="B272" s="6" t="inlineStr">
        <is>
          <t>עסקה פתוחה</t>
        </is>
      </c>
      <c r="C272" s="5" t="inlineStr">
        <is>
          <t>-</t>
        </is>
      </c>
      <c r="D272" s="5" t="inlineStr">
        <is>
          <t>עסקה פתוחה</t>
        </is>
      </c>
      <c r="E272" s="5" t="inlineStr">
        <is>
          <t>עסקה פתוחה</t>
        </is>
      </c>
      <c r="F272" s="3" t="inlineStr">
        <is>
          <t>עסקה פתוחה</t>
        </is>
      </c>
      <c r="G272" s="2" t="inlineStr">
        <is>
          <t>עסקה פתוחה</t>
        </is>
      </c>
      <c r="H272" s="5" t="inlineStr">
        <is>
          <t>עסקה פתוחה</t>
        </is>
      </c>
      <c r="I272" s="2" t="inlineStr">
        <is>
          <t>עסקה פתוחה</t>
        </is>
      </c>
      <c r="J272" s="4">
        <f>IFERROR($O$3/(AmitGamePlan78[[#This Row],[High Price ]]-AmitGamePlan78[[#This Row],[Low Price ]]),"עסקה פתוחה")</f>
        <v/>
      </c>
      <c r="K272" s="3">
        <f>IFERROR(AmitGamePlan78[[#This Row],[Stock Number]]*AmitGamePlan78[[#This Row],[Buying Price /Selling Price]],"עסקה פתוחה")</f>
        <v/>
      </c>
      <c r="L27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72" s="2">
        <f>IF(AmitGamePlan78[[#This Row],[Style]] = "Short",AmitGamePlan78[[#This Row],[High Price ]],AmitGamePlan78[[#This Row],[Low Price ]])</f>
        <v/>
      </c>
      <c r="N272" s="2" t="n">
        <v>0</v>
      </c>
      <c r="O27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72" s="3" t="inlineStr">
        <is>
          <t>עסקה פתוחה</t>
        </is>
      </c>
      <c r="Q27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72" s="2" t="inlineStr">
        <is>
          <t>עסקה פתוחה</t>
        </is>
      </c>
      <c r="S272" s="1" t="inlineStr">
        <is>
          <t>עסקה פתוחה</t>
        </is>
      </c>
    </row>
    <row r="273" ht="14.45" customHeight="1" s="56" thickBot="1">
      <c r="A273" s="8" t="n">
        <v>266</v>
      </c>
      <c r="B273" s="6" t="inlineStr">
        <is>
          <t>עסקה פתוחה</t>
        </is>
      </c>
      <c r="C273" s="5" t="inlineStr">
        <is>
          <t>-</t>
        </is>
      </c>
      <c r="D273" s="5" t="inlineStr">
        <is>
          <t>עסקה פתוחה</t>
        </is>
      </c>
      <c r="E273" s="5" t="inlineStr">
        <is>
          <t>עסקה פתוחה</t>
        </is>
      </c>
      <c r="F273" s="3" t="inlineStr">
        <is>
          <t>עסקה פתוחה</t>
        </is>
      </c>
      <c r="G273" s="2" t="inlineStr">
        <is>
          <t>עסקה פתוחה</t>
        </is>
      </c>
      <c r="H273" s="5" t="inlineStr">
        <is>
          <t>עסקה פתוחה</t>
        </is>
      </c>
      <c r="I273" s="2" t="inlineStr">
        <is>
          <t>עסקה פתוחה</t>
        </is>
      </c>
      <c r="J273" s="4">
        <f>IFERROR($O$3/(AmitGamePlan78[[#This Row],[High Price ]]-AmitGamePlan78[[#This Row],[Low Price ]]),"עסקה פתוחה")</f>
        <v/>
      </c>
      <c r="K273" s="3">
        <f>IFERROR(AmitGamePlan78[[#This Row],[Stock Number]]*AmitGamePlan78[[#This Row],[Buying Price /Selling Price]],"עסקה פתוחה")</f>
        <v/>
      </c>
      <c r="L27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73" s="2">
        <f>IF(AmitGamePlan78[[#This Row],[Style]] = "Short",AmitGamePlan78[[#This Row],[High Price ]],AmitGamePlan78[[#This Row],[Low Price ]])</f>
        <v/>
      </c>
      <c r="N273" s="2" t="n">
        <v>0</v>
      </c>
      <c r="O27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73" s="3" t="inlineStr">
        <is>
          <t>עסקה פתוחה</t>
        </is>
      </c>
      <c r="Q27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73" s="2" t="inlineStr">
        <is>
          <t>עסקה פתוחה</t>
        </is>
      </c>
      <c r="S273" s="1" t="inlineStr">
        <is>
          <t>עסקה פתוחה</t>
        </is>
      </c>
    </row>
    <row r="274" ht="14.45" customHeight="1" s="56" thickBot="1">
      <c r="A274" s="8" t="n">
        <v>267</v>
      </c>
      <c r="B274" s="6" t="inlineStr">
        <is>
          <t>עסקה פתוחה</t>
        </is>
      </c>
      <c r="C274" s="5" t="inlineStr">
        <is>
          <t>-</t>
        </is>
      </c>
      <c r="D274" s="5" t="inlineStr">
        <is>
          <t>עסקה פתוחה</t>
        </is>
      </c>
      <c r="E274" s="5" t="inlineStr">
        <is>
          <t>עסקה פתוחה</t>
        </is>
      </c>
      <c r="F274" s="3" t="inlineStr">
        <is>
          <t>עסקה פתוחה</t>
        </is>
      </c>
      <c r="G274" s="2" t="inlineStr">
        <is>
          <t>עסקה פתוחה</t>
        </is>
      </c>
      <c r="H274" s="5" t="inlineStr">
        <is>
          <t>עסקה פתוחה</t>
        </is>
      </c>
      <c r="I274" s="2" t="inlineStr">
        <is>
          <t>עסקה פתוחה</t>
        </is>
      </c>
      <c r="J274" s="4">
        <f>IFERROR($O$3/(AmitGamePlan78[[#This Row],[High Price ]]-AmitGamePlan78[[#This Row],[Low Price ]]),"עסקה פתוחה")</f>
        <v/>
      </c>
      <c r="K274" s="3">
        <f>IFERROR(AmitGamePlan78[[#This Row],[Stock Number]]*AmitGamePlan78[[#This Row],[Buying Price /Selling Price]],"עסקה פתוחה")</f>
        <v/>
      </c>
      <c r="L27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74" s="2">
        <f>IF(AmitGamePlan78[[#This Row],[Style]] = "Short",AmitGamePlan78[[#This Row],[High Price ]],AmitGamePlan78[[#This Row],[Low Price ]])</f>
        <v/>
      </c>
      <c r="N274" s="2" t="n">
        <v>0</v>
      </c>
      <c r="O27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74" s="3" t="inlineStr">
        <is>
          <t>עסקה פתוחה</t>
        </is>
      </c>
      <c r="Q27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74" s="2" t="inlineStr">
        <is>
          <t>עסקה פתוחה</t>
        </is>
      </c>
      <c r="S274" s="1" t="inlineStr">
        <is>
          <t>עסקה פתוחה</t>
        </is>
      </c>
    </row>
    <row r="275" ht="14.45" customHeight="1" s="56" thickBot="1">
      <c r="A275" s="8" t="n">
        <v>268</v>
      </c>
      <c r="B275" s="6" t="inlineStr">
        <is>
          <t>עסקה פתוחה</t>
        </is>
      </c>
      <c r="C275" s="5" t="inlineStr">
        <is>
          <t>-</t>
        </is>
      </c>
      <c r="D275" s="5" t="inlineStr">
        <is>
          <t>עסקה פתוחה</t>
        </is>
      </c>
      <c r="E275" s="5" t="inlineStr">
        <is>
          <t>עסקה פתוחה</t>
        </is>
      </c>
      <c r="F275" s="3" t="inlineStr">
        <is>
          <t>עסקה פתוחה</t>
        </is>
      </c>
      <c r="G275" s="2" t="inlineStr">
        <is>
          <t>עסקה פתוחה</t>
        </is>
      </c>
      <c r="H275" s="5" t="inlineStr">
        <is>
          <t>עסקה פתוחה</t>
        </is>
      </c>
      <c r="I275" s="2" t="inlineStr">
        <is>
          <t>עסקה פתוחה</t>
        </is>
      </c>
      <c r="J275" s="4">
        <f>IFERROR($O$3/(AmitGamePlan78[[#This Row],[High Price ]]-AmitGamePlan78[[#This Row],[Low Price ]]),"עסקה פתוחה")</f>
        <v/>
      </c>
      <c r="K275" s="3">
        <f>IFERROR(AmitGamePlan78[[#This Row],[Stock Number]]*AmitGamePlan78[[#This Row],[Buying Price /Selling Price]],"עסקה פתוחה")</f>
        <v/>
      </c>
      <c r="L27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75" s="2">
        <f>IF(AmitGamePlan78[[#This Row],[Style]] = "Short",AmitGamePlan78[[#This Row],[High Price ]],AmitGamePlan78[[#This Row],[Low Price ]])</f>
        <v/>
      </c>
      <c r="N275" s="2" t="n">
        <v>0</v>
      </c>
      <c r="O27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75" s="3" t="inlineStr">
        <is>
          <t>עסקה פתוחה</t>
        </is>
      </c>
      <c r="Q27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75" s="2" t="inlineStr">
        <is>
          <t>עסקה פתוחה</t>
        </is>
      </c>
      <c r="S275" s="1" t="inlineStr">
        <is>
          <t>עסקה פתוחה</t>
        </is>
      </c>
    </row>
    <row r="276" ht="14.45" customHeight="1" s="56" thickBot="1">
      <c r="A276" s="8" t="n">
        <v>269</v>
      </c>
      <c r="B276" s="6" t="inlineStr">
        <is>
          <t>עסקה פתוחה</t>
        </is>
      </c>
      <c r="C276" s="5" t="inlineStr">
        <is>
          <t>-</t>
        </is>
      </c>
      <c r="D276" s="5" t="inlineStr">
        <is>
          <t>עסקה פתוחה</t>
        </is>
      </c>
      <c r="E276" s="5" t="inlineStr">
        <is>
          <t>עסקה פתוחה</t>
        </is>
      </c>
      <c r="F276" s="3" t="inlineStr">
        <is>
          <t>עסקה פתוחה</t>
        </is>
      </c>
      <c r="G276" s="2" t="inlineStr">
        <is>
          <t>עסקה פתוחה</t>
        </is>
      </c>
      <c r="H276" s="5" t="inlineStr">
        <is>
          <t>עסקה פתוחה</t>
        </is>
      </c>
      <c r="I276" s="2" t="inlineStr">
        <is>
          <t>עסקה פתוחה</t>
        </is>
      </c>
      <c r="J276" s="4">
        <f>IFERROR($O$3/(AmitGamePlan78[[#This Row],[High Price ]]-AmitGamePlan78[[#This Row],[Low Price ]]),"עסקה פתוחה")</f>
        <v/>
      </c>
      <c r="K276" s="3">
        <f>IFERROR(AmitGamePlan78[[#This Row],[Stock Number]]*AmitGamePlan78[[#This Row],[Buying Price /Selling Price]],"עסקה פתוחה")</f>
        <v/>
      </c>
      <c r="L27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76" s="2">
        <f>IF(AmitGamePlan78[[#This Row],[Style]] = "Short",AmitGamePlan78[[#This Row],[High Price ]],AmitGamePlan78[[#This Row],[Low Price ]])</f>
        <v/>
      </c>
      <c r="N276" s="2" t="n">
        <v>0</v>
      </c>
      <c r="O27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76" s="3" t="inlineStr">
        <is>
          <t>עסקה פתוחה</t>
        </is>
      </c>
      <c r="Q27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76" s="2" t="inlineStr">
        <is>
          <t>עסקה פתוחה</t>
        </is>
      </c>
      <c r="S276" s="1" t="inlineStr">
        <is>
          <t>עסקה פתוחה</t>
        </is>
      </c>
    </row>
    <row r="277" ht="14.45" customHeight="1" s="56" thickBot="1">
      <c r="A277" s="8" t="n">
        <v>270</v>
      </c>
      <c r="B277" s="6" t="inlineStr">
        <is>
          <t>עסקה פתוחה</t>
        </is>
      </c>
      <c r="C277" s="5" t="inlineStr">
        <is>
          <t>-</t>
        </is>
      </c>
      <c r="D277" s="5" t="inlineStr">
        <is>
          <t>עסקה פתוחה</t>
        </is>
      </c>
      <c r="E277" s="5" t="inlineStr">
        <is>
          <t>עסקה פתוחה</t>
        </is>
      </c>
      <c r="F277" s="3" t="inlineStr">
        <is>
          <t>עסקה פתוחה</t>
        </is>
      </c>
      <c r="G277" s="2" t="inlineStr">
        <is>
          <t>עסקה פתוחה</t>
        </is>
      </c>
      <c r="H277" s="5" t="inlineStr">
        <is>
          <t>עסקה פתוחה</t>
        </is>
      </c>
      <c r="I277" s="2" t="inlineStr">
        <is>
          <t>עסקה פתוחה</t>
        </is>
      </c>
      <c r="J277" s="4">
        <f>IFERROR($O$3/(AmitGamePlan78[[#This Row],[High Price ]]-AmitGamePlan78[[#This Row],[Low Price ]]),"עסקה פתוחה")</f>
        <v/>
      </c>
      <c r="K277" s="3">
        <f>IFERROR(AmitGamePlan78[[#This Row],[Stock Number]]*AmitGamePlan78[[#This Row],[Buying Price /Selling Price]],"עסקה פתוחה")</f>
        <v/>
      </c>
      <c r="L27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77" s="2">
        <f>IF(AmitGamePlan78[[#This Row],[Style]] = "Short",AmitGamePlan78[[#This Row],[High Price ]],AmitGamePlan78[[#This Row],[Low Price ]])</f>
        <v/>
      </c>
      <c r="N277" s="2" t="n">
        <v>0</v>
      </c>
      <c r="O27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77" s="3" t="inlineStr">
        <is>
          <t>עסקה פתוחה</t>
        </is>
      </c>
      <c r="Q27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77" s="2" t="inlineStr">
        <is>
          <t>עסקה פתוחה</t>
        </is>
      </c>
      <c r="S277" s="1" t="inlineStr">
        <is>
          <t>עסקה פתוחה</t>
        </is>
      </c>
    </row>
    <row r="278" ht="14.45" customHeight="1" s="56" thickBot="1">
      <c r="A278" s="8" t="n">
        <v>271</v>
      </c>
      <c r="B278" s="6" t="inlineStr">
        <is>
          <t>עסקה פתוחה</t>
        </is>
      </c>
      <c r="C278" s="5" t="inlineStr">
        <is>
          <t>-</t>
        </is>
      </c>
      <c r="D278" s="5" t="inlineStr">
        <is>
          <t>עסקה פתוחה</t>
        </is>
      </c>
      <c r="E278" s="5" t="inlineStr">
        <is>
          <t>עסקה פתוחה</t>
        </is>
      </c>
      <c r="F278" s="3" t="inlineStr">
        <is>
          <t>עסקה פתוחה</t>
        </is>
      </c>
      <c r="G278" s="2" t="inlineStr">
        <is>
          <t>עסקה פתוחה</t>
        </is>
      </c>
      <c r="H278" s="5" t="inlineStr">
        <is>
          <t>עסקה פתוחה</t>
        </is>
      </c>
      <c r="I278" s="2" t="inlineStr">
        <is>
          <t>עסקה פתוחה</t>
        </is>
      </c>
      <c r="J278" s="4">
        <f>IFERROR($O$3/(AmitGamePlan78[[#This Row],[High Price ]]-AmitGamePlan78[[#This Row],[Low Price ]]),"עסקה פתוחה")</f>
        <v/>
      </c>
      <c r="K278" s="3">
        <f>IFERROR(AmitGamePlan78[[#This Row],[Stock Number]]*AmitGamePlan78[[#This Row],[Buying Price /Selling Price]],"עסקה פתוחה")</f>
        <v/>
      </c>
      <c r="L27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78" s="2">
        <f>IF(AmitGamePlan78[[#This Row],[Style]] = "Short",AmitGamePlan78[[#This Row],[High Price ]],AmitGamePlan78[[#This Row],[Low Price ]])</f>
        <v/>
      </c>
      <c r="N278" s="2" t="n">
        <v>0</v>
      </c>
      <c r="O27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78" s="3" t="inlineStr">
        <is>
          <t>עסקה פתוחה</t>
        </is>
      </c>
      <c r="Q27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78" s="2" t="inlineStr">
        <is>
          <t>עסקה פתוחה</t>
        </is>
      </c>
      <c r="S278" s="1" t="inlineStr">
        <is>
          <t>עסקה פתוחה</t>
        </is>
      </c>
    </row>
    <row r="279" ht="14.45" customHeight="1" s="56" thickBot="1">
      <c r="A279" s="8" t="n">
        <v>272</v>
      </c>
      <c r="B279" s="6" t="inlineStr">
        <is>
          <t>עסקה פתוחה</t>
        </is>
      </c>
      <c r="C279" s="5" t="inlineStr">
        <is>
          <t>-</t>
        </is>
      </c>
      <c r="D279" s="5" t="inlineStr">
        <is>
          <t>עסקה פתוחה</t>
        </is>
      </c>
      <c r="E279" s="5" t="inlineStr">
        <is>
          <t>עסקה פתוחה</t>
        </is>
      </c>
      <c r="F279" s="3" t="inlineStr">
        <is>
          <t>עסקה פתוחה</t>
        </is>
      </c>
      <c r="G279" s="2" t="inlineStr">
        <is>
          <t>עסקה פתוחה</t>
        </is>
      </c>
      <c r="H279" s="5" t="inlineStr">
        <is>
          <t>עסקה פתוחה</t>
        </is>
      </c>
      <c r="I279" s="2" t="inlineStr">
        <is>
          <t>עסקה פתוחה</t>
        </is>
      </c>
      <c r="J279" s="4">
        <f>IFERROR($O$3/(AmitGamePlan78[[#This Row],[High Price ]]-AmitGamePlan78[[#This Row],[Low Price ]]),"עסקה פתוחה")</f>
        <v/>
      </c>
      <c r="K279" s="3">
        <f>IFERROR(AmitGamePlan78[[#This Row],[Stock Number]]*AmitGamePlan78[[#This Row],[Buying Price /Selling Price]],"עסקה פתוחה")</f>
        <v/>
      </c>
      <c r="L27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79" s="2">
        <f>IF(AmitGamePlan78[[#This Row],[Style]] = "Short",AmitGamePlan78[[#This Row],[High Price ]],AmitGamePlan78[[#This Row],[Low Price ]])</f>
        <v/>
      </c>
      <c r="N279" s="2" t="n">
        <v>0</v>
      </c>
      <c r="O27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79" s="3" t="inlineStr">
        <is>
          <t>עסקה פתוחה</t>
        </is>
      </c>
      <c r="Q27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79" s="2" t="inlineStr">
        <is>
          <t>עסקה פתוחה</t>
        </is>
      </c>
      <c r="S279" s="1" t="inlineStr">
        <is>
          <t>עסקה פתוחה</t>
        </is>
      </c>
    </row>
    <row r="280" ht="14.45" customHeight="1" s="56" thickBot="1">
      <c r="A280" s="8" t="n">
        <v>273</v>
      </c>
      <c r="B280" s="6" t="inlineStr">
        <is>
          <t>עסקה פתוחה</t>
        </is>
      </c>
      <c r="C280" s="5" t="inlineStr">
        <is>
          <t>-</t>
        </is>
      </c>
      <c r="D280" s="5" t="inlineStr">
        <is>
          <t>עסקה פתוחה</t>
        </is>
      </c>
      <c r="E280" s="5" t="inlineStr">
        <is>
          <t>עסקה פתוחה</t>
        </is>
      </c>
      <c r="F280" s="3" t="inlineStr">
        <is>
          <t>עסקה פתוחה</t>
        </is>
      </c>
      <c r="G280" s="2" t="inlineStr">
        <is>
          <t>עסקה פתוחה</t>
        </is>
      </c>
      <c r="H280" s="5" t="inlineStr">
        <is>
          <t>עסקה פתוחה</t>
        </is>
      </c>
      <c r="I280" s="2" t="inlineStr">
        <is>
          <t>עסקה פתוחה</t>
        </is>
      </c>
      <c r="J280" s="4">
        <f>IFERROR($O$3/(AmitGamePlan78[[#This Row],[High Price ]]-AmitGamePlan78[[#This Row],[Low Price ]]),"עסקה פתוחה")</f>
        <v/>
      </c>
      <c r="K280" s="3">
        <f>IFERROR(AmitGamePlan78[[#This Row],[Stock Number]]*AmitGamePlan78[[#This Row],[Buying Price /Selling Price]],"עסקה פתוחה")</f>
        <v/>
      </c>
      <c r="L28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80" s="2">
        <f>IF(AmitGamePlan78[[#This Row],[Style]] = "Short",AmitGamePlan78[[#This Row],[High Price ]],AmitGamePlan78[[#This Row],[Low Price ]])</f>
        <v/>
      </c>
      <c r="N280" s="2" t="n">
        <v>0</v>
      </c>
      <c r="O28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80" s="3" t="inlineStr">
        <is>
          <t>עסקה פתוחה</t>
        </is>
      </c>
      <c r="Q28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80" s="2" t="inlineStr">
        <is>
          <t>עסקה פתוחה</t>
        </is>
      </c>
      <c r="S280" s="1" t="inlineStr">
        <is>
          <t>עסקה פתוחה</t>
        </is>
      </c>
    </row>
    <row r="281" ht="14.45" customHeight="1" s="56" thickBot="1">
      <c r="A281" s="8" t="n">
        <v>274</v>
      </c>
      <c r="B281" s="6" t="inlineStr">
        <is>
          <t>עסקה פתוחה</t>
        </is>
      </c>
      <c r="C281" s="5" t="inlineStr">
        <is>
          <t>-</t>
        </is>
      </c>
      <c r="D281" s="5" t="inlineStr">
        <is>
          <t>עסקה פתוחה</t>
        </is>
      </c>
      <c r="E281" s="5" t="inlineStr">
        <is>
          <t>עסקה פתוחה</t>
        </is>
      </c>
      <c r="F281" s="3" t="inlineStr">
        <is>
          <t>עסקה פתוחה</t>
        </is>
      </c>
      <c r="G281" s="2" t="inlineStr">
        <is>
          <t>עסקה פתוחה</t>
        </is>
      </c>
      <c r="H281" s="5" t="inlineStr">
        <is>
          <t>עסקה פתוחה</t>
        </is>
      </c>
      <c r="I281" s="2" t="inlineStr">
        <is>
          <t>עסקה פתוחה</t>
        </is>
      </c>
      <c r="J281" s="4">
        <f>IFERROR($O$3/(AmitGamePlan78[[#This Row],[High Price ]]-AmitGamePlan78[[#This Row],[Low Price ]]),"עסקה פתוחה")</f>
        <v/>
      </c>
      <c r="K281" s="3">
        <f>IFERROR(AmitGamePlan78[[#This Row],[Stock Number]]*AmitGamePlan78[[#This Row],[Buying Price /Selling Price]],"עסקה פתוחה")</f>
        <v/>
      </c>
      <c r="L28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81" s="2">
        <f>IF(AmitGamePlan78[[#This Row],[Style]] = "Short",AmitGamePlan78[[#This Row],[High Price ]],AmitGamePlan78[[#This Row],[Low Price ]])</f>
        <v/>
      </c>
      <c r="N281" s="2" t="n">
        <v>0</v>
      </c>
      <c r="O28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81" s="3" t="inlineStr">
        <is>
          <t>עסקה פתוחה</t>
        </is>
      </c>
      <c r="Q28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81" s="2" t="inlineStr">
        <is>
          <t>עסקה פתוחה</t>
        </is>
      </c>
      <c r="S281" s="1" t="inlineStr">
        <is>
          <t>עסקה פתוחה</t>
        </is>
      </c>
    </row>
    <row r="282" ht="14.45" customHeight="1" s="56" thickBot="1">
      <c r="A282" s="8" t="n">
        <v>275</v>
      </c>
      <c r="B282" s="6" t="inlineStr">
        <is>
          <t>עסקה פתוחה</t>
        </is>
      </c>
      <c r="C282" s="5" t="inlineStr">
        <is>
          <t>-</t>
        </is>
      </c>
      <c r="D282" s="5" t="inlineStr">
        <is>
          <t>עסקה פתוחה</t>
        </is>
      </c>
      <c r="E282" s="5" t="inlineStr">
        <is>
          <t>עסקה פתוחה</t>
        </is>
      </c>
      <c r="F282" s="3" t="inlineStr">
        <is>
          <t>עסקה פתוחה</t>
        </is>
      </c>
      <c r="G282" s="2" t="inlineStr">
        <is>
          <t>עסקה פתוחה</t>
        </is>
      </c>
      <c r="H282" s="5" t="inlineStr">
        <is>
          <t>עסקה פתוחה</t>
        </is>
      </c>
      <c r="I282" s="2" t="inlineStr">
        <is>
          <t>עסקה פתוחה</t>
        </is>
      </c>
      <c r="J282" s="4">
        <f>IFERROR($O$3/(AmitGamePlan78[[#This Row],[High Price ]]-AmitGamePlan78[[#This Row],[Low Price ]]),"עסקה פתוחה")</f>
        <v/>
      </c>
      <c r="K282" s="3">
        <f>IFERROR(AmitGamePlan78[[#This Row],[Stock Number]]*AmitGamePlan78[[#This Row],[Buying Price /Selling Price]],"עסקה פתוחה")</f>
        <v/>
      </c>
      <c r="L28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82" s="2">
        <f>IF(AmitGamePlan78[[#This Row],[Style]] = "Short",AmitGamePlan78[[#This Row],[High Price ]],AmitGamePlan78[[#This Row],[Low Price ]])</f>
        <v/>
      </c>
      <c r="N282" s="2" t="n">
        <v>0</v>
      </c>
      <c r="O28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82" s="3" t="inlineStr">
        <is>
          <t>עסקה פתוחה</t>
        </is>
      </c>
      <c r="Q28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82" s="2" t="inlineStr">
        <is>
          <t>עסקה פתוחה</t>
        </is>
      </c>
      <c r="S282" s="1" t="inlineStr">
        <is>
          <t>עסקה פתוחה</t>
        </is>
      </c>
    </row>
    <row r="283" ht="14.45" customHeight="1" s="56" thickBot="1">
      <c r="A283" s="8" t="n">
        <v>276</v>
      </c>
      <c r="B283" s="6" t="inlineStr">
        <is>
          <t>עסקה פתוחה</t>
        </is>
      </c>
      <c r="C283" s="5" t="inlineStr">
        <is>
          <t>-</t>
        </is>
      </c>
      <c r="D283" s="5" t="inlineStr">
        <is>
          <t>עסקה פתוחה</t>
        </is>
      </c>
      <c r="E283" s="5" t="inlineStr">
        <is>
          <t>עסקה פתוחה</t>
        </is>
      </c>
      <c r="F283" s="3" t="inlineStr">
        <is>
          <t>עסקה פתוחה</t>
        </is>
      </c>
      <c r="G283" s="2" t="inlineStr">
        <is>
          <t>עסקה פתוחה</t>
        </is>
      </c>
      <c r="H283" s="5" t="inlineStr">
        <is>
          <t>עסקה פתוחה</t>
        </is>
      </c>
      <c r="I283" s="2" t="inlineStr">
        <is>
          <t>עסקה פתוחה</t>
        </is>
      </c>
      <c r="J283" s="4">
        <f>IFERROR($O$3/(AmitGamePlan78[[#This Row],[High Price ]]-AmitGamePlan78[[#This Row],[Low Price ]]),"עסקה פתוחה")</f>
        <v/>
      </c>
      <c r="K283" s="3">
        <f>IFERROR(AmitGamePlan78[[#This Row],[Stock Number]]*AmitGamePlan78[[#This Row],[Buying Price /Selling Price]],"עסקה פתוחה")</f>
        <v/>
      </c>
      <c r="L28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83" s="2">
        <f>IF(AmitGamePlan78[[#This Row],[Style]] = "Short",AmitGamePlan78[[#This Row],[High Price ]],AmitGamePlan78[[#This Row],[Low Price ]])</f>
        <v/>
      </c>
      <c r="N283" s="2" t="n">
        <v>0</v>
      </c>
      <c r="O28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83" s="3" t="inlineStr">
        <is>
          <t>עסקה פתוחה</t>
        </is>
      </c>
      <c r="Q28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83" s="2" t="inlineStr">
        <is>
          <t>עסקה פתוחה</t>
        </is>
      </c>
      <c r="S283" s="1" t="inlineStr">
        <is>
          <t>עסקה פתוחה</t>
        </is>
      </c>
    </row>
    <row r="284" ht="14.45" customHeight="1" s="56" thickBot="1">
      <c r="A284" s="8" t="n">
        <v>277</v>
      </c>
      <c r="B284" s="6" t="inlineStr">
        <is>
          <t>עסקה פתוחה</t>
        </is>
      </c>
      <c r="C284" s="5" t="inlineStr">
        <is>
          <t>-</t>
        </is>
      </c>
      <c r="D284" s="5" t="inlineStr">
        <is>
          <t>עסקה פתוחה</t>
        </is>
      </c>
      <c r="E284" s="5" t="inlineStr">
        <is>
          <t>עסקה פתוחה</t>
        </is>
      </c>
      <c r="F284" s="3" t="inlineStr">
        <is>
          <t>עסקה פתוחה</t>
        </is>
      </c>
      <c r="G284" s="2" t="inlineStr">
        <is>
          <t>עסקה פתוחה</t>
        </is>
      </c>
      <c r="H284" s="5" t="inlineStr">
        <is>
          <t>עסקה פתוחה</t>
        </is>
      </c>
      <c r="I284" s="2" t="inlineStr">
        <is>
          <t>עסקה פתוחה</t>
        </is>
      </c>
      <c r="J284" s="4">
        <f>IFERROR($O$3/(AmitGamePlan78[[#This Row],[High Price ]]-AmitGamePlan78[[#This Row],[Low Price ]]),"עסקה פתוחה")</f>
        <v/>
      </c>
      <c r="K284" s="3">
        <f>IFERROR(AmitGamePlan78[[#This Row],[Stock Number]]*AmitGamePlan78[[#This Row],[Buying Price /Selling Price]],"עסקה פתוחה")</f>
        <v/>
      </c>
      <c r="L28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84" s="2">
        <f>IF(AmitGamePlan78[[#This Row],[Style]] = "Short",AmitGamePlan78[[#This Row],[High Price ]],AmitGamePlan78[[#This Row],[Low Price ]])</f>
        <v/>
      </c>
      <c r="N284" s="2" t="n">
        <v>0</v>
      </c>
      <c r="O28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84" s="3" t="inlineStr">
        <is>
          <t>עסקה פתוחה</t>
        </is>
      </c>
      <c r="Q28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84" s="2" t="inlineStr">
        <is>
          <t>עסקה פתוחה</t>
        </is>
      </c>
      <c r="S284" s="1" t="inlineStr">
        <is>
          <t>עסקה פתוחה</t>
        </is>
      </c>
    </row>
    <row r="285" ht="14.45" customHeight="1" s="56" thickBot="1">
      <c r="A285" s="8" t="n">
        <v>278</v>
      </c>
      <c r="B285" s="6" t="inlineStr">
        <is>
          <t>עסקה פתוחה</t>
        </is>
      </c>
      <c r="C285" s="5" t="inlineStr">
        <is>
          <t>-</t>
        </is>
      </c>
      <c r="D285" s="5" t="inlineStr">
        <is>
          <t>עסקה פתוחה</t>
        </is>
      </c>
      <c r="E285" s="5" t="inlineStr">
        <is>
          <t>עסקה פתוחה</t>
        </is>
      </c>
      <c r="F285" s="3" t="inlineStr">
        <is>
          <t>עסקה פתוחה</t>
        </is>
      </c>
      <c r="G285" s="2" t="inlineStr">
        <is>
          <t>עסקה פתוחה</t>
        </is>
      </c>
      <c r="H285" s="5" t="inlineStr">
        <is>
          <t>עסקה פתוחה</t>
        </is>
      </c>
      <c r="I285" s="2" t="inlineStr">
        <is>
          <t>עסקה פתוחה</t>
        </is>
      </c>
      <c r="J285" s="4">
        <f>IFERROR($O$3/(AmitGamePlan78[[#This Row],[High Price ]]-AmitGamePlan78[[#This Row],[Low Price ]]),"עסקה פתוחה")</f>
        <v/>
      </c>
      <c r="K285" s="3">
        <f>IFERROR(AmitGamePlan78[[#This Row],[Stock Number]]*AmitGamePlan78[[#This Row],[Buying Price /Selling Price]],"עסקה פתוחה")</f>
        <v/>
      </c>
      <c r="L28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85" s="2">
        <f>IF(AmitGamePlan78[[#This Row],[Style]] = "Short",AmitGamePlan78[[#This Row],[High Price ]],AmitGamePlan78[[#This Row],[Low Price ]])</f>
        <v/>
      </c>
      <c r="N285" s="2" t="n">
        <v>0</v>
      </c>
      <c r="O28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85" s="3" t="inlineStr">
        <is>
          <t>עסקה פתוחה</t>
        </is>
      </c>
      <c r="Q28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85" s="2" t="inlineStr">
        <is>
          <t>עסקה פתוחה</t>
        </is>
      </c>
      <c r="S285" s="1" t="inlineStr">
        <is>
          <t>עסקה פתוחה</t>
        </is>
      </c>
    </row>
    <row r="286" ht="14.45" customHeight="1" s="56" thickBot="1">
      <c r="A286" s="8" t="n">
        <v>279</v>
      </c>
      <c r="B286" s="6" t="inlineStr">
        <is>
          <t>עסקה פתוחה</t>
        </is>
      </c>
      <c r="C286" s="5" t="inlineStr">
        <is>
          <t>-</t>
        </is>
      </c>
      <c r="D286" s="5" t="inlineStr">
        <is>
          <t>עסקה פתוחה</t>
        </is>
      </c>
      <c r="E286" s="5" t="inlineStr">
        <is>
          <t>עסקה פתוחה</t>
        </is>
      </c>
      <c r="F286" s="3" t="inlineStr">
        <is>
          <t>עסקה פתוחה</t>
        </is>
      </c>
      <c r="G286" s="2" t="inlineStr">
        <is>
          <t>עסקה פתוחה</t>
        </is>
      </c>
      <c r="H286" s="5" t="inlineStr">
        <is>
          <t>עסקה פתוחה</t>
        </is>
      </c>
      <c r="I286" s="2" t="inlineStr">
        <is>
          <t>עסקה פתוחה</t>
        </is>
      </c>
      <c r="J286" s="4">
        <f>IFERROR($O$3/(AmitGamePlan78[[#This Row],[High Price ]]-AmitGamePlan78[[#This Row],[Low Price ]]),"עסקה פתוחה")</f>
        <v/>
      </c>
      <c r="K286" s="3">
        <f>IFERROR(AmitGamePlan78[[#This Row],[Stock Number]]*AmitGamePlan78[[#This Row],[Buying Price /Selling Price]],"עסקה פתוחה")</f>
        <v/>
      </c>
      <c r="L28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86" s="2">
        <f>IF(AmitGamePlan78[[#This Row],[Style]] = "Short",AmitGamePlan78[[#This Row],[High Price ]],AmitGamePlan78[[#This Row],[Low Price ]])</f>
        <v/>
      </c>
      <c r="N286" s="2" t="n">
        <v>0</v>
      </c>
      <c r="O28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86" s="3" t="inlineStr">
        <is>
          <t>עסקה פתוחה</t>
        </is>
      </c>
      <c r="Q28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86" s="2" t="inlineStr">
        <is>
          <t>עסקה פתוחה</t>
        </is>
      </c>
      <c r="S286" s="1" t="inlineStr">
        <is>
          <t>עסקה פתוחה</t>
        </is>
      </c>
    </row>
    <row r="287" ht="14.45" customHeight="1" s="56" thickBot="1">
      <c r="A287" s="8" t="n">
        <v>280</v>
      </c>
      <c r="B287" s="6" t="inlineStr">
        <is>
          <t>עסקה פתוחה</t>
        </is>
      </c>
      <c r="C287" s="5" t="inlineStr">
        <is>
          <t>-</t>
        </is>
      </c>
      <c r="D287" s="5" t="inlineStr">
        <is>
          <t>עסקה פתוחה</t>
        </is>
      </c>
      <c r="E287" s="5" t="inlineStr">
        <is>
          <t>עסקה פתוחה</t>
        </is>
      </c>
      <c r="F287" s="3" t="inlineStr">
        <is>
          <t>עסקה פתוחה</t>
        </is>
      </c>
      <c r="G287" s="2" t="inlineStr">
        <is>
          <t>עסקה פתוחה</t>
        </is>
      </c>
      <c r="H287" s="5" t="inlineStr">
        <is>
          <t>עסקה פתוחה</t>
        </is>
      </c>
      <c r="I287" s="2" t="inlineStr">
        <is>
          <t>עסקה פתוחה</t>
        </is>
      </c>
      <c r="J287" s="4">
        <f>IFERROR($O$3/(AmitGamePlan78[[#This Row],[High Price ]]-AmitGamePlan78[[#This Row],[Low Price ]]),"עסקה פתוחה")</f>
        <v/>
      </c>
      <c r="K287" s="3">
        <f>IFERROR(AmitGamePlan78[[#This Row],[Stock Number]]*AmitGamePlan78[[#This Row],[Buying Price /Selling Price]],"עסקה פתוחה")</f>
        <v/>
      </c>
      <c r="L28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87" s="2">
        <f>IF(AmitGamePlan78[[#This Row],[Style]] = "Short",AmitGamePlan78[[#This Row],[High Price ]],AmitGamePlan78[[#This Row],[Low Price ]])</f>
        <v/>
      </c>
      <c r="N287" s="2" t="n">
        <v>0</v>
      </c>
      <c r="O28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87" s="3" t="inlineStr">
        <is>
          <t>עסקה פתוחה</t>
        </is>
      </c>
      <c r="Q28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87" s="2" t="inlineStr">
        <is>
          <t>עסקה פתוחה</t>
        </is>
      </c>
      <c r="S287" s="1" t="inlineStr">
        <is>
          <t>עסקה פתוחה</t>
        </is>
      </c>
    </row>
    <row r="288" ht="14.45" customHeight="1" s="56" thickBot="1">
      <c r="A288" s="8" t="n">
        <v>281</v>
      </c>
      <c r="B288" s="6" t="inlineStr">
        <is>
          <t>עסקה פתוחה</t>
        </is>
      </c>
      <c r="C288" s="5" t="inlineStr">
        <is>
          <t>-</t>
        </is>
      </c>
      <c r="D288" s="5" t="inlineStr">
        <is>
          <t>עסקה פתוחה</t>
        </is>
      </c>
      <c r="E288" s="5" t="inlineStr">
        <is>
          <t>עסקה פתוחה</t>
        </is>
      </c>
      <c r="F288" s="3" t="inlineStr">
        <is>
          <t>עסקה פתוחה</t>
        </is>
      </c>
      <c r="G288" s="2" t="inlineStr">
        <is>
          <t>עסקה פתוחה</t>
        </is>
      </c>
      <c r="H288" s="5" t="inlineStr">
        <is>
          <t>עסקה פתוחה</t>
        </is>
      </c>
      <c r="I288" s="2" t="inlineStr">
        <is>
          <t>עסקה פתוחה</t>
        </is>
      </c>
      <c r="J288" s="4">
        <f>IFERROR($O$3/(AmitGamePlan78[[#This Row],[High Price ]]-AmitGamePlan78[[#This Row],[Low Price ]]),"עסקה פתוחה")</f>
        <v/>
      </c>
      <c r="K288" s="3">
        <f>IFERROR(AmitGamePlan78[[#This Row],[Stock Number]]*AmitGamePlan78[[#This Row],[Buying Price /Selling Price]],"עסקה פתוחה")</f>
        <v/>
      </c>
      <c r="L28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88" s="2">
        <f>IF(AmitGamePlan78[[#This Row],[Style]] = "Short",AmitGamePlan78[[#This Row],[High Price ]],AmitGamePlan78[[#This Row],[Low Price ]])</f>
        <v/>
      </c>
      <c r="N288" s="2" t="n">
        <v>0</v>
      </c>
      <c r="O28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88" s="3" t="inlineStr">
        <is>
          <t>עסקה פתוחה</t>
        </is>
      </c>
      <c r="Q28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88" s="2" t="inlineStr">
        <is>
          <t>עסקה פתוחה</t>
        </is>
      </c>
      <c r="S288" s="1" t="inlineStr">
        <is>
          <t>עסקה פתוחה</t>
        </is>
      </c>
    </row>
    <row r="289" ht="14.45" customHeight="1" s="56" thickBot="1">
      <c r="A289" s="8" t="n">
        <v>282</v>
      </c>
      <c r="B289" s="6" t="inlineStr">
        <is>
          <t>עסקה פתוחה</t>
        </is>
      </c>
      <c r="C289" s="5" t="inlineStr">
        <is>
          <t>-</t>
        </is>
      </c>
      <c r="D289" s="5" t="inlineStr">
        <is>
          <t>עסקה פתוחה</t>
        </is>
      </c>
      <c r="E289" s="5" t="inlineStr">
        <is>
          <t>עסקה פתוחה</t>
        </is>
      </c>
      <c r="F289" s="3" t="inlineStr">
        <is>
          <t>עסקה פתוחה</t>
        </is>
      </c>
      <c r="G289" s="2" t="inlineStr">
        <is>
          <t>עסקה פתוחה</t>
        </is>
      </c>
      <c r="H289" s="5" t="inlineStr">
        <is>
          <t>עסקה פתוחה</t>
        </is>
      </c>
      <c r="I289" s="2" t="inlineStr">
        <is>
          <t>עסקה פתוחה</t>
        </is>
      </c>
      <c r="J289" s="4">
        <f>IFERROR($O$3/(AmitGamePlan78[[#This Row],[High Price ]]-AmitGamePlan78[[#This Row],[Low Price ]]),"עסקה פתוחה")</f>
        <v/>
      </c>
      <c r="K289" s="3">
        <f>IFERROR(AmitGamePlan78[[#This Row],[Stock Number]]*AmitGamePlan78[[#This Row],[Buying Price /Selling Price]],"עסקה פתוחה")</f>
        <v/>
      </c>
      <c r="L28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89" s="2">
        <f>IF(AmitGamePlan78[[#This Row],[Style]] = "Short",AmitGamePlan78[[#This Row],[High Price ]],AmitGamePlan78[[#This Row],[Low Price ]])</f>
        <v/>
      </c>
      <c r="N289" s="2" t="n">
        <v>0</v>
      </c>
      <c r="O28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89" s="3" t="inlineStr">
        <is>
          <t>עסקה פתוחה</t>
        </is>
      </c>
      <c r="Q28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89" s="2" t="inlineStr">
        <is>
          <t>עסקה פתוחה</t>
        </is>
      </c>
      <c r="S289" s="1" t="inlineStr">
        <is>
          <t>עסקה פתוחה</t>
        </is>
      </c>
    </row>
    <row r="290" ht="14.45" customHeight="1" s="56" thickBot="1">
      <c r="A290" s="8" t="n">
        <v>283</v>
      </c>
      <c r="B290" s="6" t="inlineStr">
        <is>
          <t>עסקה פתוחה</t>
        </is>
      </c>
      <c r="C290" s="5" t="inlineStr">
        <is>
          <t>-</t>
        </is>
      </c>
      <c r="D290" s="5" t="inlineStr">
        <is>
          <t>עסקה פתוחה</t>
        </is>
      </c>
      <c r="E290" s="5" t="inlineStr">
        <is>
          <t>עסקה פתוחה</t>
        </is>
      </c>
      <c r="F290" s="3" t="inlineStr">
        <is>
          <t>עסקה פתוחה</t>
        </is>
      </c>
      <c r="G290" s="2" t="inlineStr">
        <is>
          <t>עסקה פתוחה</t>
        </is>
      </c>
      <c r="H290" s="5" t="inlineStr">
        <is>
          <t>עסקה פתוחה</t>
        </is>
      </c>
      <c r="I290" s="2" t="inlineStr">
        <is>
          <t>עסקה פתוחה</t>
        </is>
      </c>
      <c r="J290" s="4">
        <f>IFERROR($O$3/(AmitGamePlan78[[#This Row],[High Price ]]-AmitGamePlan78[[#This Row],[Low Price ]]),"עסקה פתוחה")</f>
        <v/>
      </c>
      <c r="K290" s="3">
        <f>IFERROR(AmitGamePlan78[[#This Row],[Stock Number]]*AmitGamePlan78[[#This Row],[Buying Price /Selling Price]],"עסקה פתוחה")</f>
        <v/>
      </c>
      <c r="L29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90" s="2">
        <f>IF(AmitGamePlan78[[#This Row],[Style]] = "Short",AmitGamePlan78[[#This Row],[High Price ]],AmitGamePlan78[[#This Row],[Low Price ]])</f>
        <v/>
      </c>
      <c r="N290" s="2" t="n">
        <v>0</v>
      </c>
      <c r="O29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90" s="3" t="inlineStr">
        <is>
          <t>עסקה פתוחה</t>
        </is>
      </c>
      <c r="Q29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90" s="2" t="inlineStr">
        <is>
          <t>עסקה פתוחה</t>
        </is>
      </c>
      <c r="S290" s="1" t="inlineStr">
        <is>
          <t>עסקה פתוחה</t>
        </is>
      </c>
    </row>
    <row r="291" ht="14.45" customHeight="1" s="56" thickBot="1">
      <c r="A291" s="8" t="n">
        <v>284</v>
      </c>
      <c r="B291" s="6" t="inlineStr">
        <is>
          <t>עסקה פתוחה</t>
        </is>
      </c>
      <c r="C291" s="5" t="inlineStr">
        <is>
          <t>-</t>
        </is>
      </c>
      <c r="D291" s="5" t="inlineStr">
        <is>
          <t>עסקה פתוחה</t>
        </is>
      </c>
      <c r="E291" s="5" t="inlineStr">
        <is>
          <t>עסקה פתוחה</t>
        </is>
      </c>
      <c r="F291" s="3" t="inlineStr">
        <is>
          <t>עסקה פתוחה</t>
        </is>
      </c>
      <c r="G291" s="2" t="inlineStr">
        <is>
          <t>עסקה פתוחה</t>
        </is>
      </c>
      <c r="H291" s="5" t="inlineStr">
        <is>
          <t>עסקה פתוחה</t>
        </is>
      </c>
      <c r="I291" s="2" t="inlineStr">
        <is>
          <t>עסקה פתוחה</t>
        </is>
      </c>
      <c r="J291" s="4">
        <f>IFERROR($O$3/(AmitGamePlan78[[#This Row],[High Price ]]-AmitGamePlan78[[#This Row],[Low Price ]]),"עסקה פתוחה")</f>
        <v/>
      </c>
      <c r="K291" s="3">
        <f>IFERROR(AmitGamePlan78[[#This Row],[Stock Number]]*AmitGamePlan78[[#This Row],[Buying Price /Selling Price]],"עסקה פתוחה")</f>
        <v/>
      </c>
      <c r="L29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91" s="2">
        <f>IF(AmitGamePlan78[[#This Row],[Style]] = "Short",AmitGamePlan78[[#This Row],[High Price ]],AmitGamePlan78[[#This Row],[Low Price ]])</f>
        <v/>
      </c>
      <c r="N291" s="2" t="n">
        <v>0</v>
      </c>
      <c r="O29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91" s="3" t="inlineStr">
        <is>
          <t>עסקה פתוחה</t>
        </is>
      </c>
      <c r="Q29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91" s="2" t="inlineStr">
        <is>
          <t>עסקה פתוחה</t>
        </is>
      </c>
      <c r="S291" s="1" t="inlineStr">
        <is>
          <t>עסקה פתוחה</t>
        </is>
      </c>
    </row>
    <row r="292" ht="14.45" customHeight="1" s="56" thickBot="1">
      <c r="A292" s="8" t="n">
        <v>285</v>
      </c>
      <c r="B292" s="6" t="inlineStr">
        <is>
          <t>עסקה פתוחה</t>
        </is>
      </c>
      <c r="C292" s="5" t="inlineStr">
        <is>
          <t>-</t>
        </is>
      </c>
      <c r="D292" s="5" t="inlineStr">
        <is>
          <t>עסקה פתוחה</t>
        </is>
      </c>
      <c r="E292" s="5" t="inlineStr">
        <is>
          <t>עסקה פתוחה</t>
        </is>
      </c>
      <c r="F292" s="3" t="inlineStr">
        <is>
          <t>עסקה פתוחה</t>
        </is>
      </c>
      <c r="G292" s="2" t="inlineStr">
        <is>
          <t>עסקה פתוחה</t>
        </is>
      </c>
      <c r="H292" s="5" t="inlineStr">
        <is>
          <t>עסקה פתוחה</t>
        </is>
      </c>
      <c r="I292" s="2" t="inlineStr">
        <is>
          <t>עסקה פתוחה</t>
        </is>
      </c>
      <c r="J292" s="4">
        <f>IFERROR($O$3/(AmitGamePlan78[[#This Row],[High Price ]]-AmitGamePlan78[[#This Row],[Low Price ]]),"עסקה פתוחה")</f>
        <v/>
      </c>
      <c r="K292" s="3">
        <f>IFERROR(AmitGamePlan78[[#This Row],[Stock Number]]*AmitGamePlan78[[#This Row],[Buying Price /Selling Price]],"עסקה פתוחה")</f>
        <v/>
      </c>
      <c r="L29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92" s="2">
        <f>IF(AmitGamePlan78[[#This Row],[Style]] = "Short",AmitGamePlan78[[#This Row],[High Price ]],AmitGamePlan78[[#This Row],[Low Price ]])</f>
        <v/>
      </c>
      <c r="N292" s="2" t="n">
        <v>0</v>
      </c>
      <c r="O29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92" s="3" t="inlineStr">
        <is>
          <t>עסקה פתוחה</t>
        </is>
      </c>
      <c r="Q29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92" s="2" t="inlineStr">
        <is>
          <t>עסקה פתוחה</t>
        </is>
      </c>
      <c r="S292" s="1" t="inlineStr">
        <is>
          <t>עסקה פתוחה</t>
        </is>
      </c>
    </row>
    <row r="293" ht="14.45" customHeight="1" s="56" thickBot="1">
      <c r="A293" s="8" t="n">
        <v>286</v>
      </c>
      <c r="B293" s="6" t="inlineStr">
        <is>
          <t>עסקה פתוחה</t>
        </is>
      </c>
      <c r="C293" s="5" t="inlineStr">
        <is>
          <t>-</t>
        </is>
      </c>
      <c r="D293" s="5" t="inlineStr">
        <is>
          <t>עסקה פתוחה</t>
        </is>
      </c>
      <c r="E293" s="5" t="inlineStr">
        <is>
          <t>עסקה פתוחה</t>
        </is>
      </c>
      <c r="F293" s="3" t="inlineStr">
        <is>
          <t>עסקה פתוחה</t>
        </is>
      </c>
      <c r="G293" s="2" t="inlineStr">
        <is>
          <t>עסקה פתוחה</t>
        </is>
      </c>
      <c r="H293" s="5" t="inlineStr">
        <is>
          <t>עסקה פתוחה</t>
        </is>
      </c>
      <c r="I293" s="2" t="inlineStr">
        <is>
          <t>עסקה פתוחה</t>
        </is>
      </c>
      <c r="J293" s="4">
        <f>IFERROR($O$3/(AmitGamePlan78[[#This Row],[High Price ]]-AmitGamePlan78[[#This Row],[Low Price ]]),"עסקה פתוחה")</f>
        <v/>
      </c>
      <c r="K293" s="3">
        <f>IFERROR(AmitGamePlan78[[#This Row],[Stock Number]]*AmitGamePlan78[[#This Row],[Buying Price /Selling Price]],"עסקה פתוחה")</f>
        <v/>
      </c>
      <c r="L29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93" s="2">
        <f>IF(AmitGamePlan78[[#This Row],[Style]] = "Short",AmitGamePlan78[[#This Row],[High Price ]],AmitGamePlan78[[#This Row],[Low Price ]])</f>
        <v/>
      </c>
      <c r="N293" s="2" t="n">
        <v>0</v>
      </c>
      <c r="O29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93" s="3" t="inlineStr">
        <is>
          <t>עסקה פתוחה</t>
        </is>
      </c>
      <c r="Q29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93" s="2" t="inlineStr">
        <is>
          <t>עסקה פתוחה</t>
        </is>
      </c>
      <c r="S293" s="1" t="inlineStr">
        <is>
          <t>עסקה פתוחה</t>
        </is>
      </c>
    </row>
    <row r="294" ht="14.45" customHeight="1" s="56" thickBot="1">
      <c r="A294" s="8" t="n">
        <v>287</v>
      </c>
      <c r="B294" s="6" t="inlineStr">
        <is>
          <t>עסקה פתוחה</t>
        </is>
      </c>
      <c r="C294" s="5" t="inlineStr">
        <is>
          <t>-</t>
        </is>
      </c>
      <c r="D294" s="5" t="inlineStr">
        <is>
          <t>עסקה פתוחה</t>
        </is>
      </c>
      <c r="E294" s="5" t="inlineStr">
        <is>
          <t>עסקה פתוחה</t>
        </is>
      </c>
      <c r="F294" s="3" t="inlineStr">
        <is>
          <t>עסקה פתוחה</t>
        </is>
      </c>
      <c r="G294" s="2" t="inlineStr">
        <is>
          <t>עסקה פתוחה</t>
        </is>
      </c>
      <c r="H294" s="5" t="inlineStr">
        <is>
          <t>עסקה פתוחה</t>
        </is>
      </c>
      <c r="I294" s="2" t="inlineStr">
        <is>
          <t>עסקה פתוחה</t>
        </is>
      </c>
      <c r="J294" s="4">
        <f>IFERROR($O$3/(AmitGamePlan78[[#This Row],[High Price ]]-AmitGamePlan78[[#This Row],[Low Price ]]),"עסקה פתוחה")</f>
        <v/>
      </c>
      <c r="K294" s="3">
        <f>IFERROR(AmitGamePlan78[[#This Row],[Stock Number]]*AmitGamePlan78[[#This Row],[Buying Price /Selling Price]],"עסקה פתוחה")</f>
        <v/>
      </c>
      <c r="L29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94" s="2">
        <f>IF(AmitGamePlan78[[#This Row],[Style]] = "Short",AmitGamePlan78[[#This Row],[High Price ]],AmitGamePlan78[[#This Row],[Low Price ]])</f>
        <v/>
      </c>
      <c r="N294" s="2" t="n">
        <v>0</v>
      </c>
      <c r="O29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94" s="3" t="inlineStr">
        <is>
          <t>עסקה פתוחה</t>
        </is>
      </c>
      <c r="Q29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94" s="2" t="inlineStr">
        <is>
          <t>עסקה פתוחה</t>
        </is>
      </c>
      <c r="S294" s="1" t="inlineStr">
        <is>
          <t>עסקה פתוחה</t>
        </is>
      </c>
    </row>
    <row r="295" ht="14.45" customHeight="1" s="56" thickBot="1">
      <c r="A295" s="8" t="n">
        <v>288</v>
      </c>
      <c r="B295" s="6" t="inlineStr">
        <is>
          <t>עסקה פתוחה</t>
        </is>
      </c>
      <c r="C295" s="5" t="inlineStr">
        <is>
          <t>-</t>
        </is>
      </c>
      <c r="D295" s="5" t="inlineStr">
        <is>
          <t>עסקה פתוחה</t>
        </is>
      </c>
      <c r="E295" s="5" t="inlineStr">
        <is>
          <t>עסקה פתוחה</t>
        </is>
      </c>
      <c r="F295" s="3" t="inlineStr">
        <is>
          <t>עסקה פתוחה</t>
        </is>
      </c>
      <c r="G295" s="2" t="inlineStr">
        <is>
          <t>עסקה פתוחה</t>
        </is>
      </c>
      <c r="H295" s="5" t="inlineStr">
        <is>
          <t>עסקה פתוחה</t>
        </is>
      </c>
      <c r="I295" s="2" t="inlineStr">
        <is>
          <t>עסקה פתוחה</t>
        </is>
      </c>
      <c r="J295" s="4">
        <f>IFERROR($O$3/(AmitGamePlan78[[#This Row],[High Price ]]-AmitGamePlan78[[#This Row],[Low Price ]]),"עסקה פתוחה")</f>
        <v/>
      </c>
      <c r="K295" s="3">
        <f>IFERROR(AmitGamePlan78[[#This Row],[Stock Number]]*AmitGamePlan78[[#This Row],[Buying Price /Selling Price]],"עסקה פתוחה")</f>
        <v/>
      </c>
      <c r="L29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95" s="2">
        <f>IF(AmitGamePlan78[[#This Row],[Style]] = "Short",AmitGamePlan78[[#This Row],[High Price ]],AmitGamePlan78[[#This Row],[Low Price ]])</f>
        <v/>
      </c>
      <c r="N295" s="2" t="n">
        <v>0</v>
      </c>
      <c r="O29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95" s="3" t="inlineStr">
        <is>
          <t>עסקה פתוחה</t>
        </is>
      </c>
      <c r="Q29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95" s="2" t="inlineStr">
        <is>
          <t>עסקה פתוחה</t>
        </is>
      </c>
      <c r="S295" s="1" t="inlineStr">
        <is>
          <t>עסקה פתוחה</t>
        </is>
      </c>
    </row>
    <row r="296" ht="14.45" customHeight="1" s="56" thickBot="1">
      <c r="A296" s="8" t="n">
        <v>289</v>
      </c>
      <c r="B296" s="6" t="inlineStr">
        <is>
          <t>עסקה פתוחה</t>
        </is>
      </c>
      <c r="C296" s="5" t="inlineStr">
        <is>
          <t>-</t>
        </is>
      </c>
      <c r="D296" s="5" t="inlineStr">
        <is>
          <t>עסקה פתוחה</t>
        </is>
      </c>
      <c r="E296" s="5" t="inlineStr">
        <is>
          <t>עסקה פתוחה</t>
        </is>
      </c>
      <c r="F296" s="3" t="inlineStr">
        <is>
          <t>עסקה פתוחה</t>
        </is>
      </c>
      <c r="G296" s="2" t="inlineStr">
        <is>
          <t>עסקה פתוחה</t>
        </is>
      </c>
      <c r="H296" s="5" t="inlineStr">
        <is>
          <t>עסקה פתוחה</t>
        </is>
      </c>
      <c r="I296" s="2" t="inlineStr">
        <is>
          <t>עסקה פתוחה</t>
        </is>
      </c>
      <c r="J296" s="4">
        <f>IFERROR($O$3/(AmitGamePlan78[[#This Row],[High Price ]]-AmitGamePlan78[[#This Row],[Low Price ]]),"עסקה פתוחה")</f>
        <v/>
      </c>
      <c r="K296" s="3">
        <f>IFERROR(AmitGamePlan78[[#This Row],[Stock Number]]*AmitGamePlan78[[#This Row],[Buying Price /Selling Price]],"עסקה פתוחה")</f>
        <v/>
      </c>
      <c r="L29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96" s="2">
        <f>IF(AmitGamePlan78[[#This Row],[Style]] = "Short",AmitGamePlan78[[#This Row],[High Price ]],AmitGamePlan78[[#This Row],[Low Price ]])</f>
        <v/>
      </c>
      <c r="N296" s="2" t="n">
        <v>0</v>
      </c>
      <c r="O29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96" s="3" t="inlineStr">
        <is>
          <t>עסקה פתוחה</t>
        </is>
      </c>
      <c r="Q29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96" s="2" t="inlineStr">
        <is>
          <t>עסקה פתוחה</t>
        </is>
      </c>
      <c r="S296" s="1" t="inlineStr">
        <is>
          <t>עסקה פתוחה</t>
        </is>
      </c>
    </row>
    <row r="297" ht="14.45" customHeight="1" s="56" thickBot="1">
      <c r="A297" s="8" t="n">
        <v>290</v>
      </c>
      <c r="B297" s="6" t="inlineStr">
        <is>
          <t>עסקה פתוחה</t>
        </is>
      </c>
      <c r="C297" s="5" t="inlineStr">
        <is>
          <t>-</t>
        </is>
      </c>
      <c r="D297" s="5" t="inlineStr">
        <is>
          <t>עסקה פתוחה</t>
        </is>
      </c>
      <c r="E297" s="5" t="inlineStr">
        <is>
          <t>עסקה פתוחה</t>
        </is>
      </c>
      <c r="F297" s="3" t="inlineStr">
        <is>
          <t>עסקה פתוחה</t>
        </is>
      </c>
      <c r="G297" s="2" t="inlineStr">
        <is>
          <t>עסקה פתוחה</t>
        </is>
      </c>
      <c r="H297" s="5" t="inlineStr">
        <is>
          <t>עסקה פתוחה</t>
        </is>
      </c>
      <c r="I297" s="2" t="inlineStr">
        <is>
          <t>עסקה פתוחה</t>
        </is>
      </c>
      <c r="J297" s="4">
        <f>IFERROR($O$3/(AmitGamePlan78[[#This Row],[High Price ]]-AmitGamePlan78[[#This Row],[Low Price ]]),"עסקה פתוחה")</f>
        <v/>
      </c>
      <c r="K297" s="3">
        <f>IFERROR(AmitGamePlan78[[#This Row],[Stock Number]]*AmitGamePlan78[[#This Row],[Buying Price /Selling Price]],"עסקה פתוחה")</f>
        <v/>
      </c>
      <c r="L29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97" s="2">
        <f>IF(AmitGamePlan78[[#This Row],[Style]] = "Short",AmitGamePlan78[[#This Row],[High Price ]],AmitGamePlan78[[#This Row],[Low Price ]])</f>
        <v/>
      </c>
      <c r="N297" s="2" t="n">
        <v>0</v>
      </c>
      <c r="O29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97" s="3" t="inlineStr">
        <is>
          <t>עסקה פתוחה</t>
        </is>
      </c>
      <c r="Q29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97" s="2" t="inlineStr">
        <is>
          <t>עסקה פתוחה</t>
        </is>
      </c>
      <c r="S297" s="1" t="inlineStr">
        <is>
          <t>עסקה פתוחה</t>
        </is>
      </c>
    </row>
    <row r="298" ht="14.45" customHeight="1" s="56" thickBot="1">
      <c r="A298" s="8" t="n">
        <v>291</v>
      </c>
      <c r="B298" s="6" t="inlineStr">
        <is>
          <t>עסקה פתוחה</t>
        </is>
      </c>
      <c r="C298" s="5" t="inlineStr">
        <is>
          <t>-</t>
        </is>
      </c>
      <c r="D298" s="5" t="inlineStr">
        <is>
          <t>עסקה פתוחה</t>
        </is>
      </c>
      <c r="E298" s="5" t="inlineStr">
        <is>
          <t>עסקה פתוחה</t>
        </is>
      </c>
      <c r="F298" s="3" t="inlineStr">
        <is>
          <t>עסקה פתוחה</t>
        </is>
      </c>
      <c r="G298" s="2" t="inlineStr">
        <is>
          <t>עסקה פתוחה</t>
        </is>
      </c>
      <c r="H298" s="5" t="inlineStr">
        <is>
          <t>עסקה פתוחה</t>
        </is>
      </c>
      <c r="I298" s="2" t="inlineStr">
        <is>
          <t>עסקה פתוחה</t>
        </is>
      </c>
      <c r="J298" s="4">
        <f>IFERROR($O$3/(AmitGamePlan78[[#This Row],[High Price ]]-AmitGamePlan78[[#This Row],[Low Price ]]),"עסקה פתוחה")</f>
        <v/>
      </c>
      <c r="K298" s="3">
        <f>IFERROR(AmitGamePlan78[[#This Row],[Stock Number]]*AmitGamePlan78[[#This Row],[Buying Price /Selling Price]],"עסקה פתוחה")</f>
        <v/>
      </c>
      <c r="L29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98" s="2">
        <f>IF(AmitGamePlan78[[#This Row],[Style]] = "Short",AmitGamePlan78[[#This Row],[High Price ]],AmitGamePlan78[[#This Row],[Low Price ]])</f>
        <v/>
      </c>
      <c r="N298" s="2" t="n">
        <v>0</v>
      </c>
      <c r="O29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98" s="3" t="inlineStr">
        <is>
          <t>עסקה פתוחה</t>
        </is>
      </c>
      <c r="Q29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98" s="2" t="inlineStr">
        <is>
          <t>עסקה פתוחה</t>
        </is>
      </c>
      <c r="S298" s="1" t="inlineStr">
        <is>
          <t>עסקה פתוחה</t>
        </is>
      </c>
    </row>
    <row r="299" ht="14.45" customHeight="1" s="56" thickBot="1">
      <c r="A299" s="8" t="n">
        <v>292</v>
      </c>
      <c r="B299" s="6" t="inlineStr">
        <is>
          <t>עסקה פתוחה</t>
        </is>
      </c>
      <c r="C299" s="5" t="inlineStr">
        <is>
          <t>-</t>
        </is>
      </c>
      <c r="D299" s="5" t="inlineStr">
        <is>
          <t>עסקה פתוחה</t>
        </is>
      </c>
      <c r="E299" s="5" t="inlineStr">
        <is>
          <t>עסקה פתוחה</t>
        </is>
      </c>
      <c r="F299" s="3" t="inlineStr">
        <is>
          <t>עסקה פתוחה</t>
        </is>
      </c>
      <c r="G299" s="2" t="inlineStr">
        <is>
          <t>עסקה פתוחה</t>
        </is>
      </c>
      <c r="H299" s="5" t="inlineStr">
        <is>
          <t>עסקה פתוחה</t>
        </is>
      </c>
      <c r="I299" s="2" t="inlineStr">
        <is>
          <t>עסקה פתוחה</t>
        </is>
      </c>
      <c r="J299" s="4">
        <f>IFERROR($O$3/(AmitGamePlan78[[#This Row],[High Price ]]-AmitGamePlan78[[#This Row],[Low Price ]]),"עסקה פתוחה")</f>
        <v/>
      </c>
      <c r="K299" s="3">
        <f>IFERROR(AmitGamePlan78[[#This Row],[Stock Number]]*AmitGamePlan78[[#This Row],[Buying Price /Selling Price]],"עסקה פתוחה")</f>
        <v/>
      </c>
      <c r="L29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299" s="2">
        <f>IF(AmitGamePlan78[[#This Row],[Style]] = "Short",AmitGamePlan78[[#This Row],[High Price ]],AmitGamePlan78[[#This Row],[Low Price ]])</f>
        <v/>
      </c>
      <c r="N299" s="2" t="n">
        <v>0</v>
      </c>
      <c r="O29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299" s="3" t="inlineStr">
        <is>
          <t>עסקה פתוחה</t>
        </is>
      </c>
      <c r="Q29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299" s="2" t="inlineStr">
        <is>
          <t>עסקה פתוחה</t>
        </is>
      </c>
      <c r="S299" s="1" t="inlineStr">
        <is>
          <t>עסקה פתוחה</t>
        </is>
      </c>
    </row>
    <row r="300" ht="14.45" customHeight="1" s="56" thickBot="1">
      <c r="A300" s="8" t="n">
        <v>293</v>
      </c>
      <c r="B300" s="6" t="inlineStr">
        <is>
          <t>עסקה פתוחה</t>
        </is>
      </c>
      <c r="C300" s="5" t="inlineStr">
        <is>
          <t>-</t>
        </is>
      </c>
      <c r="D300" s="5" t="inlineStr">
        <is>
          <t>עסקה פתוחה</t>
        </is>
      </c>
      <c r="E300" s="5" t="inlineStr">
        <is>
          <t>עסקה פתוחה</t>
        </is>
      </c>
      <c r="F300" s="3" t="inlineStr">
        <is>
          <t>עסקה פתוחה</t>
        </is>
      </c>
      <c r="G300" s="2" t="inlineStr">
        <is>
          <t>עסקה פתוחה</t>
        </is>
      </c>
      <c r="H300" s="5" t="inlineStr">
        <is>
          <t>עסקה פתוחה</t>
        </is>
      </c>
      <c r="I300" s="2" t="inlineStr">
        <is>
          <t>עסקה פתוחה</t>
        </is>
      </c>
      <c r="J300" s="4">
        <f>IFERROR($O$3/(AmitGamePlan78[[#This Row],[High Price ]]-AmitGamePlan78[[#This Row],[Low Price ]]),"עסקה פתוחה")</f>
        <v/>
      </c>
      <c r="K300" s="3">
        <f>IFERROR(AmitGamePlan78[[#This Row],[Stock Number]]*AmitGamePlan78[[#This Row],[Buying Price /Selling Price]],"עסקה פתוחה")</f>
        <v/>
      </c>
      <c r="L30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00" s="2">
        <f>IF(AmitGamePlan78[[#This Row],[Style]] = "Short",AmitGamePlan78[[#This Row],[High Price ]],AmitGamePlan78[[#This Row],[Low Price ]])</f>
        <v/>
      </c>
      <c r="N300" s="2" t="n">
        <v>0</v>
      </c>
      <c r="O30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00" s="3" t="inlineStr">
        <is>
          <t>עסקה פתוחה</t>
        </is>
      </c>
      <c r="Q30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00" s="2" t="inlineStr">
        <is>
          <t>עסקה פתוחה</t>
        </is>
      </c>
      <c r="S300" s="1" t="inlineStr">
        <is>
          <t>עסקה פתוחה</t>
        </is>
      </c>
    </row>
    <row r="301" ht="14.45" customHeight="1" s="56" thickBot="1">
      <c r="A301" s="8" t="n">
        <v>294</v>
      </c>
      <c r="B301" s="6" t="inlineStr">
        <is>
          <t>עסקה פתוחה</t>
        </is>
      </c>
      <c r="C301" s="5" t="inlineStr">
        <is>
          <t>-</t>
        </is>
      </c>
      <c r="D301" s="5" t="inlineStr">
        <is>
          <t>עסקה פתוחה</t>
        </is>
      </c>
      <c r="E301" s="5" t="inlineStr">
        <is>
          <t>עסקה פתוחה</t>
        </is>
      </c>
      <c r="F301" s="3" t="inlineStr">
        <is>
          <t>עסקה פתוחה</t>
        </is>
      </c>
      <c r="G301" s="2" t="inlineStr">
        <is>
          <t>עסקה פתוחה</t>
        </is>
      </c>
      <c r="H301" s="5" t="inlineStr">
        <is>
          <t>עסקה פתוחה</t>
        </is>
      </c>
      <c r="I301" s="2" t="inlineStr">
        <is>
          <t>עסקה פתוחה</t>
        </is>
      </c>
      <c r="J301" s="4">
        <f>IFERROR($O$3/(AmitGamePlan78[[#This Row],[High Price ]]-AmitGamePlan78[[#This Row],[Low Price ]]),"עסקה פתוחה")</f>
        <v/>
      </c>
      <c r="K301" s="3">
        <f>IFERROR(AmitGamePlan78[[#This Row],[Stock Number]]*AmitGamePlan78[[#This Row],[Buying Price /Selling Price]],"עסקה פתוחה")</f>
        <v/>
      </c>
      <c r="L30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01" s="2">
        <f>IF(AmitGamePlan78[[#This Row],[Style]] = "Short",AmitGamePlan78[[#This Row],[High Price ]],AmitGamePlan78[[#This Row],[Low Price ]])</f>
        <v/>
      </c>
      <c r="N301" s="2" t="n">
        <v>0</v>
      </c>
      <c r="O30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01" s="3" t="inlineStr">
        <is>
          <t>עסקה פתוחה</t>
        </is>
      </c>
      <c r="Q30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01" s="2" t="inlineStr">
        <is>
          <t>עסקה פתוחה</t>
        </is>
      </c>
      <c r="S301" s="1" t="inlineStr">
        <is>
          <t>עסקה פתוחה</t>
        </is>
      </c>
    </row>
    <row r="302" ht="14.45" customHeight="1" s="56" thickBot="1">
      <c r="A302" s="8" t="n">
        <v>295</v>
      </c>
      <c r="B302" s="6" t="inlineStr">
        <is>
          <t>עסקה פתוחה</t>
        </is>
      </c>
      <c r="C302" s="5" t="inlineStr">
        <is>
          <t>-</t>
        </is>
      </c>
      <c r="D302" s="5" t="inlineStr">
        <is>
          <t>עסקה פתוחה</t>
        </is>
      </c>
      <c r="E302" s="5" t="inlineStr">
        <is>
          <t>עסקה פתוחה</t>
        </is>
      </c>
      <c r="F302" s="3" t="inlineStr">
        <is>
          <t>עסקה פתוחה</t>
        </is>
      </c>
      <c r="G302" s="2" t="inlineStr">
        <is>
          <t>עסקה פתוחה</t>
        </is>
      </c>
      <c r="H302" s="5" t="inlineStr">
        <is>
          <t>עסקה פתוחה</t>
        </is>
      </c>
      <c r="I302" s="2" t="inlineStr">
        <is>
          <t>עסקה פתוחה</t>
        </is>
      </c>
      <c r="J302" s="4">
        <f>IFERROR($O$3/(AmitGamePlan78[[#This Row],[High Price ]]-AmitGamePlan78[[#This Row],[Low Price ]]),"עסקה פתוחה")</f>
        <v/>
      </c>
      <c r="K302" s="3">
        <f>IFERROR(AmitGamePlan78[[#This Row],[Stock Number]]*AmitGamePlan78[[#This Row],[Buying Price /Selling Price]],"עסקה פתוחה")</f>
        <v/>
      </c>
      <c r="L30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02" s="2">
        <f>IF(AmitGamePlan78[[#This Row],[Style]] = "Short",AmitGamePlan78[[#This Row],[High Price ]],AmitGamePlan78[[#This Row],[Low Price ]])</f>
        <v/>
      </c>
      <c r="N302" s="2" t="n">
        <v>0</v>
      </c>
      <c r="O30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02" s="3" t="inlineStr">
        <is>
          <t>עסקה פתוחה</t>
        </is>
      </c>
      <c r="Q30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02" s="2" t="inlineStr">
        <is>
          <t>עסקה פתוחה</t>
        </is>
      </c>
      <c r="S302" s="1" t="inlineStr">
        <is>
          <t>עסקה פתוחה</t>
        </is>
      </c>
    </row>
    <row r="303" ht="14.45" customHeight="1" s="56" thickBot="1">
      <c r="A303" s="8" t="n">
        <v>296</v>
      </c>
      <c r="B303" s="6" t="inlineStr">
        <is>
          <t>עסקה פתוחה</t>
        </is>
      </c>
      <c r="C303" s="5" t="inlineStr">
        <is>
          <t>-</t>
        </is>
      </c>
      <c r="D303" s="5" t="inlineStr">
        <is>
          <t>עסקה פתוחה</t>
        </is>
      </c>
      <c r="E303" s="5" t="inlineStr">
        <is>
          <t>עסקה פתוחה</t>
        </is>
      </c>
      <c r="F303" s="3" t="inlineStr">
        <is>
          <t>עסקה פתוחה</t>
        </is>
      </c>
      <c r="G303" s="2" t="inlineStr">
        <is>
          <t>עסקה פתוחה</t>
        </is>
      </c>
      <c r="H303" s="5" t="inlineStr">
        <is>
          <t>עסקה פתוחה</t>
        </is>
      </c>
      <c r="I303" s="2" t="inlineStr">
        <is>
          <t>עסקה פתוחה</t>
        </is>
      </c>
      <c r="J303" s="4">
        <f>IFERROR($O$3/(AmitGamePlan78[[#This Row],[High Price ]]-AmitGamePlan78[[#This Row],[Low Price ]]),"עסקה פתוחה")</f>
        <v/>
      </c>
      <c r="K303" s="3">
        <f>IFERROR(AmitGamePlan78[[#This Row],[Stock Number]]*AmitGamePlan78[[#This Row],[Buying Price /Selling Price]],"עסקה פתוחה")</f>
        <v/>
      </c>
      <c r="L30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03" s="2">
        <f>IF(AmitGamePlan78[[#This Row],[Style]] = "Short",AmitGamePlan78[[#This Row],[High Price ]],AmitGamePlan78[[#This Row],[Low Price ]])</f>
        <v/>
      </c>
      <c r="N303" s="2" t="n">
        <v>0</v>
      </c>
      <c r="O30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03" s="3" t="inlineStr">
        <is>
          <t>עסקה פתוחה</t>
        </is>
      </c>
      <c r="Q30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03" s="2" t="inlineStr">
        <is>
          <t>עסקה פתוחה</t>
        </is>
      </c>
      <c r="S303" s="1" t="inlineStr">
        <is>
          <t>עסקה פתוחה</t>
        </is>
      </c>
    </row>
    <row r="304" ht="14.45" customHeight="1" s="56" thickBot="1">
      <c r="A304" s="8" t="n">
        <v>297</v>
      </c>
      <c r="B304" s="6" t="inlineStr">
        <is>
          <t>עסקה פתוחה</t>
        </is>
      </c>
      <c r="C304" s="5" t="inlineStr">
        <is>
          <t>-</t>
        </is>
      </c>
      <c r="D304" s="5" t="inlineStr">
        <is>
          <t>עסקה פתוחה</t>
        </is>
      </c>
      <c r="E304" s="5" t="inlineStr">
        <is>
          <t>עסקה פתוחה</t>
        </is>
      </c>
      <c r="F304" s="3" t="inlineStr">
        <is>
          <t>עסקה פתוחה</t>
        </is>
      </c>
      <c r="G304" s="2" t="inlineStr">
        <is>
          <t>עסקה פתוחה</t>
        </is>
      </c>
      <c r="H304" s="5" t="inlineStr">
        <is>
          <t>עסקה פתוחה</t>
        </is>
      </c>
      <c r="I304" s="2" t="inlineStr">
        <is>
          <t>עסקה פתוחה</t>
        </is>
      </c>
      <c r="J304" s="4">
        <f>IFERROR($O$3/(AmitGamePlan78[[#This Row],[High Price ]]-AmitGamePlan78[[#This Row],[Low Price ]]),"עסקה פתוחה")</f>
        <v/>
      </c>
      <c r="K304" s="3">
        <f>IFERROR(AmitGamePlan78[[#This Row],[Stock Number]]*AmitGamePlan78[[#This Row],[Buying Price /Selling Price]],"עסקה פתוחה")</f>
        <v/>
      </c>
      <c r="L30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04" s="2">
        <f>IF(AmitGamePlan78[[#This Row],[Style]] = "Short",AmitGamePlan78[[#This Row],[High Price ]],AmitGamePlan78[[#This Row],[Low Price ]])</f>
        <v/>
      </c>
      <c r="N304" s="2" t="n">
        <v>0</v>
      </c>
      <c r="O30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04" s="3" t="inlineStr">
        <is>
          <t>עסקה פתוחה</t>
        </is>
      </c>
      <c r="Q30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04" s="2" t="inlineStr">
        <is>
          <t>עסקה פתוחה</t>
        </is>
      </c>
      <c r="S304" s="1" t="inlineStr">
        <is>
          <t>עסקה פתוחה</t>
        </is>
      </c>
    </row>
    <row r="305" ht="14.45" customHeight="1" s="56" thickBot="1">
      <c r="A305" s="8" t="n">
        <v>298</v>
      </c>
      <c r="B305" s="6" t="inlineStr">
        <is>
          <t>עסקה פתוחה</t>
        </is>
      </c>
      <c r="C305" s="5" t="inlineStr">
        <is>
          <t>-</t>
        </is>
      </c>
      <c r="D305" s="5" t="inlineStr">
        <is>
          <t>עסקה פתוחה</t>
        </is>
      </c>
      <c r="E305" s="5" t="inlineStr">
        <is>
          <t>עסקה פתוחה</t>
        </is>
      </c>
      <c r="F305" s="3" t="inlineStr">
        <is>
          <t>עסקה פתוחה</t>
        </is>
      </c>
      <c r="G305" s="2" t="inlineStr">
        <is>
          <t>עסקה פתוחה</t>
        </is>
      </c>
      <c r="H305" s="5" t="inlineStr">
        <is>
          <t>עסקה פתוחה</t>
        </is>
      </c>
      <c r="I305" s="2" t="inlineStr">
        <is>
          <t>עסקה פתוחה</t>
        </is>
      </c>
      <c r="J305" s="4">
        <f>IFERROR($O$3/(AmitGamePlan78[[#This Row],[High Price ]]-AmitGamePlan78[[#This Row],[Low Price ]]),"עסקה פתוחה")</f>
        <v/>
      </c>
      <c r="K305" s="3">
        <f>IFERROR(AmitGamePlan78[[#This Row],[Stock Number]]*AmitGamePlan78[[#This Row],[Buying Price /Selling Price]],"עסקה פתוחה")</f>
        <v/>
      </c>
      <c r="L30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05" s="2">
        <f>IF(AmitGamePlan78[[#This Row],[Style]] = "Short",AmitGamePlan78[[#This Row],[High Price ]],AmitGamePlan78[[#This Row],[Low Price ]])</f>
        <v/>
      </c>
      <c r="N305" s="2" t="n">
        <v>0</v>
      </c>
      <c r="O30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05" s="3" t="inlineStr">
        <is>
          <t>עסקה פתוחה</t>
        </is>
      </c>
      <c r="Q30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05" s="2" t="inlineStr">
        <is>
          <t>עסקה פתוחה</t>
        </is>
      </c>
      <c r="S305" s="1" t="inlineStr">
        <is>
          <t>עסקה פתוחה</t>
        </is>
      </c>
    </row>
    <row r="306" ht="14.45" customHeight="1" s="56" thickBot="1">
      <c r="A306" s="8" t="n">
        <v>299</v>
      </c>
      <c r="B306" s="6" t="inlineStr">
        <is>
          <t>עסקה פתוחה</t>
        </is>
      </c>
      <c r="C306" s="5" t="inlineStr">
        <is>
          <t>-</t>
        </is>
      </c>
      <c r="D306" s="5" t="inlineStr">
        <is>
          <t>עסקה פתוחה</t>
        </is>
      </c>
      <c r="E306" s="5" t="inlineStr">
        <is>
          <t>עסקה פתוחה</t>
        </is>
      </c>
      <c r="F306" s="3" t="inlineStr">
        <is>
          <t>עסקה פתוחה</t>
        </is>
      </c>
      <c r="G306" s="2" t="inlineStr">
        <is>
          <t>עסקה פתוחה</t>
        </is>
      </c>
      <c r="H306" s="5" t="inlineStr">
        <is>
          <t>עסקה פתוחה</t>
        </is>
      </c>
      <c r="I306" s="2" t="inlineStr">
        <is>
          <t>עסקה פתוחה</t>
        </is>
      </c>
      <c r="J306" s="4">
        <f>IFERROR($O$3/(AmitGamePlan78[[#This Row],[High Price ]]-AmitGamePlan78[[#This Row],[Low Price ]]),"עסקה פתוחה")</f>
        <v/>
      </c>
      <c r="K306" s="3">
        <f>IFERROR(AmitGamePlan78[[#This Row],[Stock Number]]*AmitGamePlan78[[#This Row],[Buying Price /Selling Price]],"עסקה פתוחה")</f>
        <v/>
      </c>
      <c r="L30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06" s="2">
        <f>IF(AmitGamePlan78[[#This Row],[Style]] = "Short",AmitGamePlan78[[#This Row],[High Price ]],AmitGamePlan78[[#This Row],[Low Price ]])</f>
        <v/>
      </c>
      <c r="N306" s="2" t="n">
        <v>0</v>
      </c>
      <c r="O30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06" s="3" t="inlineStr">
        <is>
          <t>עסקה פתוחה</t>
        </is>
      </c>
      <c r="Q30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06" s="2" t="inlineStr">
        <is>
          <t>עסקה פתוחה</t>
        </is>
      </c>
      <c r="S306" s="1" t="inlineStr">
        <is>
          <t>עסקה פתוחה</t>
        </is>
      </c>
    </row>
    <row r="307" ht="14.45" customHeight="1" s="56" thickBot="1">
      <c r="A307" s="8" t="n">
        <v>300</v>
      </c>
      <c r="B307" s="6" t="inlineStr">
        <is>
          <t>עסקה פתוחה</t>
        </is>
      </c>
      <c r="C307" s="5" t="inlineStr">
        <is>
          <t>-</t>
        </is>
      </c>
      <c r="D307" s="5" t="inlineStr">
        <is>
          <t>עסקה פתוחה</t>
        </is>
      </c>
      <c r="E307" s="5" t="inlineStr">
        <is>
          <t>עסקה פתוחה</t>
        </is>
      </c>
      <c r="F307" s="3" t="inlineStr">
        <is>
          <t>עסקה פתוחה</t>
        </is>
      </c>
      <c r="G307" s="2" t="inlineStr">
        <is>
          <t>עסקה פתוחה</t>
        </is>
      </c>
      <c r="H307" s="5" t="inlineStr">
        <is>
          <t>עסקה פתוחה</t>
        </is>
      </c>
      <c r="I307" s="2" t="inlineStr">
        <is>
          <t>עסקה פתוחה</t>
        </is>
      </c>
      <c r="J307" s="4">
        <f>IFERROR($O$3/(AmitGamePlan78[[#This Row],[High Price ]]-AmitGamePlan78[[#This Row],[Low Price ]]),"עסקה פתוחה")</f>
        <v/>
      </c>
      <c r="K307" s="3">
        <f>IFERROR(AmitGamePlan78[[#This Row],[Stock Number]]*AmitGamePlan78[[#This Row],[Buying Price /Selling Price]],"עסקה פתוחה")</f>
        <v/>
      </c>
      <c r="L30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07" s="2">
        <f>IF(AmitGamePlan78[[#This Row],[Style]] = "Short",AmitGamePlan78[[#This Row],[High Price ]],AmitGamePlan78[[#This Row],[Low Price ]])</f>
        <v/>
      </c>
      <c r="N307" s="2" t="n">
        <v>0</v>
      </c>
      <c r="O30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07" s="3" t="inlineStr">
        <is>
          <t>עסקה פתוחה</t>
        </is>
      </c>
      <c r="Q30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07" s="2" t="inlineStr">
        <is>
          <t>עסקה פתוחה</t>
        </is>
      </c>
      <c r="S307" s="1" t="inlineStr">
        <is>
          <t>עסקה פתוחה</t>
        </is>
      </c>
    </row>
    <row r="308" ht="14.45" customHeight="1" s="56" thickBot="1">
      <c r="A308" s="8" t="n">
        <v>301</v>
      </c>
      <c r="B308" s="6" t="inlineStr">
        <is>
          <t>עסקה פתוחה</t>
        </is>
      </c>
      <c r="C308" s="5" t="inlineStr">
        <is>
          <t>-</t>
        </is>
      </c>
      <c r="D308" s="5" t="inlineStr">
        <is>
          <t>עסקה פתוחה</t>
        </is>
      </c>
      <c r="E308" s="5" t="inlineStr">
        <is>
          <t>עסקה פתוחה</t>
        </is>
      </c>
      <c r="F308" s="3" t="inlineStr">
        <is>
          <t>עסקה פתוחה</t>
        </is>
      </c>
      <c r="G308" s="2" t="inlineStr">
        <is>
          <t>עסקה פתוחה</t>
        </is>
      </c>
      <c r="H308" s="5" t="inlineStr">
        <is>
          <t>עסקה פתוחה</t>
        </is>
      </c>
      <c r="I308" s="2" t="inlineStr">
        <is>
          <t>עסקה פתוחה</t>
        </is>
      </c>
      <c r="J308" s="4">
        <f>IFERROR($O$3/(AmitGamePlan78[[#This Row],[High Price ]]-AmitGamePlan78[[#This Row],[Low Price ]]),"עסקה פתוחה")</f>
        <v/>
      </c>
      <c r="K308" s="3">
        <f>IFERROR(AmitGamePlan78[[#This Row],[Stock Number]]*AmitGamePlan78[[#This Row],[Buying Price /Selling Price]],"עסקה פתוחה")</f>
        <v/>
      </c>
      <c r="L30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08" s="2">
        <f>IF(AmitGamePlan78[[#This Row],[Style]] = "Short",AmitGamePlan78[[#This Row],[High Price ]],AmitGamePlan78[[#This Row],[Low Price ]])</f>
        <v/>
      </c>
      <c r="N308" s="2" t="n">
        <v>0</v>
      </c>
      <c r="O30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08" s="3" t="inlineStr">
        <is>
          <t>עסקה פתוחה</t>
        </is>
      </c>
      <c r="Q30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08" s="2" t="inlineStr">
        <is>
          <t>עסקה פתוחה</t>
        </is>
      </c>
      <c r="S308" s="1" t="inlineStr">
        <is>
          <t>עסקה פתוחה</t>
        </is>
      </c>
    </row>
    <row r="309" ht="14.45" customHeight="1" s="56" thickBot="1">
      <c r="A309" s="8" t="n">
        <v>302</v>
      </c>
      <c r="B309" s="6" t="inlineStr">
        <is>
          <t>עסקה פתוחה</t>
        </is>
      </c>
      <c r="C309" s="5" t="inlineStr">
        <is>
          <t>-</t>
        </is>
      </c>
      <c r="D309" s="5" t="inlineStr">
        <is>
          <t>עסקה פתוחה</t>
        </is>
      </c>
      <c r="E309" s="5" t="inlineStr">
        <is>
          <t>עסקה פתוחה</t>
        </is>
      </c>
      <c r="F309" s="3" t="inlineStr">
        <is>
          <t>עסקה פתוחה</t>
        </is>
      </c>
      <c r="G309" s="2" t="inlineStr">
        <is>
          <t>עסקה פתוחה</t>
        </is>
      </c>
      <c r="H309" s="5" t="inlineStr">
        <is>
          <t>עסקה פתוחה</t>
        </is>
      </c>
      <c r="I309" s="2" t="inlineStr">
        <is>
          <t>עסקה פתוחה</t>
        </is>
      </c>
      <c r="J309" s="4">
        <f>IFERROR($O$3/(AmitGamePlan78[[#This Row],[High Price ]]-AmitGamePlan78[[#This Row],[Low Price ]]),"עסקה פתוחה")</f>
        <v/>
      </c>
      <c r="K309" s="3">
        <f>IFERROR(AmitGamePlan78[[#This Row],[Stock Number]]*AmitGamePlan78[[#This Row],[Buying Price /Selling Price]],"עסקה פתוחה")</f>
        <v/>
      </c>
      <c r="L30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09" s="2">
        <f>IF(AmitGamePlan78[[#This Row],[Style]] = "Short",AmitGamePlan78[[#This Row],[High Price ]],AmitGamePlan78[[#This Row],[Low Price ]])</f>
        <v/>
      </c>
      <c r="N309" s="2" t="n">
        <v>0</v>
      </c>
      <c r="O30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09" s="3" t="inlineStr">
        <is>
          <t>עסקה פתוחה</t>
        </is>
      </c>
      <c r="Q30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09" s="2" t="inlineStr">
        <is>
          <t>עסקה פתוחה</t>
        </is>
      </c>
      <c r="S309" s="1" t="inlineStr">
        <is>
          <t>עסקה פתוחה</t>
        </is>
      </c>
    </row>
    <row r="310" ht="14.45" customHeight="1" s="56" thickBot="1">
      <c r="A310" s="8" t="n">
        <v>303</v>
      </c>
      <c r="B310" s="6" t="inlineStr">
        <is>
          <t>עסקה פתוחה</t>
        </is>
      </c>
      <c r="C310" s="5" t="inlineStr">
        <is>
          <t>-</t>
        </is>
      </c>
      <c r="D310" s="5" t="inlineStr">
        <is>
          <t>עסקה פתוחה</t>
        </is>
      </c>
      <c r="E310" s="5" t="inlineStr">
        <is>
          <t>עסקה פתוחה</t>
        </is>
      </c>
      <c r="F310" s="3" t="inlineStr">
        <is>
          <t>עסקה פתוחה</t>
        </is>
      </c>
      <c r="G310" s="2" t="inlineStr">
        <is>
          <t>עסקה פתוחה</t>
        </is>
      </c>
      <c r="H310" s="5" t="inlineStr">
        <is>
          <t>עסקה פתוחה</t>
        </is>
      </c>
      <c r="I310" s="2" t="inlineStr">
        <is>
          <t>עסקה פתוחה</t>
        </is>
      </c>
      <c r="J310" s="4">
        <f>IFERROR($O$3/(AmitGamePlan78[[#This Row],[High Price ]]-AmitGamePlan78[[#This Row],[Low Price ]]),"עסקה פתוחה")</f>
        <v/>
      </c>
      <c r="K310" s="3">
        <f>IFERROR(AmitGamePlan78[[#This Row],[Stock Number]]*AmitGamePlan78[[#This Row],[Buying Price /Selling Price]],"עסקה פתוחה")</f>
        <v/>
      </c>
      <c r="L31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10" s="2">
        <f>IF(AmitGamePlan78[[#This Row],[Style]] = "Short",AmitGamePlan78[[#This Row],[High Price ]],AmitGamePlan78[[#This Row],[Low Price ]])</f>
        <v/>
      </c>
      <c r="N310" s="2" t="n">
        <v>0</v>
      </c>
      <c r="O31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10" s="3" t="inlineStr">
        <is>
          <t>עסקה פתוחה</t>
        </is>
      </c>
      <c r="Q31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10" s="2" t="inlineStr">
        <is>
          <t>עסקה פתוחה</t>
        </is>
      </c>
      <c r="S310" s="1" t="inlineStr">
        <is>
          <t>עסקה פתוחה</t>
        </is>
      </c>
    </row>
    <row r="311" ht="14.45" customHeight="1" s="56" thickBot="1">
      <c r="A311" s="8" t="n">
        <v>304</v>
      </c>
      <c r="B311" s="6" t="inlineStr">
        <is>
          <t>עסקה פתוחה</t>
        </is>
      </c>
      <c r="C311" s="5" t="inlineStr">
        <is>
          <t>-</t>
        </is>
      </c>
      <c r="D311" s="5" t="inlineStr">
        <is>
          <t>עסקה פתוחה</t>
        </is>
      </c>
      <c r="E311" s="5" t="inlineStr">
        <is>
          <t>עסקה פתוחה</t>
        </is>
      </c>
      <c r="F311" s="3" t="inlineStr">
        <is>
          <t>עסקה פתוחה</t>
        </is>
      </c>
      <c r="G311" s="2" t="inlineStr">
        <is>
          <t>עסקה פתוחה</t>
        </is>
      </c>
      <c r="H311" s="5" t="inlineStr">
        <is>
          <t>עסקה פתוחה</t>
        </is>
      </c>
      <c r="I311" s="2" t="inlineStr">
        <is>
          <t>עסקה פתוחה</t>
        </is>
      </c>
      <c r="J311" s="4">
        <f>IFERROR($O$3/(AmitGamePlan78[[#This Row],[High Price ]]-AmitGamePlan78[[#This Row],[Low Price ]]),"עסקה פתוחה")</f>
        <v/>
      </c>
      <c r="K311" s="3">
        <f>IFERROR(AmitGamePlan78[[#This Row],[Stock Number]]*AmitGamePlan78[[#This Row],[Buying Price /Selling Price]],"עסקה פתוחה")</f>
        <v/>
      </c>
      <c r="L31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11" s="2">
        <f>IF(AmitGamePlan78[[#This Row],[Style]] = "Short",AmitGamePlan78[[#This Row],[High Price ]],AmitGamePlan78[[#This Row],[Low Price ]])</f>
        <v/>
      </c>
      <c r="N311" s="2" t="n">
        <v>0</v>
      </c>
      <c r="O31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11" s="3" t="inlineStr">
        <is>
          <t>עסקה פתוחה</t>
        </is>
      </c>
      <c r="Q31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11" s="2" t="inlineStr">
        <is>
          <t>עסקה פתוחה</t>
        </is>
      </c>
      <c r="S311" s="1" t="inlineStr">
        <is>
          <t>עסקה פתוחה</t>
        </is>
      </c>
    </row>
    <row r="312" ht="14.45" customHeight="1" s="56" thickBot="1">
      <c r="A312" s="8" t="n">
        <v>305</v>
      </c>
      <c r="B312" s="6" t="inlineStr">
        <is>
          <t>עסקה פתוחה</t>
        </is>
      </c>
      <c r="C312" s="5" t="inlineStr">
        <is>
          <t>-</t>
        </is>
      </c>
      <c r="D312" s="5" t="inlineStr">
        <is>
          <t>עסקה פתוחה</t>
        </is>
      </c>
      <c r="E312" s="5" t="inlineStr">
        <is>
          <t>עסקה פתוחה</t>
        </is>
      </c>
      <c r="F312" s="3" t="inlineStr">
        <is>
          <t>עסקה פתוחה</t>
        </is>
      </c>
      <c r="G312" s="2" t="inlineStr">
        <is>
          <t>עסקה פתוחה</t>
        </is>
      </c>
      <c r="H312" s="5" t="inlineStr">
        <is>
          <t>עסקה פתוחה</t>
        </is>
      </c>
      <c r="I312" s="2" t="inlineStr">
        <is>
          <t>עסקה פתוחה</t>
        </is>
      </c>
      <c r="J312" s="4">
        <f>IFERROR($O$3/(AmitGamePlan78[[#This Row],[High Price ]]-AmitGamePlan78[[#This Row],[Low Price ]]),"עסקה פתוחה")</f>
        <v/>
      </c>
      <c r="K312" s="3">
        <f>IFERROR(AmitGamePlan78[[#This Row],[Stock Number]]*AmitGamePlan78[[#This Row],[Buying Price /Selling Price]],"עסקה פתוחה")</f>
        <v/>
      </c>
      <c r="L31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12" s="2">
        <f>IF(AmitGamePlan78[[#This Row],[Style]] = "Short",AmitGamePlan78[[#This Row],[High Price ]],AmitGamePlan78[[#This Row],[Low Price ]])</f>
        <v/>
      </c>
      <c r="N312" s="2" t="n">
        <v>0</v>
      </c>
      <c r="O31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12" s="3" t="inlineStr">
        <is>
          <t>עסקה פתוחה</t>
        </is>
      </c>
      <c r="Q31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12" s="2" t="inlineStr">
        <is>
          <t>עסקה פתוחה</t>
        </is>
      </c>
      <c r="S312" s="1" t="inlineStr">
        <is>
          <t>עסקה פתוחה</t>
        </is>
      </c>
    </row>
    <row r="313" ht="14.45" customHeight="1" s="56" thickBot="1">
      <c r="A313" s="8" t="n">
        <v>306</v>
      </c>
      <c r="B313" s="6" t="inlineStr">
        <is>
          <t>עסקה פתוחה</t>
        </is>
      </c>
      <c r="C313" s="5" t="inlineStr">
        <is>
          <t>-</t>
        </is>
      </c>
      <c r="D313" s="5" t="inlineStr">
        <is>
          <t>עסקה פתוחה</t>
        </is>
      </c>
      <c r="E313" s="5" t="inlineStr">
        <is>
          <t>עסקה פתוחה</t>
        </is>
      </c>
      <c r="F313" s="3" t="inlineStr">
        <is>
          <t>עסקה פתוחה</t>
        </is>
      </c>
      <c r="G313" s="2" t="inlineStr">
        <is>
          <t>עסקה פתוחה</t>
        </is>
      </c>
      <c r="H313" s="5" t="inlineStr">
        <is>
          <t>עסקה פתוחה</t>
        </is>
      </c>
      <c r="I313" s="2" t="inlineStr">
        <is>
          <t>עסקה פתוחה</t>
        </is>
      </c>
      <c r="J313" s="4">
        <f>IFERROR($O$3/(AmitGamePlan78[[#This Row],[High Price ]]-AmitGamePlan78[[#This Row],[Low Price ]]),"עסקה פתוחה")</f>
        <v/>
      </c>
      <c r="K313" s="3">
        <f>IFERROR(AmitGamePlan78[[#This Row],[Stock Number]]*AmitGamePlan78[[#This Row],[Buying Price /Selling Price]],"עסקה פתוחה")</f>
        <v/>
      </c>
      <c r="L31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13" s="2">
        <f>IF(AmitGamePlan78[[#This Row],[Style]] = "Short",AmitGamePlan78[[#This Row],[High Price ]],AmitGamePlan78[[#This Row],[Low Price ]])</f>
        <v/>
      </c>
      <c r="N313" s="2" t="n">
        <v>0</v>
      </c>
      <c r="O31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13" s="3" t="inlineStr">
        <is>
          <t>עסקה פתוחה</t>
        </is>
      </c>
      <c r="Q31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13" s="2" t="inlineStr">
        <is>
          <t>עסקה פתוחה</t>
        </is>
      </c>
      <c r="S313" s="1" t="inlineStr">
        <is>
          <t>עסקה פתוחה</t>
        </is>
      </c>
    </row>
    <row r="314" ht="14.45" customHeight="1" s="56" thickBot="1">
      <c r="A314" s="8" t="n">
        <v>307</v>
      </c>
      <c r="B314" s="6" t="inlineStr">
        <is>
          <t>עסקה פתוחה</t>
        </is>
      </c>
      <c r="C314" s="5" t="inlineStr">
        <is>
          <t>-</t>
        </is>
      </c>
      <c r="D314" s="5" t="inlineStr">
        <is>
          <t>עסקה פתוחה</t>
        </is>
      </c>
      <c r="E314" s="5" t="inlineStr">
        <is>
          <t>עסקה פתוחה</t>
        </is>
      </c>
      <c r="F314" s="3" t="inlineStr">
        <is>
          <t>עסקה פתוחה</t>
        </is>
      </c>
      <c r="G314" s="2" t="inlineStr">
        <is>
          <t>עסקה פתוחה</t>
        </is>
      </c>
      <c r="H314" s="5" t="inlineStr">
        <is>
          <t>עסקה פתוחה</t>
        </is>
      </c>
      <c r="I314" s="2" t="inlineStr">
        <is>
          <t>עסקה פתוחה</t>
        </is>
      </c>
      <c r="J314" s="4">
        <f>IFERROR($O$3/(AmitGamePlan78[[#This Row],[High Price ]]-AmitGamePlan78[[#This Row],[Low Price ]]),"עסקה פתוחה")</f>
        <v/>
      </c>
      <c r="K314" s="3">
        <f>IFERROR(AmitGamePlan78[[#This Row],[Stock Number]]*AmitGamePlan78[[#This Row],[Buying Price /Selling Price]],"עסקה פתוחה")</f>
        <v/>
      </c>
      <c r="L31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14" s="2">
        <f>IF(AmitGamePlan78[[#This Row],[Style]] = "Short",AmitGamePlan78[[#This Row],[High Price ]],AmitGamePlan78[[#This Row],[Low Price ]])</f>
        <v/>
      </c>
      <c r="N314" s="2" t="n">
        <v>0</v>
      </c>
      <c r="O31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14" s="3" t="inlineStr">
        <is>
          <t>עסקה פתוחה</t>
        </is>
      </c>
      <c r="Q31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14" s="2" t="inlineStr">
        <is>
          <t>עסקה פתוחה</t>
        </is>
      </c>
      <c r="S314" s="1" t="inlineStr">
        <is>
          <t>עסקה פתוחה</t>
        </is>
      </c>
    </row>
    <row r="315" ht="14.45" customHeight="1" s="56" thickBot="1">
      <c r="A315" s="8" t="n">
        <v>308</v>
      </c>
      <c r="B315" s="6" t="inlineStr">
        <is>
          <t>עסקה פתוחה</t>
        </is>
      </c>
      <c r="C315" s="5" t="inlineStr">
        <is>
          <t>-</t>
        </is>
      </c>
      <c r="D315" s="5" t="inlineStr">
        <is>
          <t>עסקה פתוחה</t>
        </is>
      </c>
      <c r="E315" s="5" t="inlineStr">
        <is>
          <t>עסקה פתוחה</t>
        </is>
      </c>
      <c r="F315" s="3" t="inlineStr">
        <is>
          <t>עסקה פתוחה</t>
        </is>
      </c>
      <c r="G315" s="2" t="inlineStr">
        <is>
          <t>עסקה פתוחה</t>
        </is>
      </c>
      <c r="H315" s="5" t="inlineStr">
        <is>
          <t>עסקה פתוחה</t>
        </is>
      </c>
      <c r="I315" s="2" t="inlineStr">
        <is>
          <t>עסקה פתוחה</t>
        </is>
      </c>
      <c r="J315" s="4">
        <f>IFERROR($O$3/(AmitGamePlan78[[#This Row],[High Price ]]-AmitGamePlan78[[#This Row],[Low Price ]]),"עסקה פתוחה")</f>
        <v/>
      </c>
      <c r="K315" s="3">
        <f>IFERROR(AmitGamePlan78[[#This Row],[Stock Number]]*AmitGamePlan78[[#This Row],[Buying Price /Selling Price]],"עסקה פתוחה")</f>
        <v/>
      </c>
      <c r="L31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15" s="2">
        <f>IF(AmitGamePlan78[[#This Row],[Style]] = "Short",AmitGamePlan78[[#This Row],[High Price ]],AmitGamePlan78[[#This Row],[Low Price ]])</f>
        <v/>
      </c>
      <c r="N315" s="2" t="n">
        <v>0</v>
      </c>
      <c r="O31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15" s="3" t="inlineStr">
        <is>
          <t>עסקה פתוחה</t>
        </is>
      </c>
      <c r="Q31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15" s="2" t="inlineStr">
        <is>
          <t>עסקה פתוחה</t>
        </is>
      </c>
      <c r="S315" s="1" t="inlineStr">
        <is>
          <t>עסקה פתוחה</t>
        </is>
      </c>
    </row>
    <row r="316" ht="14.45" customHeight="1" s="56" thickBot="1">
      <c r="A316" s="8" t="n">
        <v>309</v>
      </c>
      <c r="B316" s="6" t="inlineStr">
        <is>
          <t>עסקה פתוחה</t>
        </is>
      </c>
      <c r="C316" s="5" t="inlineStr">
        <is>
          <t>-</t>
        </is>
      </c>
      <c r="D316" s="5" t="inlineStr">
        <is>
          <t>עסקה פתוחה</t>
        </is>
      </c>
      <c r="E316" s="5" t="inlineStr">
        <is>
          <t>עסקה פתוחה</t>
        </is>
      </c>
      <c r="F316" s="3" t="inlineStr">
        <is>
          <t>עסקה פתוחה</t>
        </is>
      </c>
      <c r="G316" s="2" t="inlineStr">
        <is>
          <t>עסקה פתוחה</t>
        </is>
      </c>
      <c r="H316" s="5" t="inlineStr">
        <is>
          <t>עסקה פתוחה</t>
        </is>
      </c>
      <c r="I316" s="2" t="inlineStr">
        <is>
          <t>עסקה פתוחה</t>
        </is>
      </c>
      <c r="J316" s="4">
        <f>IFERROR($O$3/(AmitGamePlan78[[#This Row],[High Price ]]-AmitGamePlan78[[#This Row],[Low Price ]]),"עסקה פתוחה")</f>
        <v/>
      </c>
      <c r="K316" s="3">
        <f>IFERROR(AmitGamePlan78[[#This Row],[Stock Number]]*AmitGamePlan78[[#This Row],[Buying Price /Selling Price]],"עסקה פתוחה")</f>
        <v/>
      </c>
      <c r="L31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16" s="2">
        <f>IF(AmitGamePlan78[[#This Row],[Style]] = "Short",AmitGamePlan78[[#This Row],[High Price ]],AmitGamePlan78[[#This Row],[Low Price ]])</f>
        <v/>
      </c>
      <c r="N316" s="2" t="n">
        <v>0</v>
      </c>
      <c r="O31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16" s="3" t="inlineStr">
        <is>
          <t>עסקה פתוחה</t>
        </is>
      </c>
      <c r="Q31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16" s="2" t="inlineStr">
        <is>
          <t>עסקה פתוחה</t>
        </is>
      </c>
      <c r="S316" s="1" t="inlineStr">
        <is>
          <t>עסקה פתוחה</t>
        </is>
      </c>
    </row>
    <row r="317" ht="14.45" customHeight="1" s="56" thickBot="1">
      <c r="A317" s="8" t="n">
        <v>310</v>
      </c>
      <c r="B317" s="6" t="inlineStr">
        <is>
          <t>עסקה פתוחה</t>
        </is>
      </c>
      <c r="C317" s="5" t="inlineStr">
        <is>
          <t>-</t>
        </is>
      </c>
      <c r="D317" s="5" t="inlineStr">
        <is>
          <t>עסקה פתוחה</t>
        </is>
      </c>
      <c r="E317" s="5" t="inlineStr">
        <is>
          <t>עסקה פתוחה</t>
        </is>
      </c>
      <c r="F317" s="3" t="inlineStr">
        <is>
          <t>עסקה פתוחה</t>
        </is>
      </c>
      <c r="G317" s="2" t="inlineStr">
        <is>
          <t>עסקה פתוחה</t>
        </is>
      </c>
      <c r="H317" s="5" t="inlineStr">
        <is>
          <t>עסקה פתוחה</t>
        </is>
      </c>
      <c r="I317" s="2" t="inlineStr">
        <is>
          <t>עסקה פתוחה</t>
        </is>
      </c>
      <c r="J317" s="4">
        <f>IFERROR($O$3/(AmitGamePlan78[[#This Row],[High Price ]]-AmitGamePlan78[[#This Row],[Low Price ]]),"עסקה פתוחה")</f>
        <v/>
      </c>
      <c r="K317" s="3">
        <f>IFERROR(AmitGamePlan78[[#This Row],[Stock Number]]*AmitGamePlan78[[#This Row],[Buying Price /Selling Price]],"עסקה פתוחה")</f>
        <v/>
      </c>
      <c r="L31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17" s="2">
        <f>IF(AmitGamePlan78[[#This Row],[Style]] = "Short",AmitGamePlan78[[#This Row],[High Price ]],AmitGamePlan78[[#This Row],[Low Price ]])</f>
        <v/>
      </c>
      <c r="N317" s="2" t="n">
        <v>0</v>
      </c>
      <c r="O31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17" s="3" t="inlineStr">
        <is>
          <t>עסקה פתוחה</t>
        </is>
      </c>
      <c r="Q31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17" s="2" t="inlineStr">
        <is>
          <t>עסקה פתוחה</t>
        </is>
      </c>
      <c r="S317" s="1" t="inlineStr">
        <is>
          <t>עסקה פתוחה</t>
        </is>
      </c>
    </row>
    <row r="318" ht="14.45" customHeight="1" s="56" thickBot="1">
      <c r="A318" s="8" t="n">
        <v>311</v>
      </c>
      <c r="B318" s="6" t="inlineStr">
        <is>
          <t>עסקה פתוחה</t>
        </is>
      </c>
      <c r="C318" s="5" t="inlineStr">
        <is>
          <t>-</t>
        </is>
      </c>
      <c r="D318" s="5" t="inlineStr">
        <is>
          <t>עסקה פתוחה</t>
        </is>
      </c>
      <c r="E318" s="5" t="inlineStr">
        <is>
          <t>עסקה פתוחה</t>
        </is>
      </c>
      <c r="F318" s="3" t="inlineStr">
        <is>
          <t>עסקה פתוחה</t>
        </is>
      </c>
      <c r="G318" s="2" t="inlineStr">
        <is>
          <t>עסקה פתוחה</t>
        </is>
      </c>
      <c r="H318" s="5" t="inlineStr">
        <is>
          <t>עסקה פתוחה</t>
        </is>
      </c>
      <c r="I318" s="2" t="inlineStr">
        <is>
          <t>עסקה פתוחה</t>
        </is>
      </c>
      <c r="J318" s="4">
        <f>IFERROR($O$3/(AmitGamePlan78[[#This Row],[High Price ]]-AmitGamePlan78[[#This Row],[Low Price ]]),"עסקה פתוחה")</f>
        <v/>
      </c>
      <c r="K318" s="3">
        <f>IFERROR(AmitGamePlan78[[#This Row],[Stock Number]]*AmitGamePlan78[[#This Row],[Buying Price /Selling Price]],"עסקה פתוחה")</f>
        <v/>
      </c>
      <c r="L31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18" s="2">
        <f>IF(AmitGamePlan78[[#This Row],[Style]] = "Short",AmitGamePlan78[[#This Row],[High Price ]],AmitGamePlan78[[#This Row],[Low Price ]])</f>
        <v/>
      </c>
      <c r="N318" s="2" t="n">
        <v>0</v>
      </c>
      <c r="O31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18" s="3" t="inlineStr">
        <is>
          <t>עסקה פתוחה</t>
        </is>
      </c>
      <c r="Q31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18" s="2" t="inlineStr">
        <is>
          <t>עסקה פתוחה</t>
        </is>
      </c>
      <c r="S318" s="1" t="inlineStr">
        <is>
          <t>עסקה פתוחה</t>
        </is>
      </c>
    </row>
    <row r="319" ht="14.45" customHeight="1" s="56" thickBot="1">
      <c r="A319" s="8" t="n">
        <v>312</v>
      </c>
      <c r="B319" s="6" t="inlineStr">
        <is>
          <t>עסקה פתוחה</t>
        </is>
      </c>
      <c r="C319" s="5" t="inlineStr">
        <is>
          <t>-</t>
        </is>
      </c>
      <c r="D319" s="5" t="inlineStr">
        <is>
          <t>עסקה פתוחה</t>
        </is>
      </c>
      <c r="E319" s="5" t="inlineStr">
        <is>
          <t>עסקה פתוחה</t>
        </is>
      </c>
      <c r="F319" s="3" t="inlineStr">
        <is>
          <t>עסקה פתוחה</t>
        </is>
      </c>
      <c r="G319" s="2" t="inlineStr">
        <is>
          <t>עסקה פתוחה</t>
        </is>
      </c>
      <c r="H319" s="5" t="inlineStr">
        <is>
          <t>עסקה פתוחה</t>
        </is>
      </c>
      <c r="I319" s="2" t="inlineStr">
        <is>
          <t>עסקה פתוחה</t>
        </is>
      </c>
      <c r="J319" s="4">
        <f>IFERROR($O$3/(AmitGamePlan78[[#This Row],[High Price ]]-AmitGamePlan78[[#This Row],[Low Price ]]),"עסקה פתוחה")</f>
        <v/>
      </c>
      <c r="K319" s="3">
        <f>IFERROR(AmitGamePlan78[[#This Row],[Stock Number]]*AmitGamePlan78[[#This Row],[Buying Price /Selling Price]],"עסקה פתוחה")</f>
        <v/>
      </c>
      <c r="L31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19" s="2">
        <f>IF(AmitGamePlan78[[#This Row],[Style]] = "Short",AmitGamePlan78[[#This Row],[High Price ]],AmitGamePlan78[[#This Row],[Low Price ]])</f>
        <v/>
      </c>
      <c r="N319" s="2" t="n">
        <v>0</v>
      </c>
      <c r="O31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19" s="3" t="inlineStr">
        <is>
          <t>עסקה פתוחה</t>
        </is>
      </c>
      <c r="Q31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19" s="2" t="inlineStr">
        <is>
          <t>עסקה פתוחה</t>
        </is>
      </c>
      <c r="S319" s="1" t="inlineStr">
        <is>
          <t>עסקה פתוחה</t>
        </is>
      </c>
    </row>
    <row r="320" ht="14.45" customHeight="1" s="56" thickBot="1">
      <c r="A320" s="8" t="n">
        <v>313</v>
      </c>
      <c r="B320" s="6" t="inlineStr">
        <is>
          <t>עסקה פתוחה</t>
        </is>
      </c>
      <c r="C320" s="5" t="inlineStr">
        <is>
          <t>-</t>
        </is>
      </c>
      <c r="D320" s="5" t="inlineStr">
        <is>
          <t>עסקה פתוחה</t>
        </is>
      </c>
      <c r="E320" s="5" t="inlineStr">
        <is>
          <t>עסקה פתוחה</t>
        </is>
      </c>
      <c r="F320" s="3" t="inlineStr">
        <is>
          <t>עסקה פתוחה</t>
        </is>
      </c>
      <c r="G320" s="2" t="inlineStr">
        <is>
          <t>עסקה פתוחה</t>
        </is>
      </c>
      <c r="H320" s="5" t="inlineStr">
        <is>
          <t>עסקה פתוחה</t>
        </is>
      </c>
      <c r="I320" s="2" t="inlineStr">
        <is>
          <t>עסקה פתוחה</t>
        </is>
      </c>
      <c r="J320" s="4">
        <f>IFERROR($O$3/(AmitGamePlan78[[#This Row],[High Price ]]-AmitGamePlan78[[#This Row],[Low Price ]]),"עסקה פתוחה")</f>
        <v/>
      </c>
      <c r="K320" s="3">
        <f>IFERROR(AmitGamePlan78[[#This Row],[Stock Number]]*AmitGamePlan78[[#This Row],[Buying Price /Selling Price]],"עסקה פתוחה")</f>
        <v/>
      </c>
      <c r="L32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20" s="2">
        <f>IF(AmitGamePlan78[[#This Row],[Style]] = "Short",AmitGamePlan78[[#This Row],[High Price ]],AmitGamePlan78[[#This Row],[Low Price ]])</f>
        <v/>
      </c>
      <c r="N320" s="2" t="n">
        <v>0</v>
      </c>
      <c r="O32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20" s="3" t="inlineStr">
        <is>
          <t>עסקה פתוחה</t>
        </is>
      </c>
      <c r="Q32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20" s="2" t="inlineStr">
        <is>
          <t>עסקה פתוחה</t>
        </is>
      </c>
      <c r="S320" s="1" t="inlineStr">
        <is>
          <t>עסקה פתוחה</t>
        </is>
      </c>
    </row>
    <row r="321" ht="14.45" customHeight="1" s="56" thickBot="1">
      <c r="A321" s="8" t="n">
        <v>314</v>
      </c>
      <c r="B321" s="6" t="inlineStr">
        <is>
          <t>עסקה פתוחה</t>
        </is>
      </c>
      <c r="C321" s="5" t="inlineStr">
        <is>
          <t>-</t>
        </is>
      </c>
      <c r="D321" s="5" t="inlineStr">
        <is>
          <t>עסקה פתוחה</t>
        </is>
      </c>
      <c r="E321" s="5" t="inlineStr">
        <is>
          <t>עסקה פתוחה</t>
        </is>
      </c>
      <c r="F321" s="3" t="inlineStr">
        <is>
          <t>עסקה פתוחה</t>
        </is>
      </c>
      <c r="G321" s="2" t="inlineStr">
        <is>
          <t>עסקה פתוחה</t>
        </is>
      </c>
      <c r="H321" s="5" t="inlineStr">
        <is>
          <t>עסקה פתוחה</t>
        </is>
      </c>
      <c r="I321" s="2" t="inlineStr">
        <is>
          <t>עסקה פתוחה</t>
        </is>
      </c>
      <c r="J321" s="4">
        <f>IFERROR($O$3/(AmitGamePlan78[[#This Row],[High Price ]]-AmitGamePlan78[[#This Row],[Low Price ]]),"עסקה פתוחה")</f>
        <v/>
      </c>
      <c r="K321" s="3">
        <f>IFERROR(AmitGamePlan78[[#This Row],[Stock Number]]*AmitGamePlan78[[#This Row],[Buying Price /Selling Price]],"עסקה פתוחה")</f>
        <v/>
      </c>
      <c r="L32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21" s="2">
        <f>IF(AmitGamePlan78[[#This Row],[Style]] = "Short",AmitGamePlan78[[#This Row],[High Price ]],AmitGamePlan78[[#This Row],[Low Price ]])</f>
        <v/>
      </c>
      <c r="N321" s="2" t="n">
        <v>0</v>
      </c>
      <c r="O32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21" s="3" t="inlineStr">
        <is>
          <t>עסקה פתוחה</t>
        </is>
      </c>
      <c r="Q32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21" s="2" t="inlineStr">
        <is>
          <t>עסקה פתוחה</t>
        </is>
      </c>
      <c r="S321" s="1" t="inlineStr">
        <is>
          <t>עסקה פתוחה</t>
        </is>
      </c>
    </row>
    <row r="322" ht="14.45" customHeight="1" s="56" thickBot="1">
      <c r="A322" s="8" t="n">
        <v>315</v>
      </c>
      <c r="B322" s="6" t="inlineStr">
        <is>
          <t>עסקה פתוחה</t>
        </is>
      </c>
      <c r="C322" s="5" t="inlineStr">
        <is>
          <t>-</t>
        </is>
      </c>
      <c r="D322" s="5" t="inlineStr">
        <is>
          <t>עסקה פתוחה</t>
        </is>
      </c>
      <c r="E322" s="5" t="inlineStr">
        <is>
          <t>עסקה פתוחה</t>
        </is>
      </c>
      <c r="F322" s="3" t="inlineStr">
        <is>
          <t>עסקה פתוחה</t>
        </is>
      </c>
      <c r="G322" s="2" t="inlineStr">
        <is>
          <t>עסקה פתוחה</t>
        </is>
      </c>
      <c r="H322" s="5" t="inlineStr">
        <is>
          <t>עסקה פתוחה</t>
        </is>
      </c>
      <c r="I322" s="2" t="inlineStr">
        <is>
          <t>עסקה פתוחה</t>
        </is>
      </c>
      <c r="J322" s="4">
        <f>IFERROR($O$3/(AmitGamePlan78[[#This Row],[High Price ]]-AmitGamePlan78[[#This Row],[Low Price ]]),"עסקה פתוחה")</f>
        <v/>
      </c>
      <c r="K322" s="3">
        <f>IFERROR(AmitGamePlan78[[#This Row],[Stock Number]]*AmitGamePlan78[[#This Row],[Buying Price /Selling Price]],"עסקה פתוחה")</f>
        <v/>
      </c>
      <c r="L32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22" s="2">
        <f>IF(AmitGamePlan78[[#This Row],[Style]] = "Short",AmitGamePlan78[[#This Row],[High Price ]],AmitGamePlan78[[#This Row],[Low Price ]])</f>
        <v/>
      </c>
      <c r="N322" s="2" t="n">
        <v>0</v>
      </c>
      <c r="O32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22" s="3" t="inlineStr">
        <is>
          <t>עסקה פתוחה</t>
        </is>
      </c>
      <c r="Q32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22" s="2" t="inlineStr">
        <is>
          <t>עסקה פתוחה</t>
        </is>
      </c>
      <c r="S322" s="1" t="inlineStr">
        <is>
          <t>עסקה פתוחה</t>
        </is>
      </c>
    </row>
    <row r="323" ht="14.45" customHeight="1" s="56" thickBot="1">
      <c r="A323" s="8" t="n">
        <v>316</v>
      </c>
      <c r="B323" s="6" t="inlineStr">
        <is>
          <t>עסקה פתוחה</t>
        </is>
      </c>
      <c r="C323" s="5" t="inlineStr">
        <is>
          <t>-</t>
        </is>
      </c>
      <c r="D323" s="5" t="inlineStr">
        <is>
          <t>עסקה פתוחה</t>
        </is>
      </c>
      <c r="E323" s="5" t="inlineStr">
        <is>
          <t>עסקה פתוחה</t>
        </is>
      </c>
      <c r="F323" s="3" t="inlineStr">
        <is>
          <t>עסקה פתוחה</t>
        </is>
      </c>
      <c r="G323" s="2" t="inlineStr">
        <is>
          <t>עסקה פתוחה</t>
        </is>
      </c>
      <c r="H323" s="5" t="inlineStr">
        <is>
          <t>עסקה פתוחה</t>
        </is>
      </c>
      <c r="I323" s="2" t="inlineStr">
        <is>
          <t>עסקה פתוחה</t>
        </is>
      </c>
      <c r="J323" s="4">
        <f>IFERROR($O$3/(AmitGamePlan78[[#This Row],[High Price ]]-AmitGamePlan78[[#This Row],[Low Price ]]),"עסקה פתוחה")</f>
        <v/>
      </c>
      <c r="K323" s="3">
        <f>IFERROR(AmitGamePlan78[[#This Row],[Stock Number]]*AmitGamePlan78[[#This Row],[Buying Price /Selling Price]],"עסקה פתוחה")</f>
        <v/>
      </c>
      <c r="L32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23" s="2">
        <f>IF(AmitGamePlan78[[#This Row],[Style]] = "Short",AmitGamePlan78[[#This Row],[High Price ]],AmitGamePlan78[[#This Row],[Low Price ]])</f>
        <v/>
      </c>
      <c r="N323" s="2" t="n">
        <v>0</v>
      </c>
      <c r="O32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23" s="3" t="inlineStr">
        <is>
          <t>עסקה פתוחה</t>
        </is>
      </c>
      <c r="Q32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23" s="2" t="inlineStr">
        <is>
          <t>עסקה פתוחה</t>
        </is>
      </c>
      <c r="S323" s="1" t="inlineStr">
        <is>
          <t>עסקה פתוחה</t>
        </is>
      </c>
    </row>
    <row r="324" ht="14.45" customHeight="1" s="56" thickBot="1">
      <c r="A324" s="8" t="n">
        <v>317</v>
      </c>
      <c r="B324" s="6" t="inlineStr">
        <is>
          <t>עסקה פתוחה</t>
        </is>
      </c>
      <c r="C324" s="5" t="inlineStr">
        <is>
          <t>-</t>
        </is>
      </c>
      <c r="D324" s="5" t="inlineStr">
        <is>
          <t>עסקה פתוחה</t>
        </is>
      </c>
      <c r="E324" s="5" t="inlineStr">
        <is>
          <t>עסקה פתוחה</t>
        </is>
      </c>
      <c r="F324" s="3" t="inlineStr">
        <is>
          <t>עסקה פתוחה</t>
        </is>
      </c>
      <c r="G324" s="2" t="inlineStr">
        <is>
          <t>עסקה פתוחה</t>
        </is>
      </c>
      <c r="H324" s="5" t="inlineStr">
        <is>
          <t>עסקה פתוחה</t>
        </is>
      </c>
      <c r="I324" s="2" t="inlineStr">
        <is>
          <t>עסקה פתוחה</t>
        </is>
      </c>
      <c r="J324" s="4">
        <f>IFERROR($O$3/(AmitGamePlan78[[#This Row],[High Price ]]-AmitGamePlan78[[#This Row],[Low Price ]]),"עסקה פתוחה")</f>
        <v/>
      </c>
      <c r="K324" s="3">
        <f>IFERROR(AmitGamePlan78[[#This Row],[Stock Number]]*AmitGamePlan78[[#This Row],[Buying Price /Selling Price]],"עסקה פתוחה")</f>
        <v/>
      </c>
      <c r="L32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24" s="2">
        <f>IF(AmitGamePlan78[[#This Row],[Style]] = "Short",AmitGamePlan78[[#This Row],[High Price ]],AmitGamePlan78[[#This Row],[Low Price ]])</f>
        <v/>
      </c>
      <c r="N324" s="2" t="n">
        <v>0</v>
      </c>
      <c r="O32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24" s="3" t="inlineStr">
        <is>
          <t>עסקה פתוחה</t>
        </is>
      </c>
      <c r="Q32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24" s="2" t="inlineStr">
        <is>
          <t>עסקה פתוחה</t>
        </is>
      </c>
      <c r="S324" s="1" t="inlineStr">
        <is>
          <t>עסקה פתוחה</t>
        </is>
      </c>
    </row>
    <row r="325" ht="14.45" customHeight="1" s="56" thickBot="1">
      <c r="A325" s="8" t="n">
        <v>318</v>
      </c>
      <c r="B325" s="6" t="inlineStr">
        <is>
          <t>עסקה פתוחה</t>
        </is>
      </c>
      <c r="C325" s="5" t="inlineStr">
        <is>
          <t>-</t>
        </is>
      </c>
      <c r="D325" s="5" t="inlineStr">
        <is>
          <t>עסקה פתוחה</t>
        </is>
      </c>
      <c r="E325" s="5" t="inlineStr">
        <is>
          <t>עסקה פתוחה</t>
        </is>
      </c>
      <c r="F325" s="3" t="inlineStr">
        <is>
          <t>עסקה פתוחה</t>
        </is>
      </c>
      <c r="G325" s="2" t="inlineStr">
        <is>
          <t>עסקה פתוחה</t>
        </is>
      </c>
      <c r="H325" s="5" t="inlineStr">
        <is>
          <t>עסקה פתוחה</t>
        </is>
      </c>
      <c r="I325" s="2" t="inlineStr">
        <is>
          <t>עסקה פתוחה</t>
        </is>
      </c>
      <c r="J325" s="4">
        <f>IFERROR($O$3/(AmitGamePlan78[[#This Row],[High Price ]]-AmitGamePlan78[[#This Row],[Low Price ]]),"עסקה פתוחה")</f>
        <v/>
      </c>
      <c r="K325" s="3">
        <f>IFERROR(AmitGamePlan78[[#This Row],[Stock Number]]*AmitGamePlan78[[#This Row],[Buying Price /Selling Price]],"עסקה פתוחה")</f>
        <v/>
      </c>
      <c r="L32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25" s="2">
        <f>IF(AmitGamePlan78[[#This Row],[Style]] = "Short",AmitGamePlan78[[#This Row],[High Price ]],AmitGamePlan78[[#This Row],[Low Price ]])</f>
        <v/>
      </c>
      <c r="N325" s="2" t="n">
        <v>0</v>
      </c>
      <c r="O32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25" s="3" t="inlineStr">
        <is>
          <t>עסקה פתוחה</t>
        </is>
      </c>
      <c r="Q32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25" s="2" t="inlineStr">
        <is>
          <t>עסקה פתוחה</t>
        </is>
      </c>
      <c r="S325" s="1" t="inlineStr">
        <is>
          <t>עסקה פתוחה</t>
        </is>
      </c>
    </row>
    <row r="326" ht="14.45" customHeight="1" s="56" thickBot="1">
      <c r="A326" s="8" t="n">
        <v>319</v>
      </c>
      <c r="B326" s="6" t="inlineStr">
        <is>
          <t>עסקה פתוחה</t>
        </is>
      </c>
      <c r="C326" s="5" t="inlineStr">
        <is>
          <t>-</t>
        </is>
      </c>
      <c r="D326" s="5" t="inlineStr">
        <is>
          <t>עסקה פתוחה</t>
        </is>
      </c>
      <c r="E326" s="5" t="inlineStr">
        <is>
          <t>עסקה פתוחה</t>
        </is>
      </c>
      <c r="F326" s="3" t="inlineStr">
        <is>
          <t>עסקה פתוחה</t>
        </is>
      </c>
      <c r="G326" s="2" t="inlineStr">
        <is>
          <t>עסקה פתוחה</t>
        </is>
      </c>
      <c r="H326" s="5" t="inlineStr">
        <is>
          <t>עסקה פתוחה</t>
        </is>
      </c>
      <c r="I326" s="2" t="inlineStr">
        <is>
          <t>עסקה פתוחה</t>
        </is>
      </c>
      <c r="J326" s="4">
        <f>IFERROR($O$3/(AmitGamePlan78[[#This Row],[High Price ]]-AmitGamePlan78[[#This Row],[Low Price ]]),"עסקה פתוחה")</f>
        <v/>
      </c>
      <c r="K326" s="3">
        <f>IFERROR(AmitGamePlan78[[#This Row],[Stock Number]]*AmitGamePlan78[[#This Row],[Buying Price /Selling Price]],"עסקה פתוחה")</f>
        <v/>
      </c>
      <c r="L32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26" s="2">
        <f>IF(AmitGamePlan78[[#This Row],[Style]] = "Short",AmitGamePlan78[[#This Row],[High Price ]],AmitGamePlan78[[#This Row],[Low Price ]])</f>
        <v/>
      </c>
      <c r="N326" s="2" t="n">
        <v>0</v>
      </c>
      <c r="O32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26" s="3" t="inlineStr">
        <is>
          <t>עסקה פתוחה</t>
        </is>
      </c>
      <c r="Q32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26" s="2" t="inlineStr">
        <is>
          <t>עסקה פתוחה</t>
        </is>
      </c>
      <c r="S326" s="1" t="inlineStr">
        <is>
          <t>עסקה פתוחה</t>
        </is>
      </c>
    </row>
    <row r="327" ht="14.45" customHeight="1" s="56" thickBot="1">
      <c r="A327" s="8" t="n">
        <v>320</v>
      </c>
      <c r="B327" s="6" t="inlineStr">
        <is>
          <t>עסקה פתוחה</t>
        </is>
      </c>
      <c r="C327" s="5" t="inlineStr">
        <is>
          <t>-</t>
        </is>
      </c>
      <c r="D327" s="5" t="inlineStr">
        <is>
          <t>עסקה פתוחה</t>
        </is>
      </c>
      <c r="E327" s="5" t="inlineStr">
        <is>
          <t>עסקה פתוחה</t>
        </is>
      </c>
      <c r="F327" s="3" t="inlineStr">
        <is>
          <t>עסקה פתוחה</t>
        </is>
      </c>
      <c r="G327" s="2" t="inlineStr">
        <is>
          <t>עסקה פתוחה</t>
        </is>
      </c>
      <c r="H327" s="5" t="inlineStr">
        <is>
          <t>עסקה פתוחה</t>
        </is>
      </c>
      <c r="I327" s="2" t="inlineStr">
        <is>
          <t>עסקה פתוחה</t>
        </is>
      </c>
      <c r="J327" s="4">
        <f>IFERROR($O$3/(AmitGamePlan78[[#This Row],[High Price ]]-AmitGamePlan78[[#This Row],[Low Price ]]),"עסקה פתוחה")</f>
        <v/>
      </c>
      <c r="K327" s="3">
        <f>IFERROR(AmitGamePlan78[[#This Row],[Stock Number]]*AmitGamePlan78[[#This Row],[Buying Price /Selling Price]],"עסקה פתוחה")</f>
        <v/>
      </c>
      <c r="L32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27" s="2">
        <f>IF(AmitGamePlan78[[#This Row],[Style]] = "Short",AmitGamePlan78[[#This Row],[High Price ]],AmitGamePlan78[[#This Row],[Low Price ]])</f>
        <v/>
      </c>
      <c r="N327" s="2" t="n">
        <v>0</v>
      </c>
      <c r="O32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27" s="3" t="inlineStr">
        <is>
          <t>עסקה פתוחה</t>
        </is>
      </c>
      <c r="Q32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27" s="2" t="inlineStr">
        <is>
          <t>עסקה פתוחה</t>
        </is>
      </c>
      <c r="S327" s="1" t="inlineStr">
        <is>
          <t>עסקה פתוחה</t>
        </is>
      </c>
    </row>
    <row r="328" ht="14.45" customHeight="1" s="56" thickBot="1">
      <c r="A328" s="8" t="n">
        <v>321</v>
      </c>
      <c r="B328" s="6" t="inlineStr">
        <is>
          <t>עסקה פתוחה</t>
        </is>
      </c>
      <c r="C328" s="5" t="inlineStr">
        <is>
          <t>-</t>
        </is>
      </c>
      <c r="D328" s="5" t="inlineStr">
        <is>
          <t>עסקה פתוחה</t>
        </is>
      </c>
      <c r="E328" s="5" t="inlineStr">
        <is>
          <t>עסקה פתוחה</t>
        </is>
      </c>
      <c r="F328" s="3" t="inlineStr">
        <is>
          <t>עסקה פתוחה</t>
        </is>
      </c>
      <c r="G328" s="2" t="inlineStr">
        <is>
          <t>עסקה פתוחה</t>
        </is>
      </c>
      <c r="H328" s="5" t="inlineStr">
        <is>
          <t>עסקה פתוחה</t>
        </is>
      </c>
      <c r="I328" s="2" t="inlineStr">
        <is>
          <t>עסקה פתוחה</t>
        </is>
      </c>
      <c r="J328" s="4">
        <f>IFERROR($O$3/(AmitGamePlan78[[#This Row],[High Price ]]-AmitGamePlan78[[#This Row],[Low Price ]]),"עסקה פתוחה")</f>
        <v/>
      </c>
      <c r="K328" s="3">
        <f>IFERROR(AmitGamePlan78[[#This Row],[Stock Number]]*AmitGamePlan78[[#This Row],[Buying Price /Selling Price]],"עסקה פתוחה")</f>
        <v/>
      </c>
      <c r="L32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28" s="2">
        <f>IF(AmitGamePlan78[[#This Row],[Style]] = "Short",AmitGamePlan78[[#This Row],[High Price ]],AmitGamePlan78[[#This Row],[Low Price ]])</f>
        <v/>
      </c>
      <c r="N328" s="2" t="n">
        <v>0</v>
      </c>
      <c r="O32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28" s="3" t="inlineStr">
        <is>
          <t>עסקה פתוחה</t>
        </is>
      </c>
      <c r="Q32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28" s="2" t="inlineStr">
        <is>
          <t>עסקה פתוחה</t>
        </is>
      </c>
      <c r="S328" s="1" t="inlineStr">
        <is>
          <t>עסקה פתוחה</t>
        </is>
      </c>
    </row>
    <row r="329" ht="14.45" customHeight="1" s="56" thickBot="1">
      <c r="A329" s="8" t="n">
        <v>322</v>
      </c>
      <c r="B329" s="6" t="inlineStr">
        <is>
          <t>עסקה פתוחה</t>
        </is>
      </c>
      <c r="C329" s="5" t="inlineStr">
        <is>
          <t>-</t>
        </is>
      </c>
      <c r="D329" s="5" t="inlineStr">
        <is>
          <t>עסקה פתוחה</t>
        </is>
      </c>
      <c r="E329" s="5" t="inlineStr">
        <is>
          <t>עסקה פתוחה</t>
        </is>
      </c>
      <c r="F329" s="3" t="inlineStr">
        <is>
          <t>עסקה פתוחה</t>
        </is>
      </c>
      <c r="G329" s="2" t="inlineStr">
        <is>
          <t>עסקה פתוחה</t>
        </is>
      </c>
      <c r="H329" s="5" t="inlineStr">
        <is>
          <t>עסקה פתוחה</t>
        </is>
      </c>
      <c r="I329" s="2" t="inlineStr">
        <is>
          <t>עסקה פתוחה</t>
        </is>
      </c>
      <c r="J329" s="4">
        <f>IFERROR($O$3/(AmitGamePlan78[[#This Row],[High Price ]]-AmitGamePlan78[[#This Row],[Low Price ]]),"עסקה פתוחה")</f>
        <v/>
      </c>
      <c r="K329" s="3">
        <f>IFERROR(AmitGamePlan78[[#This Row],[Stock Number]]*AmitGamePlan78[[#This Row],[Buying Price /Selling Price]],"עסקה פתוחה")</f>
        <v/>
      </c>
      <c r="L32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29" s="2">
        <f>IF(AmitGamePlan78[[#This Row],[Style]] = "Short",AmitGamePlan78[[#This Row],[High Price ]],AmitGamePlan78[[#This Row],[Low Price ]])</f>
        <v/>
      </c>
      <c r="N329" s="2" t="n">
        <v>0</v>
      </c>
      <c r="O32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29" s="3" t="inlineStr">
        <is>
          <t>עסקה פתוחה</t>
        </is>
      </c>
      <c r="Q32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29" s="2" t="inlineStr">
        <is>
          <t>עסקה פתוחה</t>
        </is>
      </c>
      <c r="S329" s="1" t="inlineStr">
        <is>
          <t>עסקה פתוחה</t>
        </is>
      </c>
    </row>
    <row r="330" ht="14.45" customHeight="1" s="56" thickBot="1">
      <c r="A330" s="8" t="n">
        <v>323</v>
      </c>
      <c r="B330" s="6" t="inlineStr">
        <is>
          <t>עסקה פתוחה</t>
        </is>
      </c>
      <c r="C330" s="5" t="inlineStr">
        <is>
          <t>-</t>
        </is>
      </c>
      <c r="D330" s="5" t="inlineStr">
        <is>
          <t>עסקה פתוחה</t>
        </is>
      </c>
      <c r="E330" s="5" t="inlineStr">
        <is>
          <t>עסקה פתוחה</t>
        </is>
      </c>
      <c r="F330" s="3" t="inlineStr">
        <is>
          <t>עסקה פתוחה</t>
        </is>
      </c>
      <c r="G330" s="2" t="inlineStr">
        <is>
          <t>עסקה פתוחה</t>
        </is>
      </c>
      <c r="H330" s="5" t="inlineStr">
        <is>
          <t>עסקה פתוחה</t>
        </is>
      </c>
      <c r="I330" s="2" t="inlineStr">
        <is>
          <t>עסקה פתוחה</t>
        </is>
      </c>
      <c r="J330" s="4">
        <f>IFERROR($O$3/(AmitGamePlan78[[#This Row],[High Price ]]-AmitGamePlan78[[#This Row],[Low Price ]]),"עסקה פתוחה")</f>
        <v/>
      </c>
      <c r="K330" s="3">
        <f>IFERROR(AmitGamePlan78[[#This Row],[Stock Number]]*AmitGamePlan78[[#This Row],[Buying Price /Selling Price]],"עסקה פתוחה")</f>
        <v/>
      </c>
      <c r="L33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30" s="2">
        <f>IF(AmitGamePlan78[[#This Row],[Style]] = "Short",AmitGamePlan78[[#This Row],[High Price ]],AmitGamePlan78[[#This Row],[Low Price ]])</f>
        <v/>
      </c>
      <c r="N330" s="2" t="n">
        <v>0</v>
      </c>
      <c r="O33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30" s="3" t="inlineStr">
        <is>
          <t>עסקה פתוחה</t>
        </is>
      </c>
      <c r="Q33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30" s="2" t="inlineStr">
        <is>
          <t>עסקה פתוחה</t>
        </is>
      </c>
      <c r="S330" s="1" t="inlineStr">
        <is>
          <t>עסקה פתוחה</t>
        </is>
      </c>
    </row>
    <row r="331" ht="14.45" customHeight="1" s="56" thickBot="1">
      <c r="A331" s="8" t="n">
        <v>324</v>
      </c>
      <c r="B331" s="6" t="inlineStr">
        <is>
          <t>עסקה פתוחה</t>
        </is>
      </c>
      <c r="C331" s="5" t="inlineStr">
        <is>
          <t>-</t>
        </is>
      </c>
      <c r="D331" s="5" t="inlineStr">
        <is>
          <t>עסקה פתוחה</t>
        </is>
      </c>
      <c r="E331" s="5" t="inlineStr">
        <is>
          <t>עסקה פתוחה</t>
        </is>
      </c>
      <c r="F331" s="3" t="inlineStr">
        <is>
          <t>עסקה פתוחה</t>
        </is>
      </c>
      <c r="G331" s="2" t="inlineStr">
        <is>
          <t>עסקה פתוחה</t>
        </is>
      </c>
      <c r="H331" s="5" t="inlineStr">
        <is>
          <t>עסקה פתוחה</t>
        </is>
      </c>
      <c r="I331" s="2" t="inlineStr">
        <is>
          <t>עסקה פתוחה</t>
        </is>
      </c>
      <c r="J331" s="4">
        <f>IFERROR($O$3/(AmitGamePlan78[[#This Row],[High Price ]]-AmitGamePlan78[[#This Row],[Low Price ]]),"עסקה פתוחה")</f>
        <v/>
      </c>
      <c r="K331" s="3">
        <f>IFERROR(AmitGamePlan78[[#This Row],[Stock Number]]*AmitGamePlan78[[#This Row],[Buying Price /Selling Price]],"עסקה פתוחה")</f>
        <v/>
      </c>
      <c r="L33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31" s="2">
        <f>IF(AmitGamePlan78[[#This Row],[Style]] = "Short",AmitGamePlan78[[#This Row],[High Price ]],AmitGamePlan78[[#This Row],[Low Price ]])</f>
        <v/>
      </c>
      <c r="N331" s="2" t="n">
        <v>0</v>
      </c>
      <c r="O33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31" s="3" t="inlineStr">
        <is>
          <t>עסקה פתוחה</t>
        </is>
      </c>
      <c r="Q33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31" s="2" t="inlineStr">
        <is>
          <t>עסקה פתוחה</t>
        </is>
      </c>
      <c r="S331" s="1" t="inlineStr">
        <is>
          <t>עסקה פתוחה</t>
        </is>
      </c>
    </row>
    <row r="332" ht="14.45" customHeight="1" s="56" thickBot="1">
      <c r="A332" s="8" t="n">
        <v>325</v>
      </c>
      <c r="B332" s="6" t="inlineStr">
        <is>
          <t>עסקה פתוחה</t>
        </is>
      </c>
      <c r="C332" s="5" t="inlineStr">
        <is>
          <t>-</t>
        </is>
      </c>
      <c r="D332" s="5" t="inlineStr">
        <is>
          <t>עסקה פתוחה</t>
        </is>
      </c>
      <c r="E332" s="5" t="inlineStr">
        <is>
          <t>עסקה פתוחה</t>
        </is>
      </c>
      <c r="F332" s="3" t="inlineStr">
        <is>
          <t>עסקה פתוחה</t>
        </is>
      </c>
      <c r="G332" s="2" t="inlineStr">
        <is>
          <t>עסקה פתוחה</t>
        </is>
      </c>
      <c r="H332" s="5" t="inlineStr">
        <is>
          <t>עסקה פתוחה</t>
        </is>
      </c>
      <c r="I332" s="2" t="inlineStr">
        <is>
          <t>עסקה פתוחה</t>
        </is>
      </c>
      <c r="J332" s="4">
        <f>IFERROR($O$3/(AmitGamePlan78[[#This Row],[High Price ]]-AmitGamePlan78[[#This Row],[Low Price ]]),"עסקה פתוחה")</f>
        <v/>
      </c>
      <c r="K332" s="3">
        <f>IFERROR(AmitGamePlan78[[#This Row],[Stock Number]]*AmitGamePlan78[[#This Row],[Buying Price /Selling Price]],"עסקה פתוחה")</f>
        <v/>
      </c>
      <c r="L33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32" s="2">
        <f>IF(AmitGamePlan78[[#This Row],[Style]] = "Short",AmitGamePlan78[[#This Row],[High Price ]],AmitGamePlan78[[#This Row],[Low Price ]])</f>
        <v/>
      </c>
      <c r="N332" s="2" t="n">
        <v>0</v>
      </c>
      <c r="O33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32" s="3" t="inlineStr">
        <is>
          <t>עסקה פתוחה</t>
        </is>
      </c>
      <c r="Q33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32" s="2" t="inlineStr">
        <is>
          <t>עסקה פתוחה</t>
        </is>
      </c>
      <c r="S332" s="1" t="inlineStr">
        <is>
          <t>עסקה פתוחה</t>
        </is>
      </c>
    </row>
    <row r="333" ht="14.45" customHeight="1" s="56" thickBot="1">
      <c r="A333" s="8" t="n">
        <v>326</v>
      </c>
      <c r="B333" s="6" t="inlineStr">
        <is>
          <t>עסקה פתוחה</t>
        </is>
      </c>
      <c r="C333" s="5" t="inlineStr">
        <is>
          <t>-</t>
        </is>
      </c>
      <c r="D333" s="5" t="inlineStr">
        <is>
          <t>עסקה פתוחה</t>
        </is>
      </c>
      <c r="E333" s="5" t="inlineStr">
        <is>
          <t>עסקה פתוחה</t>
        </is>
      </c>
      <c r="F333" s="3" t="inlineStr">
        <is>
          <t>עסקה פתוחה</t>
        </is>
      </c>
      <c r="G333" s="2" t="inlineStr">
        <is>
          <t>עסקה פתוחה</t>
        </is>
      </c>
      <c r="H333" s="5" t="inlineStr">
        <is>
          <t>עסקה פתוחה</t>
        </is>
      </c>
      <c r="I333" s="2" t="inlineStr">
        <is>
          <t>עסקה פתוחה</t>
        </is>
      </c>
      <c r="J333" s="4">
        <f>IFERROR($O$3/(AmitGamePlan78[[#This Row],[High Price ]]-AmitGamePlan78[[#This Row],[Low Price ]]),"עסקה פתוחה")</f>
        <v/>
      </c>
      <c r="K333" s="3">
        <f>IFERROR(AmitGamePlan78[[#This Row],[Stock Number]]*AmitGamePlan78[[#This Row],[Buying Price /Selling Price]],"עסקה פתוחה")</f>
        <v/>
      </c>
      <c r="L33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33" s="2">
        <f>IF(AmitGamePlan78[[#This Row],[Style]] = "Short",AmitGamePlan78[[#This Row],[High Price ]],AmitGamePlan78[[#This Row],[Low Price ]])</f>
        <v/>
      </c>
      <c r="N333" s="2" t="n">
        <v>0</v>
      </c>
      <c r="O33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33" s="3" t="inlineStr">
        <is>
          <t>עסקה פתוחה</t>
        </is>
      </c>
      <c r="Q33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33" s="2" t="inlineStr">
        <is>
          <t>עסקה פתוחה</t>
        </is>
      </c>
      <c r="S333" s="1" t="inlineStr">
        <is>
          <t>עסקה פתוחה</t>
        </is>
      </c>
    </row>
    <row r="334" ht="14.45" customHeight="1" s="56" thickBot="1">
      <c r="A334" s="8" t="n">
        <v>327</v>
      </c>
      <c r="B334" s="6" t="inlineStr">
        <is>
          <t>עסקה פתוחה</t>
        </is>
      </c>
      <c r="C334" s="5" t="inlineStr">
        <is>
          <t>-</t>
        </is>
      </c>
      <c r="D334" s="5" t="inlineStr">
        <is>
          <t>עסקה פתוחה</t>
        </is>
      </c>
      <c r="E334" s="5" t="inlineStr">
        <is>
          <t>עסקה פתוחה</t>
        </is>
      </c>
      <c r="F334" s="3" t="inlineStr">
        <is>
          <t>עסקה פתוחה</t>
        </is>
      </c>
      <c r="G334" s="2" t="inlineStr">
        <is>
          <t>עסקה פתוחה</t>
        </is>
      </c>
      <c r="H334" s="5" t="inlineStr">
        <is>
          <t>עסקה פתוחה</t>
        </is>
      </c>
      <c r="I334" s="2" t="inlineStr">
        <is>
          <t>עסקה פתוחה</t>
        </is>
      </c>
      <c r="J334" s="4">
        <f>IFERROR($O$3/(AmitGamePlan78[[#This Row],[High Price ]]-AmitGamePlan78[[#This Row],[Low Price ]]),"עסקה פתוחה")</f>
        <v/>
      </c>
      <c r="K334" s="3">
        <f>IFERROR(AmitGamePlan78[[#This Row],[Stock Number]]*AmitGamePlan78[[#This Row],[Buying Price /Selling Price]],"עסקה פתוחה")</f>
        <v/>
      </c>
      <c r="L33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34" s="2">
        <f>IF(AmitGamePlan78[[#This Row],[Style]] = "Short",AmitGamePlan78[[#This Row],[High Price ]],AmitGamePlan78[[#This Row],[Low Price ]])</f>
        <v/>
      </c>
      <c r="N334" s="2" t="n">
        <v>0</v>
      </c>
      <c r="O33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34" s="3" t="inlineStr">
        <is>
          <t>עסקה פתוחה</t>
        </is>
      </c>
      <c r="Q33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34" s="2" t="inlineStr">
        <is>
          <t>עסקה פתוחה</t>
        </is>
      </c>
      <c r="S334" s="1" t="inlineStr">
        <is>
          <t>עסקה פתוחה</t>
        </is>
      </c>
    </row>
    <row r="335" ht="14.45" customHeight="1" s="56" thickBot="1">
      <c r="A335" s="8" t="n">
        <v>328</v>
      </c>
      <c r="B335" s="6" t="inlineStr">
        <is>
          <t>עסקה פתוחה</t>
        </is>
      </c>
      <c r="C335" s="5" t="inlineStr">
        <is>
          <t>-</t>
        </is>
      </c>
      <c r="D335" s="5" t="inlineStr">
        <is>
          <t>עסקה פתוחה</t>
        </is>
      </c>
      <c r="E335" s="5" t="inlineStr">
        <is>
          <t>עסקה פתוחה</t>
        </is>
      </c>
      <c r="F335" s="3" t="inlineStr">
        <is>
          <t>עסקה פתוחה</t>
        </is>
      </c>
      <c r="G335" s="2" t="inlineStr">
        <is>
          <t>עסקה פתוחה</t>
        </is>
      </c>
      <c r="H335" s="5" t="inlineStr">
        <is>
          <t>עסקה פתוחה</t>
        </is>
      </c>
      <c r="I335" s="2" t="inlineStr">
        <is>
          <t>עסקה פתוחה</t>
        </is>
      </c>
      <c r="J335" s="4">
        <f>IFERROR($O$3/(AmitGamePlan78[[#This Row],[High Price ]]-AmitGamePlan78[[#This Row],[Low Price ]]),"עסקה פתוחה")</f>
        <v/>
      </c>
      <c r="K335" s="3">
        <f>IFERROR(AmitGamePlan78[[#This Row],[Stock Number]]*AmitGamePlan78[[#This Row],[Buying Price /Selling Price]],"עסקה פתוחה")</f>
        <v/>
      </c>
      <c r="L33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35" s="2">
        <f>IF(AmitGamePlan78[[#This Row],[Style]] = "Short",AmitGamePlan78[[#This Row],[High Price ]],AmitGamePlan78[[#This Row],[Low Price ]])</f>
        <v/>
      </c>
      <c r="N335" s="2" t="n">
        <v>0</v>
      </c>
      <c r="O33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35" s="3" t="inlineStr">
        <is>
          <t>עסקה פתוחה</t>
        </is>
      </c>
      <c r="Q33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35" s="2" t="inlineStr">
        <is>
          <t>עסקה פתוחה</t>
        </is>
      </c>
      <c r="S335" s="1" t="inlineStr">
        <is>
          <t>עסקה פתוחה</t>
        </is>
      </c>
    </row>
    <row r="336" ht="14.45" customHeight="1" s="56" thickBot="1">
      <c r="A336" s="8" t="n">
        <v>329</v>
      </c>
      <c r="B336" s="6" t="inlineStr">
        <is>
          <t>עסקה פתוחה</t>
        </is>
      </c>
      <c r="C336" s="5" t="inlineStr">
        <is>
          <t>-</t>
        </is>
      </c>
      <c r="D336" s="5" t="inlineStr">
        <is>
          <t>עסקה פתוחה</t>
        </is>
      </c>
      <c r="E336" s="5" t="inlineStr">
        <is>
          <t>עסקה פתוחה</t>
        </is>
      </c>
      <c r="F336" s="3" t="inlineStr">
        <is>
          <t>עסקה פתוחה</t>
        </is>
      </c>
      <c r="G336" s="2" t="inlineStr">
        <is>
          <t>עסקה פתוחה</t>
        </is>
      </c>
      <c r="H336" s="5" t="inlineStr">
        <is>
          <t>עסקה פתוחה</t>
        </is>
      </c>
      <c r="I336" s="2" t="inlineStr">
        <is>
          <t>עסקה פתוחה</t>
        </is>
      </c>
      <c r="J336" s="4">
        <f>IFERROR($O$3/(AmitGamePlan78[[#This Row],[High Price ]]-AmitGamePlan78[[#This Row],[Low Price ]]),"עסקה פתוחה")</f>
        <v/>
      </c>
      <c r="K336" s="3">
        <f>IFERROR(AmitGamePlan78[[#This Row],[Stock Number]]*AmitGamePlan78[[#This Row],[Buying Price /Selling Price]],"עסקה פתוחה")</f>
        <v/>
      </c>
      <c r="L33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36" s="2">
        <f>IF(AmitGamePlan78[[#This Row],[Style]] = "Short",AmitGamePlan78[[#This Row],[High Price ]],AmitGamePlan78[[#This Row],[Low Price ]])</f>
        <v/>
      </c>
      <c r="N336" s="2" t="n">
        <v>0</v>
      </c>
      <c r="O33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36" s="3" t="inlineStr">
        <is>
          <t>עסקה פתוחה</t>
        </is>
      </c>
      <c r="Q33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36" s="2" t="inlineStr">
        <is>
          <t>עסקה פתוחה</t>
        </is>
      </c>
      <c r="S336" s="1" t="inlineStr">
        <is>
          <t>עסקה פתוחה</t>
        </is>
      </c>
    </row>
    <row r="337" ht="14.45" customHeight="1" s="56" thickBot="1">
      <c r="A337" s="8" t="n">
        <v>330</v>
      </c>
      <c r="B337" s="6" t="inlineStr">
        <is>
          <t>עסקה פתוחה</t>
        </is>
      </c>
      <c r="C337" s="5" t="inlineStr">
        <is>
          <t>-</t>
        </is>
      </c>
      <c r="D337" s="5" t="inlineStr">
        <is>
          <t>עסקה פתוחה</t>
        </is>
      </c>
      <c r="E337" s="5" t="inlineStr">
        <is>
          <t>עסקה פתוחה</t>
        </is>
      </c>
      <c r="F337" s="3" t="inlineStr">
        <is>
          <t>עסקה פתוחה</t>
        </is>
      </c>
      <c r="G337" s="2" t="inlineStr">
        <is>
          <t>עסקה פתוחה</t>
        </is>
      </c>
      <c r="H337" s="5" t="inlineStr">
        <is>
          <t>עסקה פתוחה</t>
        </is>
      </c>
      <c r="I337" s="2" t="inlineStr">
        <is>
          <t>עסקה פתוחה</t>
        </is>
      </c>
      <c r="J337" s="4">
        <f>IFERROR($O$3/(AmitGamePlan78[[#This Row],[High Price ]]-AmitGamePlan78[[#This Row],[Low Price ]]),"עסקה פתוחה")</f>
        <v/>
      </c>
      <c r="K337" s="3">
        <f>IFERROR(AmitGamePlan78[[#This Row],[Stock Number]]*AmitGamePlan78[[#This Row],[Buying Price /Selling Price]],"עסקה פתוחה")</f>
        <v/>
      </c>
      <c r="L33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37" s="2">
        <f>IF(AmitGamePlan78[[#This Row],[Style]] = "Short",AmitGamePlan78[[#This Row],[High Price ]],AmitGamePlan78[[#This Row],[Low Price ]])</f>
        <v/>
      </c>
      <c r="N337" s="2" t="n">
        <v>0</v>
      </c>
      <c r="O33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37" s="3" t="inlineStr">
        <is>
          <t>עסקה פתוחה</t>
        </is>
      </c>
      <c r="Q33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37" s="2" t="inlineStr">
        <is>
          <t>עסקה פתוחה</t>
        </is>
      </c>
      <c r="S337" s="1" t="inlineStr">
        <is>
          <t>עסקה פתוחה</t>
        </is>
      </c>
    </row>
    <row r="338" ht="14.45" customHeight="1" s="56" thickBot="1">
      <c r="A338" s="8" t="n">
        <v>331</v>
      </c>
      <c r="B338" s="6" t="inlineStr">
        <is>
          <t>עסקה פתוחה</t>
        </is>
      </c>
      <c r="C338" s="5" t="inlineStr">
        <is>
          <t>-</t>
        </is>
      </c>
      <c r="D338" s="5" t="inlineStr">
        <is>
          <t>עסקה פתוחה</t>
        </is>
      </c>
      <c r="E338" s="5" t="inlineStr">
        <is>
          <t>עסקה פתוחה</t>
        </is>
      </c>
      <c r="F338" s="3" t="inlineStr">
        <is>
          <t>עסקה פתוחה</t>
        </is>
      </c>
      <c r="G338" s="2" t="inlineStr">
        <is>
          <t>עסקה פתוחה</t>
        </is>
      </c>
      <c r="H338" s="5" t="inlineStr">
        <is>
          <t>עסקה פתוחה</t>
        </is>
      </c>
      <c r="I338" s="2" t="inlineStr">
        <is>
          <t>עסקה פתוחה</t>
        </is>
      </c>
      <c r="J338" s="4">
        <f>IFERROR($O$3/(AmitGamePlan78[[#This Row],[High Price ]]-AmitGamePlan78[[#This Row],[Low Price ]]),"עסקה פתוחה")</f>
        <v/>
      </c>
      <c r="K338" s="3">
        <f>IFERROR(AmitGamePlan78[[#This Row],[Stock Number]]*AmitGamePlan78[[#This Row],[Buying Price /Selling Price]],"עסקה פתוחה")</f>
        <v/>
      </c>
      <c r="L33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38" s="2">
        <f>IF(AmitGamePlan78[[#This Row],[Style]] = "Short",AmitGamePlan78[[#This Row],[High Price ]],AmitGamePlan78[[#This Row],[Low Price ]])</f>
        <v/>
      </c>
      <c r="N338" s="2" t="n">
        <v>0</v>
      </c>
      <c r="O33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38" s="3" t="inlineStr">
        <is>
          <t>עסקה פתוחה</t>
        </is>
      </c>
      <c r="Q33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38" s="2" t="inlineStr">
        <is>
          <t>עסקה פתוחה</t>
        </is>
      </c>
      <c r="S338" s="1" t="inlineStr">
        <is>
          <t>עסקה פתוחה</t>
        </is>
      </c>
    </row>
    <row r="339" ht="14.45" customHeight="1" s="56" thickBot="1">
      <c r="A339" s="8" t="n">
        <v>332</v>
      </c>
      <c r="B339" s="6" t="inlineStr">
        <is>
          <t>עסקה פתוחה</t>
        </is>
      </c>
      <c r="C339" s="5" t="inlineStr">
        <is>
          <t>-</t>
        </is>
      </c>
      <c r="D339" s="5" t="inlineStr">
        <is>
          <t>עסקה פתוחה</t>
        </is>
      </c>
      <c r="E339" s="5" t="inlineStr">
        <is>
          <t>עסקה פתוחה</t>
        </is>
      </c>
      <c r="F339" s="3" t="inlineStr">
        <is>
          <t>עסקה פתוחה</t>
        </is>
      </c>
      <c r="G339" s="2" t="inlineStr">
        <is>
          <t>עסקה פתוחה</t>
        </is>
      </c>
      <c r="H339" s="5" t="inlineStr">
        <is>
          <t>עסקה פתוחה</t>
        </is>
      </c>
      <c r="I339" s="2" t="inlineStr">
        <is>
          <t>עסקה פתוחה</t>
        </is>
      </c>
      <c r="J339" s="4">
        <f>IFERROR($O$3/(AmitGamePlan78[[#This Row],[High Price ]]-AmitGamePlan78[[#This Row],[Low Price ]]),"עסקה פתוחה")</f>
        <v/>
      </c>
      <c r="K339" s="3">
        <f>IFERROR(AmitGamePlan78[[#This Row],[Stock Number]]*AmitGamePlan78[[#This Row],[Buying Price /Selling Price]],"עסקה פתוחה")</f>
        <v/>
      </c>
      <c r="L33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39" s="2">
        <f>IF(AmitGamePlan78[[#This Row],[Style]] = "Short",AmitGamePlan78[[#This Row],[High Price ]],AmitGamePlan78[[#This Row],[Low Price ]])</f>
        <v/>
      </c>
      <c r="N339" s="2" t="n">
        <v>0</v>
      </c>
      <c r="O33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39" s="3" t="inlineStr">
        <is>
          <t>עסקה פתוחה</t>
        </is>
      </c>
      <c r="Q33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39" s="2" t="inlineStr">
        <is>
          <t>עסקה פתוחה</t>
        </is>
      </c>
      <c r="S339" s="1" t="inlineStr">
        <is>
          <t>עסקה פתוחה</t>
        </is>
      </c>
    </row>
    <row r="340" ht="14.45" customHeight="1" s="56" thickBot="1">
      <c r="A340" s="8" t="n">
        <v>333</v>
      </c>
      <c r="B340" s="6" t="inlineStr">
        <is>
          <t>עסקה פתוחה</t>
        </is>
      </c>
      <c r="C340" s="5" t="inlineStr">
        <is>
          <t>-</t>
        </is>
      </c>
      <c r="D340" s="5" t="inlineStr">
        <is>
          <t>עסקה פתוחה</t>
        </is>
      </c>
      <c r="E340" s="5" t="inlineStr">
        <is>
          <t>עסקה פתוחה</t>
        </is>
      </c>
      <c r="F340" s="3" t="inlineStr">
        <is>
          <t>עסקה פתוחה</t>
        </is>
      </c>
      <c r="G340" s="2" t="inlineStr">
        <is>
          <t>עסקה פתוחה</t>
        </is>
      </c>
      <c r="H340" s="5" t="inlineStr">
        <is>
          <t>עסקה פתוחה</t>
        </is>
      </c>
      <c r="I340" s="2" t="inlineStr">
        <is>
          <t>עסקה פתוחה</t>
        </is>
      </c>
      <c r="J340" s="4">
        <f>IFERROR($O$3/(AmitGamePlan78[[#This Row],[High Price ]]-AmitGamePlan78[[#This Row],[Low Price ]]),"עסקה פתוחה")</f>
        <v/>
      </c>
      <c r="K340" s="3">
        <f>IFERROR(AmitGamePlan78[[#This Row],[Stock Number]]*AmitGamePlan78[[#This Row],[Buying Price /Selling Price]],"עסקה פתוחה")</f>
        <v/>
      </c>
      <c r="L34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40" s="2">
        <f>IF(AmitGamePlan78[[#This Row],[Style]] = "Short",AmitGamePlan78[[#This Row],[High Price ]],AmitGamePlan78[[#This Row],[Low Price ]])</f>
        <v/>
      </c>
      <c r="N340" s="2" t="n">
        <v>0</v>
      </c>
      <c r="O34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40" s="3" t="inlineStr">
        <is>
          <t>עסקה פתוחה</t>
        </is>
      </c>
      <c r="Q34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40" s="2" t="inlineStr">
        <is>
          <t>עסקה פתוחה</t>
        </is>
      </c>
      <c r="S340" s="1" t="inlineStr">
        <is>
          <t>עסקה פתוחה</t>
        </is>
      </c>
    </row>
    <row r="341" ht="14.45" customHeight="1" s="56" thickBot="1">
      <c r="A341" s="8" t="n">
        <v>334</v>
      </c>
      <c r="B341" s="6" t="inlineStr">
        <is>
          <t>עסקה פתוחה</t>
        </is>
      </c>
      <c r="C341" s="5" t="inlineStr">
        <is>
          <t>-</t>
        </is>
      </c>
      <c r="D341" s="5" t="inlineStr">
        <is>
          <t>עסקה פתוחה</t>
        </is>
      </c>
      <c r="E341" s="5" t="inlineStr">
        <is>
          <t>עסקה פתוחה</t>
        </is>
      </c>
      <c r="F341" s="3" t="inlineStr">
        <is>
          <t>עסקה פתוחה</t>
        </is>
      </c>
      <c r="G341" s="2" t="inlineStr">
        <is>
          <t>עסקה פתוחה</t>
        </is>
      </c>
      <c r="H341" s="5" t="inlineStr">
        <is>
          <t>עסקה פתוחה</t>
        </is>
      </c>
      <c r="I341" s="2" t="inlineStr">
        <is>
          <t>עסקה פתוחה</t>
        </is>
      </c>
      <c r="J341" s="4">
        <f>IFERROR($O$3/(AmitGamePlan78[[#This Row],[High Price ]]-AmitGamePlan78[[#This Row],[Low Price ]]),"עסקה פתוחה")</f>
        <v/>
      </c>
      <c r="K341" s="3">
        <f>IFERROR(AmitGamePlan78[[#This Row],[Stock Number]]*AmitGamePlan78[[#This Row],[Buying Price /Selling Price]],"עסקה פתוחה")</f>
        <v/>
      </c>
      <c r="L34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41" s="2">
        <f>IF(AmitGamePlan78[[#This Row],[Style]] = "Short",AmitGamePlan78[[#This Row],[High Price ]],AmitGamePlan78[[#This Row],[Low Price ]])</f>
        <v/>
      </c>
      <c r="N341" s="2" t="n">
        <v>0</v>
      </c>
      <c r="O34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41" s="3" t="inlineStr">
        <is>
          <t>עסקה פתוחה</t>
        </is>
      </c>
      <c r="Q34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41" s="2" t="inlineStr">
        <is>
          <t>עסקה פתוחה</t>
        </is>
      </c>
      <c r="S341" s="1" t="inlineStr">
        <is>
          <t>עסקה פתוחה</t>
        </is>
      </c>
    </row>
    <row r="342" ht="14.45" customHeight="1" s="56" thickBot="1">
      <c r="A342" s="8" t="n">
        <v>335</v>
      </c>
      <c r="B342" s="6" t="inlineStr">
        <is>
          <t>עסקה פתוחה</t>
        </is>
      </c>
      <c r="C342" s="5" t="inlineStr">
        <is>
          <t>-</t>
        </is>
      </c>
      <c r="D342" s="5" t="inlineStr">
        <is>
          <t>עסקה פתוחה</t>
        </is>
      </c>
      <c r="E342" s="5" t="inlineStr">
        <is>
          <t>עסקה פתוחה</t>
        </is>
      </c>
      <c r="F342" s="3" t="inlineStr">
        <is>
          <t>עסקה פתוחה</t>
        </is>
      </c>
      <c r="G342" s="2" t="inlineStr">
        <is>
          <t>עסקה פתוחה</t>
        </is>
      </c>
      <c r="H342" s="5" t="inlineStr">
        <is>
          <t>עסקה פתוחה</t>
        </is>
      </c>
      <c r="I342" s="2" t="inlineStr">
        <is>
          <t>עסקה פתוחה</t>
        </is>
      </c>
      <c r="J342" s="4">
        <f>IFERROR($O$3/(AmitGamePlan78[[#This Row],[High Price ]]-AmitGamePlan78[[#This Row],[Low Price ]]),"עסקה פתוחה")</f>
        <v/>
      </c>
      <c r="K342" s="3">
        <f>IFERROR(AmitGamePlan78[[#This Row],[Stock Number]]*AmitGamePlan78[[#This Row],[Buying Price /Selling Price]],"עסקה פתוחה")</f>
        <v/>
      </c>
      <c r="L34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42" s="2">
        <f>IF(AmitGamePlan78[[#This Row],[Style]] = "Short",AmitGamePlan78[[#This Row],[High Price ]],AmitGamePlan78[[#This Row],[Low Price ]])</f>
        <v/>
      </c>
      <c r="N342" s="2" t="n">
        <v>0</v>
      </c>
      <c r="O34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42" s="3" t="inlineStr">
        <is>
          <t>עסקה פתוחה</t>
        </is>
      </c>
      <c r="Q34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42" s="2" t="inlineStr">
        <is>
          <t>עסקה פתוחה</t>
        </is>
      </c>
      <c r="S342" s="1" t="inlineStr">
        <is>
          <t>עסקה פתוחה</t>
        </is>
      </c>
    </row>
    <row r="343" ht="14.45" customHeight="1" s="56" thickBot="1">
      <c r="A343" s="8" t="n">
        <v>336</v>
      </c>
      <c r="B343" s="6" t="inlineStr">
        <is>
          <t>עסקה פתוחה</t>
        </is>
      </c>
      <c r="C343" s="5" t="inlineStr">
        <is>
          <t>-</t>
        </is>
      </c>
      <c r="D343" s="5" t="inlineStr">
        <is>
          <t>עסקה פתוחה</t>
        </is>
      </c>
      <c r="E343" s="5" t="inlineStr">
        <is>
          <t>עסקה פתוחה</t>
        </is>
      </c>
      <c r="F343" s="3" t="inlineStr">
        <is>
          <t>עסקה פתוחה</t>
        </is>
      </c>
      <c r="G343" s="2" t="inlineStr">
        <is>
          <t>עסקה פתוחה</t>
        </is>
      </c>
      <c r="H343" s="5" t="inlineStr">
        <is>
          <t>עסקה פתוחה</t>
        </is>
      </c>
      <c r="I343" s="2" t="inlineStr">
        <is>
          <t>עסקה פתוחה</t>
        </is>
      </c>
      <c r="J343" s="4">
        <f>IFERROR($O$3/(AmitGamePlan78[[#This Row],[High Price ]]-AmitGamePlan78[[#This Row],[Low Price ]]),"עסקה פתוחה")</f>
        <v/>
      </c>
      <c r="K343" s="3">
        <f>IFERROR(AmitGamePlan78[[#This Row],[Stock Number]]*AmitGamePlan78[[#This Row],[Buying Price /Selling Price]],"עסקה פתוחה")</f>
        <v/>
      </c>
      <c r="L34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43" s="2">
        <f>IF(AmitGamePlan78[[#This Row],[Style]] = "Short",AmitGamePlan78[[#This Row],[High Price ]],AmitGamePlan78[[#This Row],[Low Price ]])</f>
        <v/>
      </c>
      <c r="N343" s="2" t="n">
        <v>0</v>
      </c>
      <c r="O34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43" s="3" t="inlineStr">
        <is>
          <t>עסקה פתוחה</t>
        </is>
      </c>
      <c r="Q34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43" s="2" t="inlineStr">
        <is>
          <t>עסקה פתוחה</t>
        </is>
      </c>
      <c r="S343" s="1" t="inlineStr">
        <is>
          <t>עסקה פתוחה</t>
        </is>
      </c>
    </row>
    <row r="344" ht="14.45" customHeight="1" s="56" thickBot="1">
      <c r="A344" s="8" t="n">
        <v>337</v>
      </c>
      <c r="B344" s="6" t="inlineStr">
        <is>
          <t>עסקה פתוחה</t>
        </is>
      </c>
      <c r="C344" s="5" t="inlineStr">
        <is>
          <t>-</t>
        </is>
      </c>
      <c r="D344" s="5" t="inlineStr">
        <is>
          <t>עסקה פתוחה</t>
        </is>
      </c>
      <c r="E344" s="5" t="inlineStr">
        <is>
          <t>עסקה פתוחה</t>
        </is>
      </c>
      <c r="F344" s="3" t="inlineStr">
        <is>
          <t>עסקה פתוחה</t>
        </is>
      </c>
      <c r="G344" s="2" t="inlineStr">
        <is>
          <t>עסקה פתוחה</t>
        </is>
      </c>
      <c r="H344" s="5" t="inlineStr">
        <is>
          <t>עסקה פתוחה</t>
        </is>
      </c>
      <c r="I344" s="2" t="inlineStr">
        <is>
          <t>עסקה פתוחה</t>
        </is>
      </c>
      <c r="J344" s="4">
        <f>IFERROR($O$3/(AmitGamePlan78[[#This Row],[High Price ]]-AmitGamePlan78[[#This Row],[Low Price ]]),"עסקה פתוחה")</f>
        <v/>
      </c>
      <c r="K344" s="3">
        <f>IFERROR(AmitGamePlan78[[#This Row],[Stock Number]]*AmitGamePlan78[[#This Row],[Buying Price /Selling Price]],"עסקה פתוחה")</f>
        <v/>
      </c>
      <c r="L34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44" s="2">
        <f>IF(AmitGamePlan78[[#This Row],[Style]] = "Short",AmitGamePlan78[[#This Row],[High Price ]],AmitGamePlan78[[#This Row],[Low Price ]])</f>
        <v/>
      </c>
      <c r="N344" s="2" t="n">
        <v>0</v>
      </c>
      <c r="O34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44" s="3" t="inlineStr">
        <is>
          <t>עסקה פתוחה</t>
        </is>
      </c>
      <c r="Q34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44" s="2" t="inlineStr">
        <is>
          <t>עסקה פתוחה</t>
        </is>
      </c>
      <c r="S344" s="1" t="inlineStr">
        <is>
          <t>עסקה פתוחה</t>
        </is>
      </c>
    </row>
    <row r="345" ht="14.45" customHeight="1" s="56" thickBot="1">
      <c r="A345" s="8" t="n">
        <v>338</v>
      </c>
      <c r="B345" s="6" t="inlineStr">
        <is>
          <t>עסקה פתוחה</t>
        </is>
      </c>
      <c r="C345" s="5" t="inlineStr">
        <is>
          <t>-</t>
        </is>
      </c>
      <c r="D345" s="5" t="inlineStr">
        <is>
          <t>עסקה פתוחה</t>
        </is>
      </c>
      <c r="E345" s="5" t="inlineStr">
        <is>
          <t>עסקה פתוחה</t>
        </is>
      </c>
      <c r="F345" s="3" t="inlineStr">
        <is>
          <t>עסקה פתוחה</t>
        </is>
      </c>
      <c r="G345" s="2" t="inlineStr">
        <is>
          <t>עסקה פתוחה</t>
        </is>
      </c>
      <c r="H345" s="5" t="inlineStr">
        <is>
          <t>עסקה פתוחה</t>
        </is>
      </c>
      <c r="I345" s="2" t="inlineStr">
        <is>
          <t>עסקה פתוחה</t>
        </is>
      </c>
      <c r="J345" s="4">
        <f>IFERROR($O$3/(AmitGamePlan78[[#This Row],[High Price ]]-AmitGamePlan78[[#This Row],[Low Price ]]),"עסקה פתוחה")</f>
        <v/>
      </c>
      <c r="K345" s="3">
        <f>IFERROR(AmitGamePlan78[[#This Row],[Stock Number]]*AmitGamePlan78[[#This Row],[Buying Price /Selling Price]],"עסקה פתוחה")</f>
        <v/>
      </c>
      <c r="L34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45" s="2">
        <f>IF(AmitGamePlan78[[#This Row],[Style]] = "Short",AmitGamePlan78[[#This Row],[High Price ]],AmitGamePlan78[[#This Row],[Low Price ]])</f>
        <v/>
      </c>
      <c r="N345" s="2" t="n">
        <v>0</v>
      </c>
      <c r="O34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45" s="3" t="inlineStr">
        <is>
          <t>עסקה פתוחה</t>
        </is>
      </c>
      <c r="Q34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45" s="2" t="inlineStr">
        <is>
          <t>עסקה פתוחה</t>
        </is>
      </c>
      <c r="S345" s="1" t="inlineStr">
        <is>
          <t>עסקה פתוחה</t>
        </is>
      </c>
    </row>
    <row r="346" ht="14.45" customHeight="1" s="56" thickBot="1">
      <c r="A346" s="8" t="n">
        <v>339</v>
      </c>
      <c r="B346" s="6" t="inlineStr">
        <is>
          <t>עסקה פתוחה</t>
        </is>
      </c>
      <c r="C346" s="5" t="inlineStr">
        <is>
          <t>-</t>
        </is>
      </c>
      <c r="D346" s="5" t="inlineStr">
        <is>
          <t>עסקה פתוחה</t>
        </is>
      </c>
      <c r="E346" s="5" t="inlineStr">
        <is>
          <t>עסקה פתוחה</t>
        </is>
      </c>
      <c r="F346" s="3" t="inlineStr">
        <is>
          <t>עסקה פתוחה</t>
        </is>
      </c>
      <c r="G346" s="2" t="inlineStr">
        <is>
          <t>עסקה פתוחה</t>
        </is>
      </c>
      <c r="H346" s="5" t="inlineStr">
        <is>
          <t>עסקה פתוחה</t>
        </is>
      </c>
      <c r="I346" s="2" t="inlineStr">
        <is>
          <t>עסקה פתוחה</t>
        </is>
      </c>
      <c r="J346" s="4">
        <f>IFERROR($O$3/(AmitGamePlan78[[#This Row],[High Price ]]-AmitGamePlan78[[#This Row],[Low Price ]]),"עסקה פתוחה")</f>
        <v/>
      </c>
      <c r="K346" s="3">
        <f>IFERROR(AmitGamePlan78[[#This Row],[Stock Number]]*AmitGamePlan78[[#This Row],[Buying Price /Selling Price]],"עסקה פתוחה")</f>
        <v/>
      </c>
      <c r="L34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46" s="2">
        <f>IF(AmitGamePlan78[[#This Row],[Style]] = "Short",AmitGamePlan78[[#This Row],[High Price ]],AmitGamePlan78[[#This Row],[Low Price ]])</f>
        <v/>
      </c>
      <c r="N346" s="2" t="n">
        <v>0</v>
      </c>
      <c r="O34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46" s="3" t="inlineStr">
        <is>
          <t>עסקה פתוחה</t>
        </is>
      </c>
      <c r="Q34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46" s="2" t="inlineStr">
        <is>
          <t>עסקה פתוחה</t>
        </is>
      </c>
      <c r="S346" s="1" t="inlineStr">
        <is>
          <t>עסקה פתוחה</t>
        </is>
      </c>
    </row>
    <row r="347" ht="14.45" customHeight="1" s="56" thickBot="1">
      <c r="A347" s="8" t="n">
        <v>340</v>
      </c>
      <c r="B347" s="6" t="inlineStr">
        <is>
          <t>עסקה פתוחה</t>
        </is>
      </c>
      <c r="C347" s="5" t="inlineStr">
        <is>
          <t>-</t>
        </is>
      </c>
      <c r="D347" s="5" t="inlineStr">
        <is>
          <t>עסקה פתוחה</t>
        </is>
      </c>
      <c r="E347" s="5" t="inlineStr">
        <is>
          <t>עסקה פתוחה</t>
        </is>
      </c>
      <c r="F347" s="3" t="inlineStr">
        <is>
          <t>עסקה פתוחה</t>
        </is>
      </c>
      <c r="G347" s="2" t="inlineStr">
        <is>
          <t>עסקה פתוחה</t>
        </is>
      </c>
      <c r="H347" s="5" t="inlineStr">
        <is>
          <t>עסקה פתוחה</t>
        </is>
      </c>
      <c r="I347" s="2" t="inlineStr">
        <is>
          <t>עסקה פתוחה</t>
        </is>
      </c>
      <c r="J347" s="4">
        <f>IFERROR($O$3/(AmitGamePlan78[[#This Row],[High Price ]]-AmitGamePlan78[[#This Row],[Low Price ]]),"עסקה פתוחה")</f>
        <v/>
      </c>
      <c r="K347" s="3">
        <f>IFERROR(AmitGamePlan78[[#This Row],[Stock Number]]*AmitGamePlan78[[#This Row],[Buying Price /Selling Price]],"עסקה פתוחה")</f>
        <v/>
      </c>
      <c r="L34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47" s="2">
        <f>IF(AmitGamePlan78[[#This Row],[Style]] = "Short",AmitGamePlan78[[#This Row],[High Price ]],AmitGamePlan78[[#This Row],[Low Price ]])</f>
        <v/>
      </c>
      <c r="N347" s="2" t="n">
        <v>0</v>
      </c>
      <c r="O34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47" s="3" t="inlineStr">
        <is>
          <t>עסקה פתוחה</t>
        </is>
      </c>
      <c r="Q34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47" s="2" t="inlineStr">
        <is>
          <t>עסקה פתוחה</t>
        </is>
      </c>
      <c r="S347" s="1" t="inlineStr">
        <is>
          <t>עסקה פתוחה</t>
        </is>
      </c>
    </row>
    <row r="348" ht="14.45" customHeight="1" s="56" thickBot="1">
      <c r="A348" s="8" t="n">
        <v>341</v>
      </c>
      <c r="B348" s="6" t="inlineStr">
        <is>
          <t>עסקה פתוחה</t>
        </is>
      </c>
      <c r="C348" s="5" t="inlineStr">
        <is>
          <t>-</t>
        </is>
      </c>
      <c r="D348" s="5" t="inlineStr">
        <is>
          <t>עסקה פתוחה</t>
        </is>
      </c>
      <c r="E348" s="5" t="inlineStr">
        <is>
          <t>עסקה פתוחה</t>
        </is>
      </c>
      <c r="F348" s="3" t="inlineStr">
        <is>
          <t>עסקה פתוחה</t>
        </is>
      </c>
      <c r="G348" s="2" t="inlineStr">
        <is>
          <t>עסקה פתוחה</t>
        </is>
      </c>
      <c r="H348" s="5" t="inlineStr">
        <is>
          <t>עסקה פתוחה</t>
        </is>
      </c>
      <c r="I348" s="2" t="inlineStr">
        <is>
          <t>עסקה פתוחה</t>
        </is>
      </c>
      <c r="J348" s="4">
        <f>IFERROR($O$3/(AmitGamePlan78[[#This Row],[High Price ]]-AmitGamePlan78[[#This Row],[Low Price ]]),"עסקה פתוחה")</f>
        <v/>
      </c>
      <c r="K348" s="3">
        <f>IFERROR(AmitGamePlan78[[#This Row],[Stock Number]]*AmitGamePlan78[[#This Row],[Buying Price /Selling Price]],"עסקה פתוחה")</f>
        <v/>
      </c>
      <c r="L34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48" s="2">
        <f>IF(AmitGamePlan78[[#This Row],[Style]] = "Short",AmitGamePlan78[[#This Row],[High Price ]],AmitGamePlan78[[#This Row],[Low Price ]])</f>
        <v/>
      </c>
      <c r="N348" s="2" t="n">
        <v>0</v>
      </c>
      <c r="O34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48" s="3" t="inlineStr">
        <is>
          <t>עסקה פתוחה</t>
        </is>
      </c>
      <c r="Q34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48" s="2" t="inlineStr">
        <is>
          <t>עסקה פתוחה</t>
        </is>
      </c>
      <c r="S348" s="1" t="inlineStr">
        <is>
          <t>עסקה פתוחה</t>
        </is>
      </c>
    </row>
    <row r="349" ht="14.45" customHeight="1" s="56" thickBot="1">
      <c r="A349" s="8" t="n">
        <v>342</v>
      </c>
      <c r="B349" s="6" t="inlineStr">
        <is>
          <t>עסקה פתוחה</t>
        </is>
      </c>
      <c r="C349" s="5" t="inlineStr">
        <is>
          <t>-</t>
        </is>
      </c>
      <c r="D349" s="5" t="inlineStr">
        <is>
          <t>עסקה פתוחה</t>
        </is>
      </c>
      <c r="E349" s="5" t="inlineStr">
        <is>
          <t>עסקה פתוחה</t>
        </is>
      </c>
      <c r="F349" s="3" t="inlineStr">
        <is>
          <t>עסקה פתוחה</t>
        </is>
      </c>
      <c r="G349" s="2" t="inlineStr">
        <is>
          <t>עסקה פתוחה</t>
        </is>
      </c>
      <c r="H349" s="5" t="inlineStr">
        <is>
          <t>עסקה פתוחה</t>
        </is>
      </c>
      <c r="I349" s="2" t="inlineStr">
        <is>
          <t>עסקה פתוחה</t>
        </is>
      </c>
      <c r="J349" s="4">
        <f>IFERROR($O$3/(AmitGamePlan78[[#This Row],[High Price ]]-AmitGamePlan78[[#This Row],[Low Price ]]),"עסקה פתוחה")</f>
        <v/>
      </c>
      <c r="K349" s="3">
        <f>IFERROR(AmitGamePlan78[[#This Row],[Stock Number]]*AmitGamePlan78[[#This Row],[Buying Price /Selling Price]],"עסקה פתוחה")</f>
        <v/>
      </c>
      <c r="L34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49" s="2">
        <f>IF(AmitGamePlan78[[#This Row],[Style]] = "Short",AmitGamePlan78[[#This Row],[High Price ]],AmitGamePlan78[[#This Row],[Low Price ]])</f>
        <v/>
      </c>
      <c r="N349" s="2" t="n">
        <v>0</v>
      </c>
      <c r="O34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49" s="3" t="inlineStr">
        <is>
          <t>עסקה פתוחה</t>
        </is>
      </c>
      <c r="Q34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49" s="2" t="inlineStr">
        <is>
          <t>עסקה פתוחה</t>
        </is>
      </c>
      <c r="S349" s="1" t="inlineStr">
        <is>
          <t>עסקה פתוחה</t>
        </is>
      </c>
    </row>
    <row r="350" ht="14.45" customHeight="1" s="56" thickBot="1">
      <c r="A350" s="8" t="n">
        <v>343</v>
      </c>
      <c r="B350" s="6" t="inlineStr">
        <is>
          <t>עסקה פתוחה</t>
        </is>
      </c>
      <c r="C350" s="5" t="inlineStr">
        <is>
          <t>-</t>
        </is>
      </c>
      <c r="D350" s="5" t="inlineStr">
        <is>
          <t>עסקה פתוחה</t>
        </is>
      </c>
      <c r="E350" s="5" t="inlineStr">
        <is>
          <t>עסקה פתוחה</t>
        </is>
      </c>
      <c r="F350" s="3" t="inlineStr">
        <is>
          <t>עסקה פתוחה</t>
        </is>
      </c>
      <c r="G350" s="2" t="inlineStr">
        <is>
          <t>עסקה פתוחה</t>
        </is>
      </c>
      <c r="H350" s="5" t="inlineStr">
        <is>
          <t>עסקה פתוחה</t>
        </is>
      </c>
      <c r="I350" s="2" t="inlineStr">
        <is>
          <t>עסקה פתוחה</t>
        </is>
      </c>
      <c r="J350" s="4">
        <f>IFERROR($O$3/(AmitGamePlan78[[#This Row],[High Price ]]-AmitGamePlan78[[#This Row],[Low Price ]]),"עסקה פתוחה")</f>
        <v/>
      </c>
      <c r="K350" s="3">
        <f>IFERROR(AmitGamePlan78[[#This Row],[Stock Number]]*AmitGamePlan78[[#This Row],[Buying Price /Selling Price]],"עסקה פתוחה")</f>
        <v/>
      </c>
      <c r="L35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50" s="2">
        <f>IF(AmitGamePlan78[[#This Row],[Style]] = "Short",AmitGamePlan78[[#This Row],[High Price ]],AmitGamePlan78[[#This Row],[Low Price ]])</f>
        <v/>
      </c>
      <c r="N350" s="2" t="n">
        <v>0</v>
      </c>
      <c r="O35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50" s="3" t="inlineStr">
        <is>
          <t>עסקה פתוחה</t>
        </is>
      </c>
      <c r="Q35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50" s="2" t="inlineStr">
        <is>
          <t>עסקה פתוחה</t>
        </is>
      </c>
      <c r="S350" s="1" t="inlineStr">
        <is>
          <t>עסקה פתוחה</t>
        </is>
      </c>
    </row>
    <row r="351" ht="14.45" customHeight="1" s="56" thickBot="1">
      <c r="A351" s="8" t="n">
        <v>344</v>
      </c>
      <c r="B351" s="6" t="inlineStr">
        <is>
          <t>עסקה פתוחה</t>
        </is>
      </c>
      <c r="C351" s="5" t="inlineStr">
        <is>
          <t>-</t>
        </is>
      </c>
      <c r="D351" s="5" t="inlineStr">
        <is>
          <t>עסקה פתוחה</t>
        </is>
      </c>
      <c r="E351" s="5" t="inlineStr">
        <is>
          <t>עסקה פתוחה</t>
        </is>
      </c>
      <c r="F351" s="3" t="inlineStr">
        <is>
          <t>עסקה פתוחה</t>
        </is>
      </c>
      <c r="G351" s="2" t="inlineStr">
        <is>
          <t>עסקה פתוחה</t>
        </is>
      </c>
      <c r="H351" s="5" t="inlineStr">
        <is>
          <t>עסקה פתוחה</t>
        </is>
      </c>
      <c r="I351" s="2" t="inlineStr">
        <is>
          <t>עסקה פתוחה</t>
        </is>
      </c>
      <c r="J351" s="4">
        <f>IFERROR($O$3/(AmitGamePlan78[[#This Row],[High Price ]]-AmitGamePlan78[[#This Row],[Low Price ]]),"עסקה פתוחה")</f>
        <v/>
      </c>
      <c r="K351" s="3">
        <f>IFERROR(AmitGamePlan78[[#This Row],[Stock Number]]*AmitGamePlan78[[#This Row],[Buying Price /Selling Price]],"עסקה פתוחה")</f>
        <v/>
      </c>
      <c r="L35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51" s="2">
        <f>IF(AmitGamePlan78[[#This Row],[Style]] = "Short",AmitGamePlan78[[#This Row],[High Price ]],AmitGamePlan78[[#This Row],[Low Price ]])</f>
        <v/>
      </c>
      <c r="N351" s="2" t="n">
        <v>0</v>
      </c>
      <c r="O35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51" s="3" t="inlineStr">
        <is>
          <t>עסקה פתוחה</t>
        </is>
      </c>
      <c r="Q35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51" s="2" t="inlineStr">
        <is>
          <t>עסקה פתוחה</t>
        </is>
      </c>
      <c r="S351" s="1" t="inlineStr">
        <is>
          <t>עסקה פתוחה</t>
        </is>
      </c>
    </row>
    <row r="352" ht="14.45" customHeight="1" s="56" thickBot="1">
      <c r="A352" s="8" t="n">
        <v>345</v>
      </c>
      <c r="B352" s="6" t="inlineStr">
        <is>
          <t>עסקה פתוחה</t>
        </is>
      </c>
      <c r="C352" s="5" t="inlineStr">
        <is>
          <t>-</t>
        </is>
      </c>
      <c r="D352" s="5" t="inlineStr">
        <is>
          <t>עסקה פתוחה</t>
        </is>
      </c>
      <c r="E352" s="5" t="inlineStr">
        <is>
          <t>עסקה פתוחה</t>
        </is>
      </c>
      <c r="F352" s="3" t="inlineStr">
        <is>
          <t>עסקה פתוחה</t>
        </is>
      </c>
      <c r="G352" s="2" t="inlineStr">
        <is>
          <t>עסקה פתוחה</t>
        </is>
      </c>
      <c r="H352" s="5" t="inlineStr">
        <is>
          <t>עסקה פתוחה</t>
        </is>
      </c>
      <c r="I352" s="2" t="inlineStr">
        <is>
          <t>עסקה פתוחה</t>
        </is>
      </c>
      <c r="J352" s="4">
        <f>IFERROR($O$3/(AmitGamePlan78[[#This Row],[High Price ]]-AmitGamePlan78[[#This Row],[Low Price ]]),"עסקה פתוחה")</f>
        <v/>
      </c>
      <c r="K352" s="3">
        <f>IFERROR(AmitGamePlan78[[#This Row],[Stock Number]]*AmitGamePlan78[[#This Row],[Buying Price /Selling Price]],"עסקה פתוחה")</f>
        <v/>
      </c>
      <c r="L35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52" s="2">
        <f>IF(AmitGamePlan78[[#This Row],[Style]] = "Short",AmitGamePlan78[[#This Row],[High Price ]],AmitGamePlan78[[#This Row],[Low Price ]])</f>
        <v/>
      </c>
      <c r="N352" s="2" t="n">
        <v>0</v>
      </c>
      <c r="O35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52" s="3" t="inlineStr">
        <is>
          <t>עסקה פתוחה</t>
        </is>
      </c>
      <c r="Q35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52" s="2" t="inlineStr">
        <is>
          <t>עסקה פתוחה</t>
        </is>
      </c>
      <c r="S352" s="1" t="inlineStr">
        <is>
          <t>עסקה פתוחה</t>
        </is>
      </c>
    </row>
    <row r="353" ht="14.45" customHeight="1" s="56" thickBot="1">
      <c r="A353" s="8" t="n">
        <v>346</v>
      </c>
      <c r="B353" s="6" t="inlineStr">
        <is>
          <t>עסקה פתוחה</t>
        </is>
      </c>
      <c r="C353" s="5" t="inlineStr">
        <is>
          <t>-</t>
        </is>
      </c>
      <c r="D353" s="5" t="inlineStr">
        <is>
          <t>עסקה פתוחה</t>
        </is>
      </c>
      <c r="E353" s="5" t="inlineStr">
        <is>
          <t>עסקה פתוחה</t>
        </is>
      </c>
      <c r="F353" s="3" t="inlineStr">
        <is>
          <t>עסקה פתוחה</t>
        </is>
      </c>
      <c r="G353" s="2" t="inlineStr">
        <is>
          <t>עסקה פתוחה</t>
        </is>
      </c>
      <c r="H353" s="5" t="inlineStr">
        <is>
          <t>עסקה פתוחה</t>
        </is>
      </c>
      <c r="I353" s="2" t="inlineStr">
        <is>
          <t>עסקה פתוחה</t>
        </is>
      </c>
      <c r="J353" s="4">
        <f>IFERROR($O$3/(AmitGamePlan78[[#This Row],[High Price ]]-AmitGamePlan78[[#This Row],[Low Price ]]),"עסקה פתוחה")</f>
        <v/>
      </c>
      <c r="K353" s="3">
        <f>IFERROR(AmitGamePlan78[[#This Row],[Stock Number]]*AmitGamePlan78[[#This Row],[Buying Price /Selling Price]],"עסקה פתוחה")</f>
        <v/>
      </c>
      <c r="L35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53" s="2">
        <f>IF(AmitGamePlan78[[#This Row],[Style]] = "Short",AmitGamePlan78[[#This Row],[High Price ]],AmitGamePlan78[[#This Row],[Low Price ]])</f>
        <v/>
      </c>
      <c r="N353" s="2" t="n">
        <v>0</v>
      </c>
      <c r="O35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53" s="3" t="inlineStr">
        <is>
          <t>עסקה פתוחה</t>
        </is>
      </c>
      <c r="Q35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53" s="2" t="inlineStr">
        <is>
          <t>עסקה פתוחה</t>
        </is>
      </c>
      <c r="S353" s="1" t="inlineStr">
        <is>
          <t>עסקה פתוחה</t>
        </is>
      </c>
    </row>
    <row r="354" ht="14.45" customHeight="1" s="56" thickBot="1">
      <c r="A354" s="8" t="n">
        <v>347</v>
      </c>
      <c r="B354" s="6" t="inlineStr">
        <is>
          <t>עסקה פתוחה</t>
        </is>
      </c>
      <c r="C354" s="5" t="inlineStr">
        <is>
          <t>-</t>
        </is>
      </c>
      <c r="D354" s="5" t="inlineStr">
        <is>
          <t>עסקה פתוחה</t>
        </is>
      </c>
      <c r="E354" s="5" t="inlineStr">
        <is>
          <t>עסקה פתוחה</t>
        </is>
      </c>
      <c r="F354" s="3" t="inlineStr">
        <is>
          <t>עסקה פתוחה</t>
        </is>
      </c>
      <c r="G354" s="2" t="inlineStr">
        <is>
          <t>עסקה פתוחה</t>
        </is>
      </c>
      <c r="H354" s="5" t="inlineStr">
        <is>
          <t>עסקה פתוחה</t>
        </is>
      </c>
      <c r="I354" s="2" t="inlineStr">
        <is>
          <t>עסקה פתוחה</t>
        </is>
      </c>
      <c r="J354" s="4">
        <f>IFERROR($O$3/(AmitGamePlan78[[#This Row],[High Price ]]-AmitGamePlan78[[#This Row],[Low Price ]]),"עסקה פתוחה")</f>
        <v/>
      </c>
      <c r="K354" s="3">
        <f>IFERROR(AmitGamePlan78[[#This Row],[Stock Number]]*AmitGamePlan78[[#This Row],[Buying Price /Selling Price]],"עסקה פתוחה")</f>
        <v/>
      </c>
      <c r="L35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54" s="2">
        <f>IF(AmitGamePlan78[[#This Row],[Style]] = "Short",AmitGamePlan78[[#This Row],[High Price ]],AmitGamePlan78[[#This Row],[Low Price ]])</f>
        <v/>
      </c>
      <c r="N354" s="2" t="n">
        <v>0</v>
      </c>
      <c r="O35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54" s="3" t="inlineStr">
        <is>
          <t>עסקה פתוחה</t>
        </is>
      </c>
      <c r="Q35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54" s="2" t="inlineStr">
        <is>
          <t>עסקה פתוחה</t>
        </is>
      </c>
      <c r="S354" s="1" t="inlineStr">
        <is>
          <t>עסקה פתוחה</t>
        </is>
      </c>
    </row>
    <row r="355" ht="14.45" customHeight="1" s="56" thickBot="1">
      <c r="A355" s="8" t="n">
        <v>348</v>
      </c>
      <c r="B355" s="6" t="inlineStr">
        <is>
          <t>עסקה פתוחה</t>
        </is>
      </c>
      <c r="C355" s="5" t="inlineStr">
        <is>
          <t>-</t>
        </is>
      </c>
      <c r="D355" s="5" t="inlineStr">
        <is>
          <t>עסקה פתוחה</t>
        </is>
      </c>
      <c r="E355" s="5" t="inlineStr">
        <is>
          <t>עסקה פתוחה</t>
        </is>
      </c>
      <c r="F355" s="3" t="inlineStr">
        <is>
          <t>עסקה פתוחה</t>
        </is>
      </c>
      <c r="G355" s="2" t="inlineStr">
        <is>
          <t>עסקה פתוחה</t>
        </is>
      </c>
      <c r="H355" s="5" t="inlineStr">
        <is>
          <t>עסקה פתוחה</t>
        </is>
      </c>
      <c r="I355" s="2" t="inlineStr">
        <is>
          <t>עסקה פתוחה</t>
        </is>
      </c>
      <c r="J355" s="4">
        <f>IFERROR($O$3/(AmitGamePlan78[[#This Row],[High Price ]]-AmitGamePlan78[[#This Row],[Low Price ]]),"עסקה פתוחה")</f>
        <v/>
      </c>
      <c r="K355" s="3">
        <f>IFERROR(AmitGamePlan78[[#This Row],[Stock Number]]*AmitGamePlan78[[#This Row],[Buying Price /Selling Price]],"עסקה פתוחה")</f>
        <v/>
      </c>
      <c r="L35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55" s="2">
        <f>IF(AmitGamePlan78[[#This Row],[Style]] = "Short",AmitGamePlan78[[#This Row],[High Price ]],AmitGamePlan78[[#This Row],[Low Price ]])</f>
        <v/>
      </c>
      <c r="N355" s="2" t="n">
        <v>0</v>
      </c>
      <c r="O35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55" s="3" t="inlineStr">
        <is>
          <t>עסקה פתוחה</t>
        </is>
      </c>
      <c r="Q35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55" s="2" t="inlineStr">
        <is>
          <t>עסקה פתוחה</t>
        </is>
      </c>
      <c r="S355" s="1" t="inlineStr">
        <is>
          <t>עסקה פתוחה</t>
        </is>
      </c>
    </row>
    <row r="356" ht="14.45" customHeight="1" s="56" thickBot="1">
      <c r="A356" s="8" t="n">
        <v>349</v>
      </c>
      <c r="B356" s="6" t="inlineStr">
        <is>
          <t>עסקה פתוחה</t>
        </is>
      </c>
      <c r="C356" s="5" t="inlineStr">
        <is>
          <t>-</t>
        </is>
      </c>
      <c r="D356" s="5" t="inlineStr">
        <is>
          <t>עסקה פתוחה</t>
        </is>
      </c>
      <c r="E356" s="5" t="inlineStr">
        <is>
          <t>עסקה פתוחה</t>
        </is>
      </c>
      <c r="F356" s="3" t="inlineStr">
        <is>
          <t>עסקה פתוחה</t>
        </is>
      </c>
      <c r="G356" s="2" t="inlineStr">
        <is>
          <t>עסקה פתוחה</t>
        </is>
      </c>
      <c r="H356" s="5" t="inlineStr">
        <is>
          <t>עסקה פתוחה</t>
        </is>
      </c>
      <c r="I356" s="2" t="inlineStr">
        <is>
          <t>עסקה פתוחה</t>
        </is>
      </c>
      <c r="J356" s="4">
        <f>IFERROR($O$3/(AmitGamePlan78[[#This Row],[High Price ]]-AmitGamePlan78[[#This Row],[Low Price ]]),"עסקה פתוחה")</f>
        <v/>
      </c>
      <c r="K356" s="3">
        <f>IFERROR(AmitGamePlan78[[#This Row],[Stock Number]]*AmitGamePlan78[[#This Row],[Buying Price /Selling Price]],"עסקה פתוחה")</f>
        <v/>
      </c>
      <c r="L35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56" s="2">
        <f>IF(AmitGamePlan78[[#This Row],[Style]] = "Short",AmitGamePlan78[[#This Row],[High Price ]],AmitGamePlan78[[#This Row],[Low Price ]])</f>
        <v/>
      </c>
      <c r="N356" s="2" t="n">
        <v>0</v>
      </c>
      <c r="O35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56" s="3" t="inlineStr">
        <is>
          <t>עסקה פתוחה</t>
        </is>
      </c>
      <c r="Q35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56" s="2" t="inlineStr">
        <is>
          <t>עסקה פתוחה</t>
        </is>
      </c>
      <c r="S356" s="1" t="inlineStr">
        <is>
          <t>עסקה פתוחה</t>
        </is>
      </c>
    </row>
    <row r="357" ht="14.45" customHeight="1" s="56" thickBot="1">
      <c r="A357" s="8" t="n">
        <v>350</v>
      </c>
      <c r="B357" s="6" t="inlineStr">
        <is>
          <t>עסקה פתוחה</t>
        </is>
      </c>
      <c r="C357" s="5" t="inlineStr">
        <is>
          <t>-</t>
        </is>
      </c>
      <c r="D357" s="5" t="inlineStr">
        <is>
          <t>עסקה פתוחה</t>
        </is>
      </c>
      <c r="E357" s="5" t="inlineStr">
        <is>
          <t>עסקה פתוחה</t>
        </is>
      </c>
      <c r="F357" s="3" t="inlineStr">
        <is>
          <t>עסקה פתוחה</t>
        </is>
      </c>
      <c r="G357" s="2" t="inlineStr">
        <is>
          <t>עסקה פתוחה</t>
        </is>
      </c>
      <c r="H357" s="5" t="inlineStr">
        <is>
          <t>עסקה פתוחה</t>
        </is>
      </c>
      <c r="I357" s="2" t="inlineStr">
        <is>
          <t>עסקה פתוחה</t>
        </is>
      </c>
      <c r="J357" s="4">
        <f>IFERROR($O$3/(AmitGamePlan78[[#This Row],[High Price ]]-AmitGamePlan78[[#This Row],[Low Price ]]),"עסקה פתוחה")</f>
        <v/>
      </c>
      <c r="K357" s="3">
        <f>IFERROR(AmitGamePlan78[[#This Row],[Stock Number]]*AmitGamePlan78[[#This Row],[Buying Price /Selling Price]],"עסקה פתוחה")</f>
        <v/>
      </c>
      <c r="L35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57" s="2">
        <f>IF(AmitGamePlan78[[#This Row],[Style]] = "Short",AmitGamePlan78[[#This Row],[High Price ]],AmitGamePlan78[[#This Row],[Low Price ]])</f>
        <v/>
      </c>
      <c r="N357" s="2" t="n">
        <v>0</v>
      </c>
      <c r="O35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57" s="3" t="inlineStr">
        <is>
          <t>עסקה פתוחה</t>
        </is>
      </c>
      <c r="Q35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57" s="2" t="inlineStr">
        <is>
          <t>עסקה פתוחה</t>
        </is>
      </c>
      <c r="S357" s="1" t="inlineStr">
        <is>
          <t>עסקה פתוחה</t>
        </is>
      </c>
    </row>
    <row r="358" ht="14.45" customHeight="1" s="56" thickBot="1">
      <c r="A358" s="8" t="n">
        <v>351</v>
      </c>
      <c r="B358" s="6" t="inlineStr">
        <is>
          <t>עסקה פתוחה</t>
        </is>
      </c>
      <c r="C358" s="5" t="inlineStr">
        <is>
          <t>-</t>
        </is>
      </c>
      <c r="D358" s="5" t="inlineStr">
        <is>
          <t>עסקה פתוחה</t>
        </is>
      </c>
      <c r="E358" s="5" t="inlineStr">
        <is>
          <t>עסקה פתוחה</t>
        </is>
      </c>
      <c r="F358" s="3" t="inlineStr">
        <is>
          <t>עסקה פתוחה</t>
        </is>
      </c>
      <c r="G358" s="2" t="inlineStr">
        <is>
          <t>עסקה פתוחה</t>
        </is>
      </c>
      <c r="H358" s="5" t="inlineStr">
        <is>
          <t>עסקה פתוחה</t>
        </is>
      </c>
      <c r="I358" s="2" t="inlineStr">
        <is>
          <t>עסקה פתוחה</t>
        </is>
      </c>
      <c r="J358" s="4">
        <f>IFERROR($O$3/(AmitGamePlan78[[#This Row],[High Price ]]-AmitGamePlan78[[#This Row],[Low Price ]]),"עסקה פתוחה")</f>
        <v/>
      </c>
      <c r="K358" s="3">
        <f>IFERROR(AmitGamePlan78[[#This Row],[Stock Number]]*AmitGamePlan78[[#This Row],[Buying Price /Selling Price]],"עסקה פתוחה")</f>
        <v/>
      </c>
      <c r="L35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58" s="2">
        <f>IF(AmitGamePlan78[[#This Row],[Style]] = "Short",AmitGamePlan78[[#This Row],[High Price ]],AmitGamePlan78[[#This Row],[Low Price ]])</f>
        <v/>
      </c>
      <c r="N358" s="2" t="n">
        <v>0</v>
      </c>
      <c r="O35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58" s="3" t="inlineStr">
        <is>
          <t>עסקה פתוחה</t>
        </is>
      </c>
      <c r="Q35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58" s="2" t="inlineStr">
        <is>
          <t>עסקה פתוחה</t>
        </is>
      </c>
      <c r="S358" s="1" t="inlineStr">
        <is>
          <t>עסקה פתוחה</t>
        </is>
      </c>
    </row>
    <row r="359" ht="14.45" customHeight="1" s="56" thickBot="1">
      <c r="A359" s="8" t="n">
        <v>352</v>
      </c>
      <c r="B359" s="6" t="inlineStr">
        <is>
          <t>עסקה פתוחה</t>
        </is>
      </c>
      <c r="C359" s="5" t="inlineStr">
        <is>
          <t>-</t>
        </is>
      </c>
      <c r="D359" s="5" t="inlineStr">
        <is>
          <t>עסקה פתוחה</t>
        </is>
      </c>
      <c r="E359" s="5" t="inlineStr">
        <is>
          <t>עסקה פתוחה</t>
        </is>
      </c>
      <c r="F359" s="3" t="inlineStr">
        <is>
          <t>עסקה פתוחה</t>
        </is>
      </c>
      <c r="G359" s="2" t="inlineStr">
        <is>
          <t>עסקה פתוחה</t>
        </is>
      </c>
      <c r="H359" s="5" t="inlineStr">
        <is>
          <t>עסקה פתוחה</t>
        </is>
      </c>
      <c r="I359" s="2" t="inlineStr">
        <is>
          <t>עסקה פתוחה</t>
        </is>
      </c>
      <c r="J359" s="4">
        <f>IFERROR($O$3/(AmitGamePlan78[[#This Row],[High Price ]]-AmitGamePlan78[[#This Row],[Low Price ]]),"עסקה פתוחה")</f>
        <v/>
      </c>
      <c r="K359" s="3">
        <f>IFERROR(AmitGamePlan78[[#This Row],[Stock Number]]*AmitGamePlan78[[#This Row],[Buying Price /Selling Price]],"עסקה פתוחה")</f>
        <v/>
      </c>
      <c r="L35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59" s="2">
        <f>IF(AmitGamePlan78[[#This Row],[Style]] = "Short",AmitGamePlan78[[#This Row],[High Price ]],AmitGamePlan78[[#This Row],[Low Price ]])</f>
        <v/>
      </c>
      <c r="N359" s="2" t="n">
        <v>0</v>
      </c>
      <c r="O35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59" s="3" t="inlineStr">
        <is>
          <t>עסקה פתוחה</t>
        </is>
      </c>
      <c r="Q35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59" s="2" t="inlineStr">
        <is>
          <t>עסקה פתוחה</t>
        </is>
      </c>
      <c r="S359" s="1" t="inlineStr">
        <is>
          <t>עסקה פתוחה</t>
        </is>
      </c>
    </row>
    <row r="360" ht="14.45" customHeight="1" s="56" thickBot="1">
      <c r="A360" s="8" t="n">
        <v>353</v>
      </c>
      <c r="B360" s="6" t="inlineStr">
        <is>
          <t>עסקה פתוחה</t>
        </is>
      </c>
      <c r="C360" s="5" t="inlineStr">
        <is>
          <t>-</t>
        </is>
      </c>
      <c r="D360" s="5" t="inlineStr">
        <is>
          <t>עסקה פתוחה</t>
        </is>
      </c>
      <c r="E360" s="5" t="inlineStr">
        <is>
          <t>עסקה פתוחה</t>
        </is>
      </c>
      <c r="F360" s="3" t="inlineStr">
        <is>
          <t>עסקה פתוחה</t>
        </is>
      </c>
      <c r="G360" s="2" t="inlineStr">
        <is>
          <t>עסקה פתוחה</t>
        </is>
      </c>
      <c r="H360" s="5" t="inlineStr">
        <is>
          <t>עסקה פתוחה</t>
        </is>
      </c>
      <c r="I360" s="2" t="inlineStr">
        <is>
          <t>עסקה פתוחה</t>
        </is>
      </c>
      <c r="J360" s="4">
        <f>IFERROR($O$3/(AmitGamePlan78[[#This Row],[High Price ]]-AmitGamePlan78[[#This Row],[Low Price ]]),"עסקה פתוחה")</f>
        <v/>
      </c>
      <c r="K360" s="3">
        <f>IFERROR(AmitGamePlan78[[#This Row],[Stock Number]]*AmitGamePlan78[[#This Row],[Buying Price /Selling Price]],"עסקה פתוחה")</f>
        <v/>
      </c>
      <c r="L36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60" s="2">
        <f>IF(AmitGamePlan78[[#This Row],[Style]] = "Short",AmitGamePlan78[[#This Row],[High Price ]],AmitGamePlan78[[#This Row],[Low Price ]])</f>
        <v/>
      </c>
      <c r="N360" s="2" t="n">
        <v>0</v>
      </c>
      <c r="O36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60" s="3" t="inlineStr">
        <is>
          <t>עסקה פתוחה</t>
        </is>
      </c>
      <c r="Q36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60" s="2" t="inlineStr">
        <is>
          <t>עסקה פתוחה</t>
        </is>
      </c>
      <c r="S360" s="1" t="inlineStr">
        <is>
          <t>עסקה פתוחה</t>
        </is>
      </c>
    </row>
    <row r="361" ht="14.45" customHeight="1" s="56" thickBot="1">
      <c r="A361" s="8" t="n">
        <v>354</v>
      </c>
      <c r="B361" s="6" t="inlineStr">
        <is>
          <t>עסקה פתוחה</t>
        </is>
      </c>
      <c r="C361" s="5" t="inlineStr">
        <is>
          <t>-</t>
        </is>
      </c>
      <c r="D361" s="5" t="inlineStr">
        <is>
          <t>עסקה פתוחה</t>
        </is>
      </c>
      <c r="E361" s="5" t="inlineStr">
        <is>
          <t>עסקה פתוחה</t>
        </is>
      </c>
      <c r="F361" s="3" t="inlineStr">
        <is>
          <t>עסקה פתוחה</t>
        </is>
      </c>
      <c r="G361" s="2" t="inlineStr">
        <is>
          <t>עסקה פתוחה</t>
        </is>
      </c>
      <c r="H361" s="5" t="inlineStr">
        <is>
          <t>עסקה פתוחה</t>
        </is>
      </c>
      <c r="I361" s="2" t="inlineStr">
        <is>
          <t>עסקה פתוחה</t>
        </is>
      </c>
      <c r="J361" s="4">
        <f>IFERROR($O$3/(AmitGamePlan78[[#This Row],[High Price ]]-AmitGamePlan78[[#This Row],[Low Price ]]),"עסקה פתוחה")</f>
        <v/>
      </c>
      <c r="K361" s="3">
        <f>IFERROR(AmitGamePlan78[[#This Row],[Stock Number]]*AmitGamePlan78[[#This Row],[Buying Price /Selling Price]],"עסקה פתוחה")</f>
        <v/>
      </c>
      <c r="L36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61" s="2">
        <f>IF(AmitGamePlan78[[#This Row],[Style]] = "Short",AmitGamePlan78[[#This Row],[High Price ]],AmitGamePlan78[[#This Row],[Low Price ]])</f>
        <v/>
      </c>
      <c r="N361" s="2" t="n">
        <v>0</v>
      </c>
      <c r="O36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61" s="3" t="inlineStr">
        <is>
          <t>עסקה פתוחה</t>
        </is>
      </c>
      <c r="Q36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61" s="2" t="inlineStr">
        <is>
          <t>עסקה פתוחה</t>
        </is>
      </c>
      <c r="S361" s="1" t="inlineStr">
        <is>
          <t>עסקה פתוחה</t>
        </is>
      </c>
    </row>
    <row r="362" ht="14.45" customHeight="1" s="56" thickBot="1">
      <c r="A362" s="8" t="n">
        <v>355</v>
      </c>
      <c r="B362" s="6" t="inlineStr">
        <is>
          <t>עסקה פתוחה</t>
        </is>
      </c>
      <c r="C362" s="5" t="inlineStr">
        <is>
          <t>-</t>
        </is>
      </c>
      <c r="D362" s="5" t="inlineStr">
        <is>
          <t>עסקה פתוחה</t>
        </is>
      </c>
      <c r="E362" s="5" t="inlineStr">
        <is>
          <t>עסקה פתוחה</t>
        </is>
      </c>
      <c r="F362" s="3" t="inlineStr">
        <is>
          <t>עסקה פתוחה</t>
        </is>
      </c>
      <c r="G362" s="2" t="inlineStr">
        <is>
          <t>עסקה פתוחה</t>
        </is>
      </c>
      <c r="H362" s="5" t="inlineStr">
        <is>
          <t>עסקה פתוחה</t>
        </is>
      </c>
      <c r="I362" s="2" t="inlineStr">
        <is>
          <t>עסקה פתוחה</t>
        </is>
      </c>
      <c r="J362" s="4">
        <f>IFERROR($O$3/(AmitGamePlan78[[#This Row],[High Price ]]-AmitGamePlan78[[#This Row],[Low Price ]]),"עסקה פתוחה")</f>
        <v/>
      </c>
      <c r="K362" s="3">
        <f>IFERROR(AmitGamePlan78[[#This Row],[Stock Number]]*AmitGamePlan78[[#This Row],[Buying Price /Selling Price]],"עסקה פתוחה")</f>
        <v/>
      </c>
      <c r="L36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62" s="2">
        <f>IF(AmitGamePlan78[[#This Row],[Style]] = "Short",AmitGamePlan78[[#This Row],[High Price ]],AmitGamePlan78[[#This Row],[Low Price ]])</f>
        <v/>
      </c>
      <c r="N362" s="2" t="n">
        <v>0</v>
      </c>
      <c r="O36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62" s="3" t="inlineStr">
        <is>
          <t>עסקה פתוחה</t>
        </is>
      </c>
      <c r="Q36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62" s="2" t="inlineStr">
        <is>
          <t>עסקה פתוחה</t>
        </is>
      </c>
      <c r="S362" s="1" t="inlineStr">
        <is>
          <t>עסקה פתוחה</t>
        </is>
      </c>
    </row>
    <row r="363" ht="14.45" customHeight="1" s="56" thickBot="1">
      <c r="A363" s="8" t="n">
        <v>356</v>
      </c>
      <c r="B363" s="6" t="inlineStr">
        <is>
          <t>עסקה פתוחה</t>
        </is>
      </c>
      <c r="C363" s="5" t="inlineStr">
        <is>
          <t>-</t>
        </is>
      </c>
      <c r="D363" s="5" t="inlineStr">
        <is>
          <t>עסקה פתוחה</t>
        </is>
      </c>
      <c r="E363" s="5" t="inlineStr">
        <is>
          <t>עסקה פתוחה</t>
        </is>
      </c>
      <c r="F363" s="3" t="inlineStr">
        <is>
          <t>עסקה פתוחה</t>
        </is>
      </c>
      <c r="G363" s="2" t="inlineStr">
        <is>
          <t>עסקה פתוחה</t>
        </is>
      </c>
      <c r="H363" s="5" t="inlineStr">
        <is>
          <t>עסקה פתוחה</t>
        </is>
      </c>
      <c r="I363" s="2" t="inlineStr">
        <is>
          <t>עסקה פתוחה</t>
        </is>
      </c>
      <c r="J363" s="4">
        <f>IFERROR($O$3/(AmitGamePlan78[[#This Row],[High Price ]]-AmitGamePlan78[[#This Row],[Low Price ]]),"עסקה פתוחה")</f>
        <v/>
      </c>
      <c r="K363" s="3">
        <f>IFERROR(AmitGamePlan78[[#This Row],[Stock Number]]*AmitGamePlan78[[#This Row],[Buying Price /Selling Price]],"עסקה פתוחה")</f>
        <v/>
      </c>
      <c r="L36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63" s="2">
        <f>IF(AmitGamePlan78[[#This Row],[Style]] = "Short",AmitGamePlan78[[#This Row],[High Price ]],AmitGamePlan78[[#This Row],[Low Price ]])</f>
        <v/>
      </c>
      <c r="N363" s="2" t="n">
        <v>0</v>
      </c>
      <c r="O36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63" s="3" t="inlineStr">
        <is>
          <t>עסקה פתוחה</t>
        </is>
      </c>
      <c r="Q36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63" s="2" t="inlineStr">
        <is>
          <t>עסקה פתוחה</t>
        </is>
      </c>
      <c r="S363" s="1" t="inlineStr">
        <is>
          <t>עסקה פתוחה</t>
        </is>
      </c>
    </row>
    <row r="364" ht="14.45" customHeight="1" s="56" thickBot="1">
      <c r="A364" s="8" t="n">
        <v>357</v>
      </c>
      <c r="B364" s="6" t="inlineStr">
        <is>
          <t>עסקה פתוחה</t>
        </is>
      </c>
      <c r="C364" s="5" t="inlineStr">
        <is>
          <t>-</t>
        </is>
      </c>
      <c r="D364" s="5" t="inlineStr">
        <is>
          <t>עסקה פתוחה</t>
        </is>
      </c>
      <c r="E364" s="5" t="inlineStr">
        <is>
          <t>עסקה פתוחה</t>
        </is>
      </c>
      <c r="F364" s="3" t="inlineStr">
        <is>
          <t>עסקה פתוחה</t>
        </is>
      </c>
      <c r="G364" s="2" t="inlineStr">
        <is>
          <t>עסקה פתוחה</t>
        </is>
      </c>
      <c r="H364" s="5" t="inlineStr">
        <is>
          <t>עסקה פתוחה</t>
        </is>
      </c>
      <c r="I364" s="2" t="inlineStr">
        <is>
          <t>עסקה פתוחה</t>
        </is>
      </c>
      <c r="J364" s="4">
        <f>IFERROR($O$3/(AmitGamePlan78[[#This Row],[High Price ]]-AmitGamePlan78[[#This Row],[Low Price ]]),"עסקה פתוחה")</f>
        <v/>
      </c>
      <c r="K364" s="3">
        <f>IFERROR(AmitGamePlan78[[#This Row],[Stock Number]]*AmitGamePlan78[[#This Row],[Buying Price /Selling Price]],"עסקה פתוחה")</f>
        <v/>
      </c>
      <c r="L36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64" s="2">
        <f>IF(AmitGamePlan78[[#This Row],[Style]] = "Short",AmitGamePlan78[[#This Row],[High Price ]],AmitGamePlan78[[#This Row],[Low Price ]])</f>
        <v/>
      </c>
      <c r="N364" s="2" t="n">
        <v>0</v>
      </c>
      <c r="O36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64" s="3" t="inlineStr">
        <is>
          <t>עסקה פתוחה</t>
        </is>
      </c>
      <c r="Q36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64" s="2" t="inlineStr">
        <is>
          <t>עסקה פתוחה</t>
        </is>
      </c>
      <c r="S364" s="1" t="inlineStr">
        <is>
          <t>עסקה פתוחה</t>
        </is>
      </c>
    </row>
    <row r="365" ht="14.45" customHeight="1" s="56" thickBot="1">
      <c r="A365" s="8" t="n">
        <v>358</v>
      </c>
      <c r="B365" s="6" t="inlineStr">
        <is>
          <t>עסקה פתוחה</t>
        </is>
      </c>
      <c r="C365" s="5" t="inlineStr">
        <is>
          <t>-</t>
        </is>
      </c>
      <c r="D365" s="5" t="inlineStr">
        <is>
          <t>עסקה פתוחה</t>
        </is>
      </c>
      <c r="E365" s="5" t="inlineStr">
        <is>
          <t>עסקה פתוחה</t>
        </is>
      </c>
      <c r="F365" s="3" t="inlineStr">
        <is>
          <t>עסקה פתוחה</t>
        </is>
      </c>
      <c r="G365" s="2" t="inlineStr">
        <is>
          <t>עסקה פתוחה</t>
        </is>
      </c>
      <c r="H365" s="5" t="inlineStr">
        <is>
          <t>עסקה פתוחה</t>
        </is>
      </c>
      <c r="I365" s="2" t="inlineStr">
        <is>
          <t>עסקה פתוחה</t>
        </is>
      </c>
      <c r="J365" s="4">
        <f>IFERROR($O$3/(AmitGamePlan78[[#This Row],[High Price ]]-AmitGamePlan78[[#This Row],[Low Price ]]),"עסקה פתוחה")</f>
        <v/>
      </c>
      <c r="K365" s="3">
        <f>IFERROR(AmitGamePlan78[[#This Row],[Stock Number]]*AmitGamePlan78[[#This Row],[Buying Price /Selling Price]],"עסקה פתוחה")</f>
        <v/>
      </c>
      <c r="L36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65" s="2">
        <f>IF(AmitGamePlan78[[#This Row],[Style]] = "Short",AmitGamePlan78[[#This Row],[High Price ]],AmitGamePlan78[[#This Row],[Low Price ]])</f>
        <v/>
      </c>
      <c r="N365" s="2" t="n">
        <v>0</v>
      </c>
      <c r="O36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65" s="3" t="inlineStr">
        <is>
          <t>עסקה פתוחה</t>
        </is>
      </c>
      <c r="Q36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65" s="2" t="inlineStr">
        <is>
          <t>עסקה פתוחה</t>
        </is>
      </c>
      <c r="S365" s="1" t="inlineStr">
        <is>
          <t>עסקה פתוחה</t>
        </is>
      </c>
    </row>
    <row r="366" ht="14.45" customHeight="1" s="56" thickBot="1">
      <c r="A366" s="8" t="n">
        <v>359</v>
      </c>
      <c r="B366" s="6" t="inlineStr">
        <is>
          <t>עסקה פתוחה</t>
        </is>
      </c>
      <c r="C366" s="5" t="inlineStr">
        <is>
          <t>-</t>
        </is>
      </c>
      <c r="D366" s="5" t="inlineStr">
        <is>
          <t>עסקה פתוחה</t>
        </is>
      </c>
      <c r="E366" s="5" t="inlineStr">
        <is>
          <t>עסקה פתוחה</t>
        </is>
      </c>
      <c r="F366" s="3" t="inlineStr">
        <is>
          <t>עסקה פתוחה</t>
        </is>
      </c>
      <c r="G366" s="2" t="inlineStr">
        <is>
          <t>עסקה פתוחה</t>
        </is>
      </c>
      <c r="H366" s="5" t="inlineStr">
        <is>
          <t>עסקה פתוחה</t>
        </is>
      </c>
      <c r="I366" s="2" t="inlineStr">
        <is>
          <t>עסקה פתוחה</t>
        </is>
      </c>
      <c r="J366" s="4">
        <f>IFERROR($O$3/(AmitGamePlan78[[#This Row],[High Price ]]-AmitGamePlan78[[#This Row],[Low Price ]]),"עסקה פתוחה")</f>
        <v/>
      </c>
      <c r="K366" s="3">
        <f>IFERROR(AmitGamePlan78[[#This Row],[Stock Number]]*AmitGamePlan78[[#This Row],[Buying Price /Selling Price]],"עסקה פתוחה")</f>
        <v/>
      </c>
      <c r="L36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66" s="2">
        <f>IF(AmitGamePlan78[[#This Row],[Style]] = "Short",AmitGamePlan78[[#This Row],[High Price ]],AmitGamePlan78[[#This Row],[Low Price ]])</f>
        <v/>
      </c>
      <c r="N366" s="2" t="n">
        <v>0</v>
      </c>
      <c r="O36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66" s="3" t="inlineStr">
        <is>
          <t>עסקה פתוחה</t>
        </is>
      </c>
      <c r="Q36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66" s="2" t="inlineStr">
        <is>
          <t>עסקה פתוחה</t>
        </is>
      </c>
      <c r="S366" s="1" t="inlineStr">
        <is>
          <t>עסקה פתוחה</t>
        </is>
      </c>
    </row>
    <row r="367" ht="14.45" customHeight="1" s="56" thickBot="1">
      <c r="A367" s="8" t="n">
        <v>360</v>
      </c>
      <c r="B367" s="6" t="inlineStr">
        <is>
          <t>עסקה פתוחה</t>
        </is>
      </c>
      <c r="C367" s="5" t="inlineStr">
        <is>
          <t>-</t>
        </is>
      </c>
      <c r="D367" s="5" t="inlineStr">
        <is>
          <t>עסקה פתוחה</t>
        </is>
      </c>
      <c r="E367" s="5" t="inlineStr">
        <is>
          <t>עסקה פתוחה</t>
        </is>
      </c>
      <c r="F367" s="3" t="inlineStr">
        <is>
          <t>עסקה פתוחה</t>
        </is>
      </c>
      <c r="G367" s="2" t="inlineStr">
        <is>
          <t>עסקה פתוחה</t>
        </is>
      </c>
      <c r="H367" s="5" t="inlineStr">
        <is>
          <t>עסקה פתוחה</t>
        </is>
      </c>
      <c r="I367" s="2" t="inlineStr">
        <is>
          <t>עסקה פתוחה</t>
        </is>
      </c>
      <c r="J367" s="4">
        <f>IFERROR($O$3/(AmitGamePlan78[[#This Row],[High Price ]]-AmitGamePlan78[[#This Row],[Low Price ]]),"עסקה פתוחה")</f>
        <v/>
      </c>
      <c r="K367" s="3">
        <f>IFERROR(AmitGamePlan78[[#This Row],[Stock Number]]*AmitGamePlan78[[#This Row],[Buying Price /Selling Price]],"עסקה פתוחה")</f>
        <v/>
      </c>
      <c r="L36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67" s="2">
        <f>IF(AmitGamePlan78[[#This Row],[Style]] = "Short",AmitGamePlan78[[#This Row],[High Price ]],AmitGamePlan78[[#This Row],[Low Price ]])</f>
        <v/>
      </c>
      <c r="N367" s="2" t="n">
        <v>0</v>
      </c>
      <c r="O36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67" s="3" t="inlineStr">
        <is>
          <t>עסקה פתוחה</t>
        </is>
      </c>
      <c r="Q36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67" s="2" t="inlineStr">
        <is>
          <t>עסקה פתוחה</t>
        </is>
      </c>
      <c r="S367" s="1" t="inlineStr">
        <is>
          <t>עסקה פתוחה</t>
        </is>
      </c>
    </row>
    <row r="368" ht="14.45" customHeight="1" s="56" thickBot="1">
      <c r="A368" s="8" t="n">
        <v>361</v>
      </c>
      <c r="B368" s="6" t="inlineStr">
        <is>
          <t>עסקה פתוחה</t>
        </is>
      </c>
      <c r="C368" s="5" t="inlineStr">
        <is>
          <t>-</t>
        </is>
      </c>
      <c r="D368" s="5" t="inlineStr">
        <is>
          <t>עסקה פתוחה</t>
        </is>
      </c>
      <c r="E368" s="5" t="inlineStr">
        <is>
          <t>עסקה פתוחה</t>
        </is>
      </c>
      <c r="F368" s="3" t="inlineStr">
        <is>
          <t>עסקה פתוחה</t>
        </is>
      </c>
      <c r="G368" s="2" t="inlineStr">
        <is>
          <t>עסקה פתוחה</t>
        </is>
      </c>
      <c r="H368" s="5" t="inlineStr">
        <is>
          <t>עסקה פתוחה</t>
        </is>
      </c>
      <c r="I368" s="2" t="inlineStr">
        <is>
          <t>עסקה פתוחה</t>
        </is>
      </c>
      <c r="J368" s="4">
        <f>IFERROR($O$3/(AmitGamePlan78[[#This Row],[High Price ]]-AmitGamePlan78[[#This Row],[Low Price ]]),"עסקה פתוחה")</f>
        <v/>
      </c>
      <c r="K368" s="3">
        <f>IFERROR(AmitGamePlan78[[#This Row],[Stock Number]]*AmitGamePlan78[[#This Row],[Buying Price /Selling Price]],"עסקה פתוחה")</f>
        <v/>
      </c>
      <c r="L36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68" s="2">
        <f>IF(AmitGamePlan78[[#This Row],[Style]] = "Short",AmitGamePlan78[[#This Row],[High Price ]],AmitGamePlan78[[#This Row],[Low Price ]])</f>
        <v/>
      </c>
      <c r="N368" s="2" t="n">
        <v>0</v>
      </c>
      <c r="O36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68" s="3" t="inlineStr">
        <is>
          <t>עסקה פתוחה</t>
        </is>
      </c>
      <c r="Q36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68" s="2" t="inlineStr">
        <is>
          <t>עסקה פתוחה</t>
        </is>
      </c>
      <c r="S368" s="1" t="inlineStr">
        <is>
          <t>עסקה פתוחה</t>
        </is>
      </c>
    </row>
    <row r="369" ht="14.45" customHeight="1" s="56" thickBot="1">
      <c r="A369" s="8" t="n">
        <v>362</v>
      </c>
      <c r="B369" s="6" t="inlineStr">
        <is>
          <t>עסקה פתוחה</t>
        </is>
      </c>
      <c r="C369" s="5" t="inlineStr">
        <is>
          <t>-</t>
        </is>
      </c>
      <c r="D369" s="5" t="inlineStr">
        <is>
          <t>עסקה פתוחה</t>
        </is>
      </c>
      <c r="E369" s="5" t="inlineStr">
        <is>
          <t>עסקה פתוחה</t>
        </is>
      </c>
      <c r="F369" s="3" t="inlineStr">
        <is>
          <t>עסקה פתוחה</t>
        </is>
      </c>
      <c r="G369" s="2" t="inlineStr">
        <is>
          <t>עסקה פתוחה</t>
        </is>
      </c>
      <c r="H369" s="5" t="inlineStr">
        <is>
          <t>עסקה פתוחה</t>
        </is>
      </c>
      <c r="I369" s="2" t="inlineStr">
        <is>
          <t>עסקה פתוחה</t>
        </is>
      </c>
      <c r="J369" s="4">
        <f>IFERROR($O$3/(AmitGamePlan78[[#This Row],[High Price ]]-AmitGamePlan78[[#This Row],[Low Price ]]),"עסקה פתוחה")</f>
        <v/>
      </c>
      <c r="K369" s="3">
        <f>IFERROR(AmitGamePlan78[[#This Row],[Stock Number]]*AmitGamePlan78[[#This Row],[Buying Price /Selling Price]],"עסקה פתוחה")</f>
        <v/>
      </c>
      <c r="L36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69" s="2">
        <f>IF(AmitGamePlan78[[#This Row],[Style]] = "Short",AmitGamePlan78[[#This Row],[High Price ]],AmitGamePlan78[[#This Row],[Low Price ]])</f>
        <v/>
      </c>
      <c r="N369" s="2" t="n">
        <v>0</v>
      </c>
      <c r="O36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69" s="3" t="inlineStr">
        <is>
          <t>עסקה פתוחה</t>
        </is>
      </c>
      <c r="Q36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69" s="2" t="inlineStr">
        <is>
          <t>עסקה פתוחה</t>
        </is>
      </c>
      <c r="S369" s="1" t="inlineStr">
        <is>
          <t>עסקה פתוחה</t>
        </is>
      </c>
    </row>
    <row r="370" ht="14.45" customHeight="1" s="56" thickBot="1">
      <c r="A370" s="8" t="n">
        <v>363</v>
      </c>
      <c r="B370" s="6" t="inlineStr">
        <is>
          <t>עסקה פתוחה</t>
        </is>
      </c>
      <c r="C370" s="5" t="inlineStr">
        <is>
          <t>-</t>
        </is>
      </c>
      <c r="D370" s="5" t="inlineStr">
        <is>
          <t>עסקה פתוחה</t>
        </is>
      </c>
      <c r="E370" s="5" t="inlineStr">
        <is>
          <t>עסקה פתוחה</t>
        </is>
      </c>
      <c r="F370" s="3" t="inlineStr">
        <is>
          <t>עסקה פתוחה</t>
        </is>
      </c>
      <c r="G370" s="2" t="inlineStr">
        <is>
          <t>עסקה פתוחה</t>
        </is>
      </c>
      <c r="H370" s="5" t="inlineStr">
        <is>
          <t>עסקה פתוחה</t>
        </is>
      </c>
      <c r="I370" s="2" t="inlineStr">
        <is>
          <t>עסקה פתוחה</t>
        </is>
      </c>
      <c r="J370" s="4">
        <f>IFERROR($O$3/(AmitGamePlan78[[#This Row],[High Price ]]-AmitGamePlan78[[#This Row],[Low Price ]]),"עסקה פתוחה")</f>
        <v/>
      </c>
      <c r="K370" s="3">
        <f>IFERROR(AmitGamePlan78[[#This Row],[Stock Number]]*AmitGamePlan78[[#This Row],[Buying Price /Selling Price]],"עסקה פתוחה")</f>
        <v/>
      </c>
      <c r="L37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70" s="2">
        <f>IF(AmitGamePlan78[[#This Row],[Style]] = "Short",AmitGamePlan78[[#This Row],[High Price ]],AmitGamePlan78[[#This Row],[Low Price ]])</f>
        <v/>
      </c>
      <c r="N370" s="2" t="n">
        <v>0</v>
      </c>
      <c r="O37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70" s="3" t="inlineStr">
        <is>
          <t>עסקה פתוחה</t>
        </is>
      </c>
      <c r="Q37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70" s="2" t="inlineStr">
        <is>
          <t>עסקה פתוחה</t>
        </is>
      </c>
      <c r="S370" s="1" t="inlineStr">
        <is>
          <t>עסקה פתוחה</t>
        </is>
      </c>
    </row>
    <row r="371" ht="14.45" customHeight="1" s="56" thickBot="1">
      <c r="A371" s="8" t="n">
        <v>364</v>
      </c>
      <c r="B371" s="6" t="inlineStr">
        <is>
          <t>עסקה פתוחה</t>
        </is>
      </c>
      <c r="C371" s="5" t="inlineStr">
        <is>
          <t>-</t>
        </is>
      </c>
      <c r="D371" s="5" t="inlineStr">
        <is>
          <t>עסקה פתוחה</t>
        </is>
      </c>
      <c r="E371" s="5" t="inlineStr">
        <is>
          <t>עסקה פתוחה</t>
        </is>
      </c>
      <c r="F371" s="3" t="inlineStr">
        <is>
          <t>עסקה פתוחה</t>
        </is>
      </c>
      <c r="G371" s="2" t="inlineStr">
        <is>
          <t>עסקה פתוחה</t>
        </is>
      </c>
      <c r="H371" s="5" t="inlineStr">
        <is>
          <t>עסקה פתוחה</t>
        </is>
      </c>
      <c r="I371" s="2" t="inlineStr">
        <is>
          <t>עסקה פתוחה</t>
        </is>
      </c>
      <c r="J371" s="4">
        <f>IFERROR($O$3/(AmitGamePlan78[[#This Row],[High Price ]]-AmitGamePlan78[[#This Row],[Low Price ]]),"עסקה פתוחה")</f>
        <v/>
      </c>
      <c r="K371" s="3">
        <f>IFERROR(AmitGamePlan78[[#This Row],[Stock Number]]*AmitGamePlan78[[#This Row],[Buying Price /Selling Price]],"עסקה פתוחה")</f>
        <v/>
      </c>
      <c r="L37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71" s="2">
        <f>IF(AmitGamePlan78[[#This Row],[Style]] = "Short",AmitGamePlan78[[#This Row],[High Price ]],AmitGamePlan78[[#This Row],[Low Price ]])</f>
        <v/>
      </c>
      <c r="N371" s="2" t="n">
        <v>0</v>
      </c>
      <c r="O37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71" s="3" t="inlineStr">
        <is>
          <t>עסקה פתוחה</t>
        </is>
      </c>
      <c r="Q37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71" s="2" t="inlineStr">
        <is>
          <t>עסקה פתוחה</t>
        </is>
      </c>
      <c r="S371" s="1" t="inlineStr">
        <is>
          <t>עסקה פתוחה</t>
        </is>
      </c>
    </row>
    <row r="372" ht="14.45" customHeight="1" s="56" thickBot="1">
      <c r="A372" s="8" t="n">
        <v>365</v>
      </c>
      <c r="B372" s="6" t="inlineStr">
        <is>
          <t>עסקה פתוחה</t>
        </is>
      </c>
      <c r="C372" s="5" t="inlineStr">
        <is>
          <t>-</t>
        </is>
      </c>
      <c r="D372" s="5" t="inlineStr">
        <is>
          <t>עסקה פתוחה</t>
        </is>
      </c>
      <c r="E372" s="5" t="inlineStr">
        <is>
          <t>עסקה פתוחה</t>
        </is>
      </c>
      <c r="F372" s="3" t="inlineStr">
        <is>
          <t>עסקה פתוחה</t>
        </is>
      </c>
      <c r="G372" s="2" t="inlineStr">
        <is>
          <t>עסקה פתוחה</t>
        </is>
      </c>
      <c r="H372" s="5" t="inlineStr">
        <is>
          <t>עסקה פתוחה</t>
        </is>
      </c>
      <c r="I372" s="2" t="inlineStr">
        <is>
          <t>עסקה פתוחה</t>
        </is>
      </c>
      <c r="J372" s="4">
        <f>IFERROR($O$3/(AmitGamePlan78[[#This Row],[High Price ]]-AmitGamePlan78[[#This Row],[Low Price ]]),"עסקה פתוחה")</f>
        <v/>
      </c>
      <c r="K372" s="3">
        <f>IFERROR(AmitGamePlan78[[#This Row],[Stock Number]]*AmitGamePlan78[[#This Row],[Buying Price /Selling Price]],"עסקה פתוחה")</f>
        <v/>
      </c>
      <c r="L37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72" s="2">
        <f>IF(AmitGamePlan78[[#This Row],[Style]] = "Short",AmitGamePlan78[[#This Row],[High Price ]],AmitGamePlan78[[#This Row],[Low Price ]])</f>
        <v/>
      </c>
      <c r="N372" s="2" t="n">
        <v>0</v>
      </c>
      <c r="O37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72" s="3" t="inlineStr">
        <is>
          <t>עסקה פתוחה</t>
        </is>
      </c>
      <c r="Q37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72" s="2" t="inlineStr">
        <is>
          <t>עסקה פתוחה</t>
        </is>
      </c>
      <c r="S372" s="1" t="inlineStr">
        <is>
          <t>עסקה פתוחה</t>
        </is>
      </c>
    </row>
    <row r="373" ht="14.45" customHeight="1" s="56" thickBot="1">
      <c r="A373" s="8" t="n">
        <v>366</v>
      </c>
      <c r="B373" s="6" t="inlineStr">
        <is>
          <t>עסקה פתוחה</t>
        </is>
      </c>
      <c r="C373" s="5" t="inlineStr">
        <is>
          <t>-</t>
        </is>
      </c>
      <c r="D373" s="5" t="inlineStr">
        <is>
          <t>עסקה פתוחה</t>
        </is>
      </c>
      <c r="E373" s="5" t="inlineStr">
        <is>
          <t>עסקה פתוחה</t>
        </is>
      </c>
      <c r="F373" s="3" t="inlineStr">
        <is>
          <t>עסקה פתוחה</t>
        </is>
      </c>
      <c r="G373" s="2" t="inlineStr">
        <is>
          <t>עסקה פתוחה</t>
        </is>
      </c>
      <c r="H373" s="5" t="inlineStr">
        <is>
          <t>עסקה פתוחה</t>
        </is>
      </c>
      <c r="I373" s="2" t="inlineStr">
        <is>
          <t>עסקה פתוחה</t>
        </is>
      </c>
      <c r="J373" s="4">
        <f>IFERROR($O$3/(AmitGamePlan78[[#This Row],[High Price ]]-AmitGamePlan78[[#This Row],[Low Price ]]),"עסקה פתוחה")</f>
        <v/>
      </c>
      <c r="K373" s="3">
        <f>IFERROR(AmitGamePlan78[[#This Row],[Stock Number]]*AmitGamePlan78[[#This Row],[Buying Price /Selling Price]],"עסקה פתוחה")</f>
        <v/>
      </c>
      <c r="L37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73" s="2">
        <f>IF(AmitGamePlan78[[#This Row],[Style]] = "Short",AmitGamePlan78[[#This Row],[High Price ]],AmitGamePlan78[[#This Row],[Low Price ]])</f>
        <v/>
      </c>
      <c r="N373" s="2" t="n">
        <v>0</v>
      </c>
      <c r="O37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73" s="3" t="inlineStr">
        <is>
          <t>עסקה פתוחה</t>
        </is>
      </c>
      <c r="Q37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73" s="2" t="inlineStr">
        <is>
          <t>עסקה פתוחה</t>
        </is>
      </c>
      <c r="S373" s="1" t="inlineStr">
        <is>
          <t>עסקה פתוחה</t>
        </is>
      </c>
    </row>
    <row r="374" ht="14.45" customHeight="1" s="56" thickBot="1">
      <c r="A374" s="8" t="n">
        <v>367</v>
      </c>
      <c r="B374" s="6" t="inlineStr">
        <is>
          <t>עסקה פתוחה</t>
        </is>
      </c>
      <c r="C374" s="5" t="inlineStr">
        <is>
          <t>-</t>
        </is>
      </c>
      <c r="D374" s="5" t="inlineStr">
        <is>
          <t>עסקה פתוחה</t>
        </is>
      </c>
      <c r="E374" s="5" t="inlineStr">
        <is>
          <t>עסקה פתוחה</t>
        </is>
      </c>
      <c r="F374" s="3" t="inlineStr">
        <is>
          <t>עסקה פתוחה</t>
        </is>
      </c>
      <c r="G374" s="2" t="inlineStr">
        <is>
          <t>עסקה פתוחה</t>
        </is>
      </c>
      <c r="H374" s="5" t="inlineStr">
        <is>
          <t>עסקה פתוחה</t>
        </is>
      </c>
      <c r="I374" s="2" t="inlineStr">
        <is>
          <t>עסקה פתוחה</t>
        </is>
      </c>
      <c r="J374" s="4">
        <f>IFERROR($O$3/(AmitGamePlan78[[#This Row],[High Price ]]-AmitGamePlan78[[#This Row],[Low Price ]]),"עסקה פתוחה")</f>
        <v/>
      </c>
      <c r="K374" s="3">
        <f>IFERROR(AmitGamePlan78[[#This Row],[Stock Number]]*AmitGamePlan78[[#This Row],[Buying Price /Selling Price]],"עסקה פתוחה")</f>
        <v/>
      </c>
      <c r="L37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74" s="2">
        <f>IF(AmitGamePlan78[[#This Row],[Style]] = "Short",AmitGamePlan78[[#This Row],[High Price ]],AmitGamePlan78[[#This Row],[Low Price ]])</f>
        <v/>
      </c>
      <c r="N374" s="2" t="n">
        <v>0</v>
      </c>
      <c r="O37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74" s="3" t="inlineStr">
        <is>
          <t>עסקה פתוחה</t>
        </is>
      </c>
      <c r="Q37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74" s="2" t="inlineStr">
        <is>
          <t>עסקה פתוחה</t>
        </is>
      </c>
      <c r="S374" s="1" t="inlineStr">
        <is>
          <t>עסקה פתוחה</t>
        </is>
      </c>
    </row>
    <row r="375" ht="14.45" customHeight="1" s="56" thickBot="1">
      <c r="A375" s="8" t="n">
        <v>368</v>
      </c>
      <c r="B375" s="6" t="inlineStr">
        <is>
          <t>עסקה פתוחה</t>
        </is>
      </c>
      <c r="C375" s="5" t="inlineStr">
        <is>
          <t>-</t>
        </is>
      </c>
      <c r="D375" s="5" t="inlineStr">
        <is>
          <t>עסקה פתוחה</t>
        </is>
      </c>
      <c r="E375" s="5" t="inlineStr">
        <is>
          <t>עסקה פתוחה</t>
        </is>
      </c>
      <c r="F375" s="3" t="inlineStr">
        <is>
          <t>עסקה פתוחה</t>
        </is>
      </c>
      <c r="G375" s="2" t="inlineStr">
        <is>
          <t>עסקה פתוחה</t>
        </is>
      </c>
      <c r="H375" s="5" t="inlineStr">
        <is>
          <t>עסקה פתוחה</t>
        </is>
      </c>
      <c r="I375" s="2" t="inlineStr">
        <is>
          <t>עסקה פתוחה</t>
        </is>
      </c>
      <c r="J375" s="4">
        <f>IFERROR($O$3/(AmitGamePlan78[[#This Row],[High Price ]]-AmitGamePlan78[[#This Row],[Low Price ]]),"עסקה פתוחה")</f>
        <v/>
      </c>
      <c r="K375" s="3">
        <f>IFERROR(AmitGamePlan78[[#This Row],[Stock Number]]*AmitGamePlan78[[#This Row],[Buying Price /Selling Price]],"עסקה פתוחה")</f>
        <v/>
      </c>
      <c r="L37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75" s="2">
        <f>IF(AmitGamePlan78[[#This Row],[Style]] = "Short",AmitGamePlan78[[#This Row],[High Price ]],AmitGamePlan78[[#This Row],[Low Price ]])</f>
        <v/>
      </c>
      <c r="N375" s="2" t="n">
        <v>0</v>
      </c>
      <c r="O37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75" s="3" t="inlineStr">
        <is>
          <t>עסקה פתוחה</t>
        </is>
      </c>
      <c r="Q37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75" s="2" t="inlineStr">
        <is>
          <t>עסקה פתוחה</t>
        </is>
      </c>
      <c r="S375" s="1" t="inlineStr">
        <is>
          <t>עסקה פתוחה</t>
        </is>
      </c>
    </row>
    <row r="376" ht="14.45" customHeight="1" s="56" thickBot="1">
      <c r="A376" s="8" t="n">
        <v>369</v>
      </c>
      <c r="B376" s="6" t="inlineStr">
        <is>
          <t>עסקה פתוחה</t>
        </is>
      </c>
      <c r="C376" s="5" t="inlineStr">
        <is>
          <t>-</t>
        </is>
      </c>
      <c r="D376" s="5" t="inlineStr">
        <is>
          <t>עסקה פתוחה</t>
        </is>
      </c>
      <c r="E376" s="5" t="inlineStr">
        <is>
          <t>עסקה פתוחה</t>
        </is>
      </c>
      <c r="F376" s="3" t="inlineStr">
        <is>
          <t>עסקה פתוחה</t>
        </is>
      </c>
      <c r="G376" s="2" t="inlineStr">
        <is>
          <t>עסקה פתוחה</t>
        </is>
      </c>
      <c r="H376" s="5" t="inlineStr">
        <is>
          <t>עסקה פתוחה</t>
        </is>
      </c>
      <c r="I376" s="2" t="inlineStr">
        <is>
          <t>עסקה פתוחה</t>
        </is>
      </c>
      <c r="J376" s="4">
        <f>IFERROR($O$3/(AmitGamePlan78[[#This Row],[High Price ]]-AmitGamePlan78[[#This Row],[Low Price ]]),"עסקה פתוחה")</f>
        <v/>
      </c>
      <c r="K376" s="3">
        <f>IFERROR(AmitGamePlan78[[#This Row],[Stock Number]]*AmitGamePlan78[[#This Row],[Buying Price /Selling Price]],"עסקה פתוחה")</f>
        <v/>
      </c>
      <c r="L37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76" s="2">
        <f>IF(AmitGamePlan78[[#This Row],[Style]] = "Short",AmitGamePlan78[[#This Row],[High Price ]],AmitGamePlan78[[#This Row],[Low Price ]])</f>
        <v/>
      </c>
      <c r="N376" s="2" t="n">
        <v>0</v>
      </c>
      <c r="O37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76" s="3" t="inlineStr">
        <is>
          <t>עסקה פתוחה</t>
        </is>
      </c>
      <c r="Q37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76" s="2" t="inlineStr">
        <is>
          <t>עסקה פתוחה</t>
        </is>
      </c>
      <c r="S376" s="1" t="inlineStr">
        <is>
          <t>עסקה פתוחה</t>
        </is>
      </c>
    </row>
    <row r="377" ht="14.45" customHeight="1" s="56" thickBot="1">
      <c r="A377" s="8" t="n">
        <v>370</v>
      </c>
      <c r="B377" s="6" t="inlineStr">
        <is>
          <t>עסקה פתוחה</t>
        </is>
      </c>
      <c r="C377" s="5" t="inlineStr">
        <is>
          <t>-</t>
        </is>
      </c>
      <c r="D377" s="5" t="inlineStr">
        <is>
          <t>עסקה פתוחה</t>
        </is>
      </c>
      <c r="E377" s="5" t="inlineStr">
        <is>
          <t>עסקה פתוחה</t>
        </is>
      </c>
      <c r="F377" s="3" t="inlineStr">
        <is>
          <t>עסקה פתוחה</t>
        </is>
      </c>
      <c r="G377" s="2" t="inlineStr">
        <is>
          <t>עסקה פתוחה</t>
        </is>
      </c>
      <c r="H377" s="5" t="inlineStr">
        <is>
          <t>עסקה פתוחה</t>
        </is>
      </c>
      <c r="I377" s="2" t="inlineStr">
        <is>
          <t>עסקה פתוחה</t>
        </is>
      </c>
      <c r="J377" s="4">
        <f>IFERROR($O$3/(AmitGamePlan78[[#This Row],[High Price ]]-AmitGamePlan78[[#This Row],[Low Price ]]),"עסקה פתוחה")</f>
        <v/>
      </c>
      <c r="K377" s="3">
        <f>IFERROR(AmitGamePlan78[[#This Row],[Stock Number]]*AmitGamePlan78[[#This Row],[Buying Price /Selling Price]],"עסקה פתוחה")</f>
        <v/>
      </c>
      <c r="L37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77" s="2">
        <f>IF(AmitGamePlan78[[#This Row],[Style]] = "Short",AmitGamePlan78[[#This Row],[High Price ]],AmitGamePlan78[[#This Row],[Low Price ]])</f>
        <v/>
      </c>
      <c r="N377" s="2" t="n">
        <v>0</v>
      </c>
      <c r="O37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77" s="3" t="inlineStr">
        <is>
          <t>עסקה פתוחה</t>
        </is>
      </c>
      <c r="Q37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77" s="2" t="inlineStr">
        <is>
          <t>עסקה פתוחה</t>
        </is>
      </c>
      <c r="S377" s="1" t="inlineStr">
        <is>
          <t>עסקה פתוחה</t>
        </is>
      </c>
    </row>
    <row r="378" ht="14.45" customHeight="1" s="56" thickBot="1">
      <c r="A378" s="8" t="n">
        <v>371</v>
      </c>
      <c r="B378" s="6" t="inlineStr">
        <is>
          <t>עסקה פתוחה</t>
        </is>
      </c>
      <c r="C378" s="5" t="inlineStr">
        <is>
          <t>-</t>
        </is>
      </c>
      <c r="D378" s="5" t="inlineStr">
        <is>
          <t>עסקה פתוחה</t>
        </is>
      </c>
      <c r="E378" s="5" t="inlineStr">
        <is>
          <t>עסקה פתוחה</t>
        </is>
      </c>
      <c r="F378" s="3" t="inlineStr">
        <is>
          <t>עסקה פתוחה</t>
        </is>
      </c>
      <c r="G378" s="2" t="inlineStr">
        <is>
          <t>עסקה פתוחה</t>
        </is>
      </c>
      <c r="H378" s="5" t="inlineStr">
        <is>
          <t>עסקה פתוחה</t>
        </is>
      </c>
      <c r="I378" s="2" t="inlineStr">
        <is>
          <t>עסקה פתוחה</t>
        </is>
      </c>
      <c r="J378" s="4">
        <f>IFERROR($O$3/(AmitGamePlan78[[#This Row],[High Price ]]-AmitGamePlan78[[#This Row],[Low Price ]]),"עסקה פתוחה")</f>
        <v/>
      </c>
      <c r="K378" s="3">
        <f>IFERROR(AmitGamePlan78[[#This Row],[Stock Number]]*AmitGamePlan78[[#This Row],[Buying Price /Selling Price]],"עסקה פתוחה")</f>
        <v/>
      </c>
      <c r="L37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78" s="2">
        <f>IF(AmitGamePlan78[[#This Row],[Style]] = "Short",AmitGamePlan78[[#This Row],[High Price ]],AmitGamePlan78[[#This Row],[Low Price ]])</f>
        <v/>
      </c>
      <c r="N378" s="2" t="n">
        <v>0</v>
      </c>
      <c r="O37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78" s="3" t="inlineStr">
        <is>
          <t>עסקה פתוחה</t>
        </is>
      </c>
      <c r="Q37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78" s="2" t="inlineStr">
        <is>
          <t>עסקה פתוחה</t>
        </is>
      </c>
      <c r="S378" s="1" t="inlineStr">
        <is>
          <t>עסקה פתוחה</t>
        </is>
      </c>
    </row>
    <row r="379" ht="14.45" customHeight="1" s="56" thickBot="1">
      <c r="A379" s="8" t="n">
        <v>372</v>
      </c>
      <c r="B379" s="6" t="inlineStr">
        <is>
          <t>עסקה פתוחה</t>
        </is>
      </c>
      <c r="C379" s="5" t="inlineStr">
        <is>
          <t>-</t>
        </is>
      </c>
      <c r="D379" s="5" t="inlineStr">
        <is>
          <t>עסקה פתוחה</t>
        </is>
      </c>
      <c r="E379" s="5" t="inlineStr">
        <is>
          <t>עסקה פתוחה</t>
        </is>
      </c>
      <c r="F379" s="3" t="inlineStr">
        <is>
          <t>עסקה פתוחה</t>
        </is>
      </c>
      <c r="G379" s="2" t="inlineStr">
        <is>
          <t>עסקה פתוחה</t>
        </is>
      </c>
      <c r="H379" s="5" t="inlineStr">
        <is>
          <t>עסקה פתוחה</t>
        </is>
      </c>
      <c r="I379" s="2" t="inlineStr">
        <is>
          <t>עסקה פתוחה</t>
        </is>
      </c>
      <c r="J379" s="4">
        <f>IFERROR($O$3/(AmitGamePlan78[[#This Row],[High Price ]]-AmitGamePlan78[[#This Row],[Low Price ]]),"עסקה פתוחה")</f>
        <v/>
      </c>
      <c r="K379" s="3">
        <f>IFERROR(AmitGamePlan78[[#This Row],[Stock Number]]*AmitGamePlan78[[#This Row],[Buying Price /Selling Price]],"עסקה פתוחה")</f>
        <v/>
      </c>
      <c r="L37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79" s="2">
        <f>IF(AmitGamePlan78[[#This Row],[Style]] = "Short",AmitGamePlan78[[#This Row],[High Price ]],AmitGamePlan78[[#This Row],[Low Price ]])</f>
        <v/>
      </c>
      <c r="N379" s="2" t="n">
        <v>0</v>
      </c>
      <c r="O37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79" s="3" t="inlineStr">
        <is>
          <t>עסקה פתוחה</t>
        </is>
      </c>
      <c r="Q37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79" s="2" t="inlineStr">
        <is>
          <t>עסקה פתוחה</t>
        </is>
      </c>
      <c r="S379" s="1" t="inlineStr">
        <is>
          <t>עסקה פתוחה</t>
        </is>
      </c>
    </row>
    <row r="380" ht="14.45" customHeight="1" s="56" thickBot="1">
      <c r="A380" s="8" t="n">
        <v>373</v>
      </c>
      <c r="B380" s="6" t="inlineStr">
        <is>
          <t>עסקה פתוחה</t>
        </is>
      </c>
      <c r="C380" s="5" t="inlineStr">
        <is>
          <t>-</t>
        </is>
      </c>
      <c r="D380" s="5" t="inlineStr">
        <is>
          <t>עסקה פתוחה</t>
        </is>
      </c>
      <c r="E380" s="5" t="inlineStr">
        <is>
          <t>עסקה פתוחה</t>
        </is>
      </c>
      <c r="F380" s="3" t="inlineStr">
        <is>
          <t>עסקה פתוחה</t>
        </is>
      </c>
      <c r="G380" s="2" t="inlineStr">
        <is>
          <t>עסקה פתוחה</t>
        </is>
      </c>
      <c r="H380" s="5" t="inlineStr">
        <is>
          <t>עסקה פתוחה</t>
        </is>
      </c>
      <c r="I380" s="2" t="inlineStr">
        <is>
          <t>עסקה פתוחה</t>
        </is>
      </c>
      <c r="J380" s="4">
        <f>IFERROR($O$3/(AmitGamePlan78[[#This Row],[High Price ]]-AmitGamePlan78[[#This Row],[Low Price ]]),"עסקה פתוחה")</f>
        <v/>
      </c>
      <c r="K380" s="3">
        <f>IFERROR(AmitGamePlan78[[#This Row],[Stock Number]]*AmitGamePlan78[[#This Row],[Buying Price /Selling Price]],"עסקה פתוחה")</f>
        <v/>
      </c>
      <c r="L38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80" s="2">
        <f>IF(AmitGamePlan78[[#This Row],[Style]] = "Short",AmitGamePlan78[[#This Row],[High Price ]],AmitGamePlan78[[#This Row],[Low Price ]])</f>
        <v/>
      </c>
      <c r="N380" s="2" t="n">
        <v>0</v>
      </c>
      <c r="O38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80" s="3" t="inlineStr">
        <is>
          <t>עסקה פתוחה</t>
        </is>
      </c>
      <c r="Q38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80" s="2" t="inlineStr">
        <is>
          <t>עסקה פתוחה</t>
        </is>
      </c>
      <c r="S380" s="1" t="inlineStr">
        <is>
          <t>עסקה פתוחה</t>
        </is>
      </c>
    </row>
    <row r="381" ht="14.45" customHeight="1" s="56" thickBot="1">
      <c r="A381" s="8" t="n">
        <v>374</v>
      </c>
      <c r="B381" s="6" t="inlineStr">
        <is>
          <t>עסקה פתוחה</t>
        </is>
      </c>
      <c r="C381" s="5" t="inlineStr">
        <is>
          <t>-</t>
        </is>
      </c>
      <c r="D381" s="5" t="inlineStr">
        <is>
          <t>עסקה פתוחה</t>
        </is>
      </c>
      <c r="E381" s="5" t="inlineStr">
        <is>
          <t>עסקה פתוחה</t>
        </is>
      </c>
      <c r="F381" s="3" t="inlineStr">
        <is>
          <t>עסקה פתוחה</t>
        </is>
      </c>
      <c r="G381" s="2" t="inlineStr">
        <is>
          <t>עסקה פתוחה</t>
        </is>
      </c>
      <c r="H381" s="5" t="inlineStr">
        <is>
          <t>עסקה פתוחה</t>
        </is>
      </c>
      <c r="I381" s="2" t="inlineStr">
        <is>
          <t>עסקה פתוחה</t>
        </is>
      </c>
      <c r="J381" s="4">
        <f>IFERROR($O$3/(AmitGamePlan78[[#This Row],[High Price ]]-AmitGamePlan78[[#This Row],[Low Price ]]),"עסקה פתוחה")</f>
        <v/>
      </c>
      <c r="K381" s="3">
        <f>IFERROR(AmitGamePlan78[[#This Row],[Stock Number]]*AmitGamePlan78[[#This Row],[Buying Price /Selling Price]],"עסקה פתוחה")</f>
        <v/>
      </c>
      <c r="L38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81" s="2">
        <f>IF(AmitGamePlan78[[#This Row],[Style]] = "Short",AmitGamePlan78[[#This Row],[High Price ]],AmitGamePlan78[[#This Row],[Low Price ]])</f>
        <v/>
      </c>
      <c r="N381" s="2" t="n">
        <v>0</v>
      </c>
      <c r="O38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81" s="3" t="inlineStr">
        <is>
          <t>עסקה פתוחה</t>
        </is>
      </c>
      <c r="Q38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81" s="2" t="inlineStr">
        <is>
          <t>עסקה פתוחה</t>
        </is>
      </c>
      <c r="S381" s="1" t="inlineStr">
        <is>
          <t>עסקה פתוחה</t>
        </is>
      </c>
    </row>
    <row r="382" ht="14.45" customHeight="1" s="56" thickBot="1">
      <c r="A382" s="8" t="n">
        <v>375</v>
      </c>
      <c r="B382" s="6" t="inlineStr">
        <is>
          <t>עסקה פתוחה</t>
        </is>
      </c>
      <c r="C382" s="5" t="inlineStr">
        <is>
          <t>-</t>
        </is>
      </c>
      <c r="D382" s="5" t="inlineStr">
        <is>
          <t>עסקה פתוחה</t>
        </is>
      </c>
      <c r="E382" s="5" t="inlineStr">
        <is>
          <t>עסקה פתוחה</t>
        </is>
      </c>
      <c r="F382" s="3" t="inlineStr">
        <is>
          <t>עסקה פתוחה</t>
        </is>
      </c>
      <c r="G382" s="2" t="inlineStr">
        <is>
          <t>עסקה פתוחה</t>
        </is>
      </c>
      <c r="H382" s="5" t="inlineStr">
        <is>
          <t>עסקה פתוחה</t>
        </is>
      </c>
      <c r="I382" s="2" t="inlineStr">
        <is>
          <t>עסקה פתוחה</t>
        </is>
      </c>
      <c r="J382" s="4">
        <f>IFERROR($O$3/(AmitGamePlan78[[#This Row],[High Price ]]-AmitGamePlan78[[#This Row],[Low Price ]]),"עסקה פתוחה")</f>
        <v/>
      </c>
      <c r="K382" s="3">
        <f>IFERROR(AmitGamePlan78[[#This Row],[Stock Number]]*AmitGamePlan78[[#This Row],[Buying Price /Selling Price]],"עסקה פתוחה")</f>
        <v/>
      </c>
      <c r="L38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82" s="2">
        <f>IF(AmitGamePlan78[[#This Row],[Style]] = "Short",AmitGamePlan78[[#This Row],[High Price ]],AmitGamePlan78[[#This Row],[Low Price ]])</f>
        <v/>
      </c>
      <c r="N382" s="2" t="n">
        <v>0</v>
      </c>
      <c r="O38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82" s="3" t="inlineStr">
        <is>
          <t>עסקה פתוחה</t>
        </is>
      </c>
      <c r="Q38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82" s="2" t="inlineStr">
        <is>
          <t>עסקה פתוחה</t>
        </is>
      </c>
      <c r="S382" s="1" t="inlineStr">
        <is>
          <t>עסקה פתוחה</t>
        </is>
      </c>
    </row>
    <row r="383" ht="14.45" customHeight="1" s="56" thickBot="1">
      <c r="A383" s="8" t="n">
        <v>376</v>
      </c>
      <c r="B383" s="6" t="inlineStr">
        <is>
          <t>עסקה פתוחה</t>
        </is>
      </c>
      <c r="C383" s="5" t="inlineStr">
        <is>
          <t>-</t>
        </is>
      </c>
      <c r="D383" s="5" t="inlineStr">
        <is>
          <t>עסקה פתוחה</t>
        </is>
      </c>
      <c r="E383" s="5" t="inlineStr">
        <is>
          <t>עסקה פתוחה</t>
        </is>
      </c>
      <c r="F383" s="3" t="inlineStr">
        <is>
          <t>עסקה פתוחה</t>
        </is>
      </c>
      <c r="G383" s="2" t="inlineStr">
        <is>
          <t>עסקה פתוחה</t>
        </is>
      </c>
      <c r="H383" s="5" t="inlineStr">
        <is>
          <t>עסקה פתוחה</t>
        </is>
      </c>
      <c r="I383" s="2" t="inlineStr">
        <is>
          <t>עסקה פתוחה</t>
        </is>
      </c>
      <c r="J383" s="4">
        <f>IFERROR($O$3/(AmitGamePlan78[[#This Row],[High Price ]]-AmitGamePlan78[[#This Row],[Low Price ]]),"עסקה פתוחה")</f>
        <v/>
      </c>
      <c r="K383" s="3">
        <f>IFERROR(AmitGamePlan78[[#This Row],[Stock Number]]*AmitGamePlan78[[#This Row],[Buying Price /Selling Price]],"עסקה פתוחה")</f>
        <v/>
      </c>
      <c r="L38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83" s="2">
        <f>IF(AmitGamePlan78[[#This Row],[Style]] = "Short",AmitGamePlan78[[#This Row],[High Price ]],AmitGamePlan78[[#This Row],[Low Price ]])</f>
        <v/>
      </c>
      <c r="N383" s="2" t="n">
        <v>0</v>
      </c>
      <c r="O38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83" s="3" t="inlineStr">
        <is>
          <t>עסקה פתוחה</t>
        </is>
      </c>
      <c r="Q38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83" s="2" t="inlineStr">
        <is>
          <t>עסקה פתוחה</t>
        </is>
      </c>
      <c r="S383" s="1" t="inlineStr">
        <is>
          <t>עסקה פתוחה</t>
        </is>
      </c>
    </row>
    <row r="384" ht="14.45" customHeight="1" s="56" thickBot="1">
      <c r="A384" s="8" t="n">
        <v>377</v>
      </c>
      <c r="B384" s="6" t="inlineStr">
        <is>
          <t>עסקה פתוחה</t>
        </is>
      </c>
      <c r="C384" s="5" t="inlineStr">
        <is>
          <t>-</t>
        </is>
      </c>
      <c r="D384" s="5" t="inlineStr">
        <is>
          <t>עסקה פתוחה</t>
        </is>
      </c>
      <c r="E384" s="5" t="inlineStr">
        <is>
          <t>עסקה פתוחה</t>
        </is>
      </c>
      <c r="F384" s="3" t="inlineStr">
        <is>
          <t>עסקה פתוחה</t>
        </is>
      </c>
      <c r="G384" s="2" t="inlineStr">
        <is>
          <t>עסקה פתוחה</t>
        </is>
      </c>
      <c r="H384" s="5" t="inlineStr">
        <is>
          <t>עסקה פתוחה</t>
        </is>
      </c>
      <c r="I384" s="2" t="inlineStr">
        <is>
          <t>עסקה פתוחה</t>
        </is>
      </c>
      <c r="J384" s="4">
        <f>IFERROR($O$3/(AmitGamePlan78[[#This Row],[High Price ]]-AmitGamePlan78[[#This Row],[Low Price ]]),"עסקה פתוחה")</f>
        <v/>
      </c>
      <c r="K384" s="3">
        <f>IFERROR(AmitGamePlan78[[#This Row],[Stock Number]]*AmitGamePlan78[[#This Row],[Buying Price /Selling Price]],"עסקה פתוחה")</f>
        <v/>
      </c>
      <c r="L38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84" s="2">
        <f>IF(AmitGamePlan78[[#This Row],[Style]] = "Short",AmitGamePlan78[[#This Row],[High Price ]],AmitGamePlan78[[#This Row],[Low Price ]])</f>
        <v/>
      </c>
      <c r="N384" s="2" t="n">
        <v>0</v>
      </c>
      <c r="O38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84" s="3" t="inlineStr">
        <is>
          <t>עסקה פתוחה</t>
        </is>
      </c>
      <c r="Q38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84" s="2" t="inlineStr">
        <is>
          <t>עסקה פתוחה</t>
        </is>
      </c>
      <c r="S384" s="1" t="inlineStr">
        <is>
          <t>עסקה פתוחה</t>
        </is>
      </c>
    </row>
    <row r="385" ht="14.45" customHeight="1" s="56" thickBot="1">
      <c r="A385" s="8" t="n">
        <v>378</v>
      </c>
      <c r="B385" s="6" t="inlineStr">
        <is>
          <t>עסקה פתוחה</t>
        </is>
      </c>
      <c r="C385" s="5" t="inlineStr">
        <is>
          <t>-</t>
        </is>
      </c>
      <c r="D385" s="5" t="inlineStr">
        <is>
          <t>עסקה פתוחה</t>
        </is>
      </c>
      <c r="E385" s="5" t="inlineStr">
        <is>
          <t>עסקה פתוחה</t>
        </is>
      </c>
      <c r="F385" s="3" t="inlineStr">
        <is>
          <t>עסקה פתוחה</t>
        </is>
      </c>
      <c r="G385" s="2" t="inlineStr">
        <is>
          <t>עסקה פתוחה</t>
        </is>
      </c>
      <c r="H385" s="5" t="inlineStr">
        <is>
          <t>עסקה פתוחה</t>
        </is>
      </c>
      <c r="I385" s="2" t="inlineStr">
        <is>
          <t>עסקה פתוחה</t>
        </is>
      </c>
      <c r="J385" s="4">
        <f>IFERROR($O$3/(AmitGamePlan78[[#This Row],[High Price ]]-AmitGamePlan78[[#This Row],[Low Price ]]),"עסקה פתוחה")</f>
        <v/>
      </c>
      <c r="K385" s="3">
        <f>IFERROR(AmitGamePlan78[[#This Row],[Stock Number]]*AmitGamePlan78[[#This Row],[Buying Price /Selling Price]],"עסקה פתוחה")</f>
        <v/>
      </c>
      <c r="L38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85" s="2">
        <f>IF(AmitGamePlan78[[#This Row],[Style]] = "Short",AmitGamePlan78[[#This Row],[High Price ]],AmitGamePlan78[[#This Row],[Low Price ]])</f>
        <v/>
      </c>
      <c r="N385" s="2" t="n">
        <v>0</v>
      </c>
      <c r="O38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85" s="3" t="inlineStr">
        <is>
          <t>עסקה פתוחה</t>
        </is>
      </c>
      <c r="Q38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85" s="2" t="inlineStr">
        <is>
          <t>עסקה פתוחה</t>
        </is>
      </c>
      <c r="S385" s="1" t="inlineStr">
        <is>
          <t>עסקה פתוחה</t>
        </is>
      </c>
    </row>
    <row r="386" ht="14.45" customHeight="1" s="56" thickBot="1">
      <c r="A386" s="8" t="n">
        <v>379</v>
      </c>
      <c r="B386" s="6" t="inlineStr">
        <is>
          <t>עסקה פתוחה</t>
        </is>
      </c>
      <c r="C386" s="5" t="inlineStr">
        <is>
          <t>-</t>
        </is>
      </c>
      <c r="D386" s="5" t="inlineStr">
        <is>
          <t>עסקה פתוחה</t>
        </is>
      </c>
      <c r="E386" s="5" t="inlineStr">
        <is>
          <t>עסקה פתוחה</t>
        </is>
      </c>
      <c r="F386" s="3" t="inlineStr">
        <is>
          <t>עסקה פתוחה</t>
        </is>
      </c>
      <c r="G386" s="2" t="inlineStr">
        <is>
          <t>עסקה פתוחה</t>
        </is>
      </c>
      <c r="H386" s="5" t="inlineStr">
        <is>
          <t>עסקה פתוחה</t>
        </is>
      </c>
      <c r="I386" s="2" t="inlineStr">
        <is>
          <t>עסקה פתוחה</t>
        </is>
      </c>
      <c r="J386" s="4">
        <f>IFERROR($O$3/(AmitGamePlan78[[#This Row],[High Price ]]-AmitGamePlan78[[#This Row],[Low Price ]]),"עסקה פתוחה")</f>
        <v/>
      </c>
      <c r="K386" s="3">
        <f>IFERROR(AmitGamePlan78[[#This Row],[Stock Number]]*AmitGamePlan78[[#This Row],[Buying Price /Selling Price]],"עסקה פתוחה")</f>
        <v/>
      </c>
      <c r="L38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86" s="2">
        <f>IF(AmitGamePlan78[[#This Row],[Style]] = "Short",AmitGamePlan78[[#This Row],[High Price ]],AmitGamePlan78[[#This Row],[Low Price ]])</f>
        <v/>
      </c>
      <c r="N386" s="2" t="n">
        <v>0</v>
      </c>
      <c r="O38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86" s="3" t="inlineStr">
        <is>
          <t>עסקה פתוחה</t>
        </is>
      </c>
      <c r="Q38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86" s="2" t="inlineStr">
        <is>
          <t>עסקה פתוחה</t>
        </is>
      </c>
      <c r="S386" s="1" t="inlineStr">
        <is>
          <t>עסקה פתוחה</t>
        </is>
      </c>
    </row>
    <row r="387" ht="14.45" customHeight="1" s="56" thickBot="1">
      <c r="A387" s="8" t="n">
        <v>380</v>
      </c>
      <c r="B387" s="6" t="inlineStr">
        <is>
          <t>עסקה פתוחה</t>
        </is>
      </c>
      <c r="C387" s="5" t="inlineStr">
        <is>
          <t>-</t>
        </is>
      </c>
      <c r="D387" s="5" t="inlineStr">
        <is>
          <t>עסקה פתוחה</t>
        </is>
      </c>
      <c r="E387" s="5" t="inlineStr">
        <is>
          <t>עסקה פתוחה</t>
        </is>
      </c>
      <c r="F387" s="3" t="inlineStr">
        <is>
          <t>עסקה פתוחה</t>
        </is>
      </c>
      <c r="G387" s="2" t="inlineStr">
        <is>
          <t>עסקה פתוחה</t>
        </is>
      </c>
      <c r="H387" s="5" t="inlineStr">
        <is>
          <t>עסקה פתוחה</t>
        </is>
      </c>
      <c r="I387" s="2" t="inlineStr">
        <is>
          <t>עסקה פתוחה</t>
        </is>
      </c>
      <c r="J387" s="4">
        <f>IFERROR($O$3/(AmitGamePlan78[[#This Row],[High Price ]]-AmitGamePlan78[[#This Row],[Low Price ]]),"עסקה פתוחה")</f>
        <v/>
      </c>
      <c r="K387" s="3">
        <f>IFERROR(AmitGamePlan78[[#This Row],[Stock Number]]*AmitGamePlan78[[#This Row],[Buying Price /Selling Price]],"עסקה פתוחה")</f>
        <v/>
      </c>
      <c r="L38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87" s="2">
        <f>IF(AmitGamePlan78[[#This Row],[Style]] = "Short",AmitGamePlan78[[#This Row],[High Price ]],AmitGamePlan78[[#This Row],[Low Price ]])</f>
        <v/>
      </c>
      <c r="N387" s="2" t="n">
        <v>0</v>
      </c>
      <c r="O38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87" s="3" t="inlineStr">
        <is>
          <t>עסקה פתוחה</t>
        </is>
      </c>
      <c r="Q38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87" s="2" t="inlineStr">
        <is>
          <t>עסקה פתוחה</t>
        </is>
      </c>
      <c r="S387" s="1" t="inlineStr">
        <is>
          <t>עסקה פתוחה</t>
        </is>
      </c>
    </row>
    <row r="388" ht="14.45" customHeight="1" s="56" thickBot="1">
      <c r="A388" s="8" t="n">
        <v>381</v>
      </c>
      <c r="B388" s="6" t="inlineStr">
        <is>
          <t>עסקה פתוחה</t>
        </is>
      </c>
      <c r="C388" s="5" t="inlineStr">
        <is>
          <t>-</t>
        </is>
      </c>
      <c r="D388" s="5" t="inlineStr">
        <is>
          <t>עסקה פתוחה</t>
        </is>
      </c>
      <c r="E388" s="5" t="inlineStr">
        <is>
          <t>עסקה פתוחה</t>
        </is>
      </c>
      <c r="F388" s="3" t="inlineStr">
        <is>
          <t>עסקה פתוחה</t>
        </is>
      </c>
      <c r="G388" s="2" t="inlineStr">
        <is>
          <t>עסקה פתוחה</t>
        </is>
      </c>
      <c r="H388" s="5" t="inlineStr">
        <is>
          <t>עסקה פתוחה</t>
        </is>
      </c>
      <c r="I388" s="2" t="inlineStr">
        <is>
          <t>עסקה פתוחה</t>
        </is>
      </c>
      <c r="J388" s="4">
        <f>IFERROR($O$3/(AmitGamePlan78[[#This Row],[High Price ]]-AmitGamePlan78[[#This Row],[Low Price ]]),"עסקה פתוחה")</f>
        <v/>
      </c>
      <c r="K388" s="3">
        <f>IFERROR(AmitGamePlan78[[#This Row],[Stock Number]]*AmitGamePlan78[[#This Row],[Buying Price /Selling Price]],"עסקה פתוחה")</f>
        <v/>
      </c>
      <c r="L38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88" s="2">
        <f>IF(AmitGamePlan78[[#This Row],[Style]] = "Short",AmitGamePlan78[[#This Row],[High Price ]],AmitGamePlan78[[#This Row],[Low Price ]])</f>
        <v/>
      </c>
      <c r="N388" s="2" t="n">
        <v>0</v>
      </c>
      <c r="O38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88" s="3" t="inlineStr">
        <is>
          <t>עסקה פתוחה</t>
        </is>
      </c>
      <c r="Q38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88" s="2" t="inlineStr">
        <is>
          <t>עסקה פתוחה</t>
        </is>
      </c>
      <c r="S388" s="1" t="inlineStr">
        <is>
          <t>עסקה פתוחה</t>
        </is>
      </c>
    </row>
    <row r="389" ht="14.45" customHeight="1" s="56" thickBot="1">
      <c r="A389" s="8" t="n">
        <v>382</v>
      </c>
      <c r="B389" s="6" t="inlineStr">
        <is>
          <t>עסקה פתוחה</t>
        </is>
      </c>
      <c r="C389" s="5" t="inlineStr">
        <is>
          <t>-</t>
        </is>
      </c>
      <c r="D389" s="5" t="inlineStr">
        <is>
          <t>עסקה פתוחה</t>
        </is>
      </c>
      <c r="E389" s="5" t="inlineStr">
        <is>
          <t>עסקה פתוחה</t>
        </is>
      </c>
      <c r="F389" s="3" t="inlineStr">
        <is>
          <t>עסקה פתוחה</t>
        </is>
      </c>
      <c r="G389" s="2" t="inlineStr">
        <is>
          <t>עסקה פתוחה</t>
        </is>
      </c>
      <c r="H389" s="5" t="inlineStr">
        <is>
          <t>עסקה פתוחה</t>
        </is>
      </c>
      <c r="I389" s="2" t="inlineStr">
        <is>
          <t>עסקה פתוחה</t>
        </is>
      </c>
      <c r="J389" s="4">
        <f>IFERROR($O$3/(AmitGamePlan78[[#This Row],[High Price ]]-AmitGamePlan78[[#This Row],[Low Price ]]),"עסקה פתוחה")</f>
        <v/>
      </c>
      <c r="K389" s="3">
        <f>IFERROR(AmitGamePlan78[[#This Row],[Stock Number]]*AmitGamePlan78[[#This Row],[Buying Price /Selling Price]],"עסקה פתוחה")</f>
        <v/>
      </c>
      <c r="L38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89" s="2">
        <f>IF(AmitGamePlan78[[#This Row],[Style]] = "Short",AmitGamePlan78[[#This Row],[High Price ]],AmitGamePlan78[[#This Row],[Low Price ]])</f>
        <v/>
      </c>
      <c r="N389" s="2" t="n">
        <v>0</v>
      </c>
      <c r="O38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89" s="3" t="inlineStr">
        <is>
          <t>עסקה פתוחה</t>
        </is>
      </c>
      <c r="Q38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89" s="2" t="inlineStr">
        <is>
          <t>עסקה פתוחה</t>
        </is>
      </c>
      <c r="S389" s="1" t="inlineStr">
        <is>
          <t>עסקה פתוחה</t>
        </is>
      </c>
    </row>
    <row r="390" ht="14.45" customHeight="1" s="56" thickBot="1">
      <c r="A390" s="8" t="n">
        <v>383</v>
      </c>
      <c r="B390" s="6" t="inlineStr">
        <is>
          <t>עסקה פתוחה</t>
        </is>
      </c>
      <c r="C390" s="5" t="inlineStr">
        <is>
          <t>-</t>
        </is>
      </c>
      <c r="D390" s="5" t="inlineStr">
        <is>
          <t>עסקה פתוחה</t>
        </is>
      </c>
      <c r="E390" s="5" t="inlineStr">
        <is>
          <t>עסקה פתוחה</t>
        </is>
      </c>
      <c r="F390" s="3" t="inlineStr">
        <is>
          <t>עסקה פתוחה</t>
        </is>
      </c>
      <c r="G390" s="2" t="inlineStr">
        <is>
          <t>עסקה פתוחה</t>
        </is>
      </c>
      <c r="H390" s="5" t="inlineStr">
        <is>
          <t>עסקה פתוחה</t>
        </is>
      </c>
      <c r="I390" s="2" t="inlineStr">
        <is>
          <t>עסקה פתוחה</t>
        </is>
      </c>
      <c r="J390" s="4">
        <f>IFERROR($O$3/(AmitGamePlan78[[#This Row],[High Price ]]-AmitGamePlan78[[#This Row],[Low Price ]]),"עסקה פתוחה")</f>
        <v/>
      </c>
      <c r="K390" s="3">
        <f>IFERROR(AmitGamePlan78[[#This Row],[Stock Number]]*AmitGamePlan78[[#This Row],[Buying Price /Selling Price]],"עסקה פתוחה")</f>
        <v/>
      </c>
      <c r="L39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90" s="2">
        <f>IF(AmitGamePlan78[[#This Row],[Style]] = "Short",AmitGamePlan78[[#This Row],[High Price ]],AmitGamePlan78[[#This Row],[Low Price ]])</f>
        <v/>
      </c>
      <c r="N390" s="2" t="n">
        <v>0</v>
      </c>
      <c r="O39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90" s="3" t="inlineStr">
        <is>
          <t>עסקה פתוחה</t>
        </is>
      </c>
      <c r="Q39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90" s="2" t="inlineStr">
        <is>
          <t>עסקה פתוחה</t>
        </is>
      </c>
      <c r="S390" s="1" t="inlineStr">
        <is>
          <t>עסקה פתוחה</t>
        </is>
      </c>
    </row>
    <row r="391" ht="14.45" customHeight="1" s="56" thickBot="1">
      <c r="A391" s="8" t="n">
        <v>384</v>
      </c>
      <c r="B391" s="6" t="inlineStr">
        <is>
          <t>עסקה פתוחה</t>
        </is>
      </c>
      <c r="C391" s="5" t="inlineStr">
        <is>
          <t>-</t>
        </is>
      </c>
      <c r="D391" s="5" t="inlineStr">
        <is>
          <t>עסקה פתוחה</t>
        </is>
      </c>
      <c r="E391" s="5" t="inlineStr">
        <is>
          <t>עסקה פתוחה</t>
        </is>
      </c>
      <c r="F391" s="3" t="inlineStr">
        <is>
          <t>עסקה פתוחה</t>
        </is>
      </c>
      <c r="G391" s="2" t="inlineStr">
        <is>
          <t>עסקה פתוחה</t>
        </is>
      </c>
      <c r="H391" s="5" t="inlineStr">
        <is>
          <t>עסקה פתוחה</t>
        </is>
      </c>
      <c r="I391" s="2" t="inlineStr">
        <is>
          <t>עסקה פתוחה</t>
        </is>
      </c>
      <c r="J391" s="4">
        <f>IFERROR($O$3/(AmitGamePlan78[[#This Row],[High Price ]]-AmitGamePlan78[[#This Row],[Low Price ]]),"עסקה פתוחה")</f>
        <v/>
      </c>
      <c r="K391" s="3">
        <f>IFERROR(AmitGamePlan78[[#This Row],[Stock Number]]*AmitGamePlan78[[#This Row],[Buying Price /Selling Price]],"עסקה פתוחה")</f>
        <v/>
      </c>
      <c r="L39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91" s="2">
        <f>IF(AmitGamePlan78[[#This Row],[Style]] = "Short",AmitGamePlan78[[#This Row],[High Price ]],AmitGamePlan78[[#This Row],[Low Price ]])</f>
        <v/>
      </c>
      <c r="N391" s="2" t="n">
        <v>0</v>
      </c>
      <c r="O39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91" s="3" t="inlineStr">
        <is>
          <t>עסקה פתוחה</t>
        </is>
      </c>
      <c r="Q39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91" s="2" t="inlineStr">
        <is>
          <t>עסקה פתוחה</t>
        </is>
      </c>
      <c r="S391" s="1" t="inlineStr">
        <is>
          <t>עסקה פתוחה</t>
        </is>
      </c>
    </row>
    <row r="392" ht="14.45" customHeight="1" s="56" thickBot="1">
      <c r="A392" s="8" t="n">
        <v>385</v>
      </c>
      <c r="B392" s="6" t="inlineStr">
        <is>
          <t>עסקה פתוחה</t>
        </is>
      </c>
      <c r="C392" s="5" t="inlineStr">
        <is>
          <t>-</t>
        </is>
      </c>
      <c r="D392" s="5" t="inlineStr">
        <is>
          <t>עסקה פתוחה</t>
        </is>
      </c>
      <c r="E392" s="5" t="inlineStr">
        <is>
          <t>עסקה פתוחה</t>
        </is>
      </c>
      <c r="F392" s="3" t="inlineStr">
        <is>
          <t>עסקה פתוחה</t>
        </is>
      </c>
      <c r="G392" s="2" t="inlineStr">
        <is>
          <t>עסקה פתוחה</t>
        </is>
      </c>
      <c r="H392" s="5" t="inlineStr">
        <is>
          <t>עסקה פתוחה</t>
        </is>
      </c>
      <c r="I392" s="2" t="inlineStr">
        <is>
          <t>עסקה פתוחה</t>
        </is>
      </c>
      <c r="J392" s="4">
        <f>IFERROR($O$3/(AmitGamePlan78[[#This Row],[High Price ]]-AmitGamePlan78[[#This Row],[Low Price ]]),"עסקה פתוחה")</f>
        <v/>
      </c>
      <c r="K392" s="3">
        <f>IFERROR(AmitGamePlan78[[#This Row],[Stock Number]]*AmitGamePlan78[[#This Row],[Buying Price /Selling Price]],"עסקה פתוחה")</f>
        <v/>
      </c>
      <c r="L39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92" s="2">
        <f>IF(AmitGamePlan78[[#This Row],[Style]] = "Short",AmitGamePlan78[[#This Row],[High Price ]],AmitGamePlan78[[#This Row],[Low Price ]])</f>
        <v/>
      </c>
      <c r="N392" s="2" t="n">
        <v>0</v>
      </c>
      <c r="O39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92" s="3" t="inlineStr">
        <is>
          <t>עסקה פתוחה</t>
        </is>
      </c>
      <c r="Q39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92" s="2" t="inlineStr">
        <is>
          <t>עסקה פתוחה</t>
        </is>
      </c>
      <c r="S392" s="1" t="inlineStr">
        <is>
          <t>עסקה פתוחה</t>
        </is>
      </c>
    </row>
    <row r="393" ht="14.45" customHeight="1" s="56" thickBot="1">
      <c r="A393" s="8" t="n">
        <v>386</v>
      </c>
      <c r="B393" s="6" t="inlineStr">
        <is>
          <t>עסקה פתוחה</t>
        </is>
      </c>
      <c r="C393" s="5" t="inlineStr">
        <is>
          <t>-</t>
        </is>
      </c>
      <c r="D393" s="5" t="inlineStr">
        <is>
          <t>עסקה פתוחה</t>
        </is>
      </c>
      <c r="E393" s="5" t="inlineStr">
        <is>
          <t>עסקה פתוחה</t>
        </is>
      </c>
      <c r="F393" s="3" t="inlineStr">
        <is>
          <t>עסקה פתוחה</t>
        </is>
      </c>
      <c r="G393" s="2" t="inlineStr">
        <is>
          <t>עסקה פתוחה</t>
        </is>
      </c>
      <c r="H393" s="5" t="inlineStr">
        <is>
          <t>עסקה פתוחה</t>
        </is>
      </c>
      <c r="I393" s="2" t="inlineStr">
        <is>
          <t>עסקה פתוחה</t>
        </is>
      </c>
      <c r="J393" s="4">
        <f>IFERROR($O$3/(AmitGamePlan78[[#This Row],[High Price ]]-AmitGamePlan78[[#This Row],[Low Price ]]),"עסקה פתוחה")</f>
        <v/>
      </c>
      <c r="K393" s="3">
        <f>IFERROR(AmitGamePlan78[[#This Row],[Stock Number]]*AmitGamePlan78[[#This Row],[Buying Price /Selling Price]],"עסקה פתוחה")</f>
        <v/>
      </c>
      <c r="L39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93" s="2">
        <f>IF(AmitGamePlan78[[#This Row],[Style]] = "Short",AmitGamePlan78[[#This Row],[High Price ]],AmitGamePlan78[[#This Row],[Low Price ]])</f>
        <v/>
      </c>
      <c r="N393" s="2" t="n">
        <v>0</v>
      </c>
      <c r="O39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93" s="3" t="inlineStr">
        <is>
          <t>עסקה פתוחה</t>
        </is>
      </c>
      <c r="Q39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93" s="2" t="inlineStr">
        <is>
          <t>עסקה פתוחה</t>
        </is>
      </c>
      <c r="S393" s="1" t="inlineStr">
        <is>
          <t>עסקה פתוחה</t>
        </is>
      </c>
    </row>
    <row r="394" ht="14.45" customHeight="1" s="56" thickBot="1">
      <c r="A394" s="8" t="n">
        <v>387</v>
      </c>
      <c r="B394" s="6" t="inlineStr">
        <is>
          <t>עסקה פתוחה</t>
        </is>
      </c>
      <c r="C394" s="5" t="inlineStr">
        <is>
          <t>-</t>
        </is>
      </c>
      <c r="D394" s="5" t="inlineStr">
        <is>
          <t>עסקה פתוחה</t>
        </is>
      </c>
      <c r="E394" s="5" t="inlineStr">
        <is>
          <t>עסקה פתוחה</t>
        </is>
      </c>
      <c r="F394" s="3" t="inlineStr">
        <is>
          <t>עסקה פתוחה</t>
        </is>
      </c>
      <c r="G394" s="2" t="inlineStr">
        <is>
          <t>עסקה פתוחה</t>
        </is>
      </c>
      <c r="H394" s="5" t="inlineStr">
        <is>
          <t>עסקה פתוחה</t>
        </is>
      </c>
      <c r="I394" s="2" t="inlineStr">
        <is>
          <t>עסקה פתוחה</t>
        </is>
      </c>
      <c r="J394" s="4">
        <f>IFERROR($O$3/(AmitGamePlan78[[#This Row],[High Price ]]-AmitGamePlan78[[#This Row],[Low Price ]]),"עסקה פתוחה")</f>
        <v/>
      </c>
      <c r="K394" s="3">
        <f>IFERROR(AmitGamePlan78[[#This Row],[Stock Number]]*AmitGamePlan78[[#This Row],[Buying Price /Selling Price]],"עסקה פתוחה")</f>
        <v/>
      </c>
      <c r="L39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94" s="2">
        <f>IF(AmitGamePlan78[[#This Row],[Style]] = "Short",AmitGamePlan78[[#This Row],[High Price ]],AmitGamePlan78[[#This Row],[Low Price ]])</f>
        <v/>
      </c>
      <c r="N394" s="2" t="n">
        <v>0</v>
      </c>
      <c r="O39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94" s="3" t="inlineStr">
        <is>
          <t>עסקה פתוחה</t>
        </is>
      </c>
      <c r="Q39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94" s="2" t="inlineStr">
        <is>
          <t>עסקה פתוחה</t>
        </is>
      </c>
      <c r="S394" s="1" t="inlineStr">
        <is>
          <t>עסקה פתוחה</t>
        </is>
      </c>
    </row>
    <row r="395" ht="14.45" customHeight="1" s="56" thickBot="1">
      <c r="A395" s="8" t="n">
        <v>388</v>
      </c>
      <c r="B395" s="6" t="inlineStr">
        <is>
          <t>עסקה פתוחה</t>
        </is>
      </c>
      <c r="C395" s="5" t="inlineStr">
        <is>
          <t>-</t>
        </is>
      </c>
      <c r="D395" s="5" t="inlineStr">
        <is>
          <t>עסקה פתוחה</t>
        </is>
      </c>
      <c r="E395" s="5" t="inlineStr">
        <is>
          <t>עסקה פתוחה</t>
        </is>
      </c>
      <c r="F395" s="3" t="inlineStr">
        <is>
          <t>עסקה פתוחה</t>
        </is>
      </c>
      <c r="G395" s="2" t="inlineStr">
        <is>
          <t>עסקה פתוחה</t>
        </is>
      </c>
      <c r="H395" s="5" t="inlineStr">
        <is>
          <t>עסקה פתוחה</t>
        </is>
      </c>
      <c r="I395" s="2" t="inlineStr">
        <is>
          <t>עסקה פתוחה</t>
        </is>
      </c>
      <c r="J395" s="4">
        <f>IFERROR($O$3/(AmitGamePlan78[[#This Row],[High Price ]]-AmitGamePlan78[[#This Row],[Low Price ]]),"עסקה פתוחה")</f>
        <v/>
      </c>
      <c r="K395" s="3">
        <f>IFERROR(AmitGamePlan78[[#This Row],[Stock Number]]*AmitGamePlan78[[#This Row],[Buying Price /Selling Price]],"עסקה פתוחה")</f>
        <v/>
      </c>
      <c r="L39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95" s="2">
        <f>IF(AmitGamePlan78[[#This Row],[Style]] = "Short",AmitGamePlan78[[#This Row],[High Price ]],AmitGamePlan78[[#This Row],[Low Price ]])</f>
        <v/>
      </c>
      <c r="N395" s="2" t="n">
        <v>0</v>
      </c>
      <c r="O39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95" s="3" t="inlineStr">
        <is>
          <t>עסקה פתוחה</t>
        </is>
      </c>
      <c r="Q39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95" s="2" t="inlineStr">
        <is>
          <t>עסקה פתוחה</t>
        </is>
      </c>
      <c r="S395" s="1" t="inlineStr">
        <is>
          <t>עסקה פתוחה</t>
        </is>
      </c>
    </row>
    <row r="396" ht="14.45" customHeight="1" s="56" thickBot="1">
      <c r="A396" s="8" t="n">
        <v>389</v>
      </c>
      <c r="B396" s="6" t="inlineStr">
        <is>
          <t>עסקה פתוחה</t>
        </is>
      </c>
      <c r="C396" s="5" t="inlineStr">
        <is>
          <t>-</t>
        </is>
      </c>
      <c r="D396" s="5" t="inlineStr">
        <is>
          <t>עסקה פתוחה</t>
        </is>
      </c>
      <c r="E396" s="5" t="inlineStr">
        <is>
          <t>עסקה פתוחה</t>
        </is>
      </c>
      <c r="F396" s="3" t="inlineStr">
        <is>
          <t>עסקה פתוחה</t>
        </is>
      </c>
      <c r="G396" s="2" t="inlineStr">
        <is>
          <t>עסקה פתוחה</t>
        </is>
      </c>
      <c r="H396" s="5" t="inlineStr">
        <is>
          <t>עסקה פתוחה</t>
        </is>
      </c>
      <c r="I396" s="2" t="inlineStr">
        <is>
          <t>עסקה פתוחה</t>
        </is>
      </c>
      <c r="J396" s="4">
        <f>IFERROR($O$3/(AmitGamePlan78[[#This Row],[High Price ]]-AmitGamePlan78[[#This Row],[Low Price ]]),"עסקה פתוחה")</f>
        <v/>
      </c>
      <c r="K396" s="3">
        <f>IFERROR(AmitGamePlan78[[#This Row],[Stock Number]]*AmitGamePlan78[[#This Row],[Buying Price /Selling Price]],"עסקה פתוחה")</f>
        <v/>
      </c>
      <c r="L39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96" s="2">
        <f>IF(AmitGamePlan78[[#This Row],[Style]] = "Short",AmitGamePlan78[[#This Row],[High Price ]],AmitGamePlan78[[#This Row],[Low Price ]])</f>
        <v/>
      </c>
      <c r="N396" s="2" t="n">
        <v>0</v>
      </c>
      <c r="O39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96" s="3" t="inlineStr">
        <is>
          <t>עסקה פתוחה</t>
        </is>
      </c>
      <c r="Q39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96" s="2" t="inlineStr">
        <is>
          <t>עסקה פתוחה</t>
        </is>
      </c>
      <c r="S396" s="1" t="inlineStr">
        <is>
          <t>עסקה פתוחה</t>
        </is>
      </c>
    </row>
    <row r="397" ht="14.45" customHeight="1" s="56" thickBot="1">
      <c r="A397" s="8" t="n">
        <v>390</v>
      </c>
      <c r="B397" s="6" t="inlineStr">
        <is>
          <t>עסקה פתוחה</t>
        </is>
      </c>
      <c r="C397" s="5" t="inlineStr">
        <is>
          <t>-</t>
        </is>
      </c>
      <c r="D397" s="5" t="inlineStr">
        <is>
          <t>עסקה פתוחה</t>
        </is>
      </c>
      <c r="E397" s="5" t="inlineStr">
        <is>
          <t>עסקה פתוחה</t>
        </is>
      </c>
      <c r="F397" s="3" t="inlineStr">
        <is>
          <t>עסקה פתוחה</t>
        </is>
      </c>
      <c r="G397" s="2" t="inlineStr">
        <is>
          <t>עסקה פתוחה</t>
        </is>
      </c>
      <c r="H397" s="5" t="inlineStr">
        <is>
          <t>עסקה פתוחה</t>
        </is>
      </c>
      <c r="I397" s="2" t="inlineStr">
        <is>
          <t>עסקה פתוחה</t>
        </is>
      </c>
      <c r="J397" s="4">
        <f>IFERROR($O$3/(AmitGamePlan78[[#This Row],[High Price ]]-AmitGamePlan78[[#This Row],[Low Price ]]),"עסקה פתוחה")</f>
        <v/>
      </c>
      <c r="K397" s="3">
        <f>IFERROR(AmitGamePlan78[[#This Row],[Stock Number]]*AmitGamePlan78[[#This Row],[Buying Price /Selling Price]],"עסקה פתוחה")</f>
        <v/>
      </c>
      <c r="L39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97" s="2">
        <f>IF(AmitGamePlan78[[#This Row],[Style]] = "Short",AmitGamePlan78[[#This Row],[High Price ]],AmitGamePlan78[[#This Row],[Low Price ]])</f>
        <v/>
      </c>
      <c r="N397" s="2" t="n">
        <v>0</v>
      </c>
      <c r="O39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97" s="3" t="inlineStr">
        <is>
          <t>עסקה פתוחה</t>
        </is>
      </c>
      <c r="Q39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97" s="2" t="inlineStr">
        <is>
          <t>עסקה פתוחה</t>
        </is>
      </c>
      <c r="S397" s="1" t="inlineStr">
        <is>
          <t>עסקה פתוחה</t>
        </is>
      </c>
    </row>
    <row r="398" ht="14.45" customHeight="1" s="56" thickBot="1">
      <c r="A398" s="8" t="n">
        <v>391</v>
      </c>
      <c r="B398" s="6" t="inlineStr">
        <is>
          <t>עסקה פתוחה</t>
        </is>
      </c>
      <c r="C398" s="5" t="inlineStr">
        <is>
          <t>-</t>
        </is>
      </c>
      <c r="D398" s="5" t="inlineStr">
        <is>
          <t>עסקה פתוחה</t>
        </is>
      </c>
      <c r="E398" s="5" t="inlineStr">
        <is>
          <t>עסקה פתוחה</t>
        </is>
      </c>
      <c r="F398" s="3" t="inlineStr">
        <is>
          <t>עסקה פתוחה</t>
        </is>
      </c>
      <c r="G398" s="2" t="inlineStr">
        <is>
          <t>עסקה פתוחה</t>
        </is>
      </c>
      <c r="H398" s="5" t="inlineStr">
        <is>
          <t>עסקה פתוחה</t>
        </is>
      </c>
      <c r="I398" s="2" t="inlineStr">
        <is>
          <t>עסקה פתוחה</t>
        </is>
      </c>
      <c r="J398" s="4">
        <f>IFERROR($O$3/(AmitGamePlan78[[#This Row],[High Price ]]-AmitGamePlan78[[#This Row],[Low Price ]]),"עסקה פתוחה")</f>
        <v/>
      </c>
      <c r="K398" s="3">
        <f>IFERROR(AmitGamePlan78[[#This Row],[Stock Number]]*AmitGamePlan78[[#This Row],[Buying Price /Selling Price]],"עסקה פתוחה")</f>
        <v/>
      </c>
      <c r="L39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98" s="2">
        <f>IF(AmitGamePlan78[[#This Row],[Style]] = "Short",AmitGamePlan78[[#This Row],[High Price ]],AmitGamePlan78[[#This Row],[Low Price ]])</f>
        <v/>
      </c>
      <c r="N398" s="2" t="n">
        <v>0</v>
      </c>
      <c r="O39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98" s="3" t="inlineStr">
        <is>
          <t>עסקה פתוחה</t>
        </is>
      </c>
      <c r="Q39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98" s="2" t="inlineStr">
        <is>
          <t>עסקה פתוחה</t>
        </is>
      </c>
      <c r="S398" s="1" t="inlineStr">
        <is>
          <t>עסקה פתוחה</t>
        </is>
      </c>
    </row>
    <row r="399" ht="14.45" customHeight="1" s="56" thickBot="1">
      <c r="A399" s="8" t="n">
        <v>392</v>
      </c>
      <c r="B399" s="6" t="inlineStr">
        <is>
          <t>עסקה פתוחה</t>
        </is>
      </c>
      <c r="C399" s="5" t="inlineStr">
        <is>
          <t>-</t>
        </is>
      </c>
      <c r="D399" s="5" t="inlineStr">
        <is>
          <t>עסקה פתוחה</t>
        </is>
      </c>
      <c r="E399" s="5" t="inlineStr">
        <is>
          <t>עסקה פתוחה</t>
        </is>
      </c>
      <c r="F399" s="3" t="inlineStr">
        <is>
          <t>עסקה פתוחה</t>
        </is>
      </c>
      <c r="G399" s="2" t="inlineStr">
        <is>
          <t>עסקה פתוחה</t>
        </is>
      </c>
      <c r="H399" s="5" t="inlineStr">
        <is>
          <t>עסקה פתוחה</t>
        </is>
      </c>
      <c r="I399" s="2" t="inlineStr">
        <is>
          <t>עסקה פתוחה</t>
        </is>
      </c>
      <c r="J399" s="4">
        <f>IFERROR($O$3/(AmitGamePlan78[[#This Row],[High Price ]]-AmitGamePlan78[[#This Row],[Low Price ]]),"עסקה פתוחה")</f>
        <v/>
      </c>
      <c r="K399" s="3">
        <f>IFERROR(AmitGamePlan78[[#This Row],[Stock Number]]*AmitGamePlan78[[#This Row],[Buying Price /Selling Price]],"עסקה פתוחה")</f>
        <v/>
      </c>
      <c r="L39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399" s="2">
        <f>IF(AmitGamePlan78[[#This Row],[Style]] = "Short",AmitGamePlan78[[#This Row],[High Price ]],AmitGamePlan78[[#This Row],[Low Price ]])</f>
        <v/>
      </c>
      <c r="N399" s="2" t="n">
        <v>0</v>
      </c>
      <c r="O39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399" s="3" t="inlineStr">
        <is>
          <t>עסקה פתוחה</t>
        </is>
      </c>
      <c r="Q39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399" s="2" t="inlineStr">
        <is>
          <t>עסקה פתוחה</t>
        </is>
      </c>
      <c r="S399" s="1" t="inlineStr">
        <is>
          <t>עסקה פתוחה</t>
        </is>
      </c>
    </row>
    <row r="400" ht="14.45" customHeight="1" s="56" thickBot="1">
      <c r="A400" s="8" t="n">
        <v>393</v>
      </c>
      <c r="B400" s="6" t="inlineStr">
        <is>
          <t>עסקה פתוחה</t>
        </is>
      </c>
      <c r="C400" s="5" t="inlineStr">
        <is>
          <t>-</t>
        </is>
      </c>
      <c r="D400" s="5" t="inlineStr">
        <is>
          <t>עסקה פתוחה</t>
        </is>
      </c>
      <c r="E400" s="5" t="inlineStr">
        <is>
          <t>עסקה פתוחה</t>
        </is>
      </c>
      <c r="F400" s="3" t="inlineStr">
        <is>
          <t>עסקה פתוחה</t>
        </is>
      </c>
      <c r="G400" s="2" t="inlineStr">
        <is>
          <t>עסקה פתוחה</t>
        </is>
      </c>
      <c r="H400" s="5" t="inlineStr">
        <is>
          <t>עסקה פתוחה</t>
        </is>
      </c>
      <c r="I400" s="2" t="inlineStr">
        <is>
          <t>עסקה פתוחה</t>
        </is>
      </c>
      <c r="J400" s="4">
        <f>IFERROR($O$3/(AmitGamePlan78[[#This Row],[High Price ]]-AmitGamePlan78[[#This Row],[Low Price ]]),"עסקה פתוחה")</f>
        <v/>
      </c>
      <c r="K400" s="3">
        <f>IFERROR(AmitGamePlan78[[#This Row],[Stock Number]]*AmitGamePlan78[[#This Row],[Buying Price /Selling Price]],"עסקה פתוחה")</f>
        <v/>
      </c>
      <c r="L40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00" s="2">
        <f>IF(AmitGamePlan78[[#This Row],[Style]] = "Short",AmitGamePlan78[[#This Row],[High Price ]],AmitGamePlan78[[#This Row],[Low Price ]])</f>
        <v/>
      </c>
      <c r="N400" s="2" t="n">
        <v>0</v>
      </c>
      <c r="O40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00" s="3" t="inlineStr">
        <is>
          <t>עסקה פתוחה</t>
        </is>
      </c>
      <c r="Q40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00" s="2" t="inlineStr">
        <is>
          <t>עסקה פתוחה</t>
        </is>
      </c>
      <c r="S400" s="1" t="inlineStr">
        <is>
          <t>עסקה פתוחה</t>
        </is>
      </c>
    </row>
    <row r="401" ht="14.45" customHeight="1" s="56" thickBot="1">
      <c r="A401" s="8" t="n">
        <v>394</v>
      </c>
      <c r="B401" s="6" t="inlineStr">
        <is>
          <t>עסקה פתוחה</t>
        </is>
      </c>
      <c r="C401" s="5" t="inlineStr">
        <is>
          <t>-</t>
        </is>
      </c>
      <c r="D401" s="5" t="inlineStr">
        <is>
          <t>עסקה פתוחה</t>
        </is>
      </c>
      <c r="E401" s="5" t="inlineStr">
        <is>
          <t>עסקה פתוחה</t>
        </is>
      </c>
      <c r="F401" s="3" t="inlineStr">
        <is>
          <t>עסקה פתוחה</t>
        </is>
      </c>
      <c r="G401" s="2" t="inlineStr">
        <is>
          <t>עסקה פתוחה</t>
        </is>
      </c>
      <c r="H401" s="5" t="inlineStr">
        <is>
          <t>עסקה פתוחה</t>
        </is>
      </c>
      <c r="I401" s="2" t="inlineStr">
        <is>
          <t>עסקה פתוחה</t>
        </is>
      </c>
      <c r="J401" s="4">
        <f>IFERROR($O$3/(AmitGamePlan78[[#This Row],[High Price ]]-AmitGamePlan78[[#This Row],[Low Price ]]),"עסקה פתוחה")</f>
        <v/>
      </c>
      <c r="K401" s="3">
        <f>IFERROR(AmitGamePlan78[[#This Row],[Stock Number]]*AmitGamePlan78[[#This Row],[Buying Price /Selling Price]],"עסקה פתוחה")</f>
        <v/>
      </c>
      <c r="L40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01" s="2">
        <f>IF(AmitGamePlan78[[#This Row],[Style]] = "Short",AmitGamePlan78[[#This Row],[High Price ]],AmitGamePlan78[[#This Row],[Low Price ]])</f>
        <v/>
      </c>
      <c r="N401" s="2" t="n">
        <v>0</v>
      </c>
      <c r="O40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01" s="3" t="inlineStr">
        <is>
          <t>עסקה פתוחה</t>
        </is>
      </c>
      <c r="Q40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01" s="2" t="inlineStr">
        <is>
          <t>עסקה פתוחה</t>
        </is>
      </c>
      <c r="S401" s="1" t="inlineStr">
        <is>
          <t>עסקה פתוחה</t>
        </is>
      </c>
    </row>
    <row r="402" ht="14.45" customHeight="1" s="56" thickBot="1">
      <c r="A402" s="8" t="n">
        <v>395</v>
      </c>
      <c r="B402" s="6" t="inlineStr">
        <is>
          <t>עסקה פתוחה</t>
        </is>
      </c>
      <c r="C402" s="5" t="inlineStr">
        <is>
          <t>-</t>
        </is>
      </c>
      <c r="D402" s="5" t="inlineStr">
        <is>
          <t>עסקה פתוחה</t>
        </is>
      </c>
      <c r="E402" s="5" t="inlineStr">
        <is>
          <t>עסקה פתוחה</t>
        </is>
      </c>
      <c r="F402" s="3" t="inlineStr">
        <is>
          <t>עסקה פתוחה</t>
        </is>
      </c>
      <c r="G402" s="2" t="inlineStr">
        <is>
          <t>עסקה פתוחה</t>
        </is>
      </c>
      <c r="H402" s="5" t="inlineStr">
        <is>
          <t>עסקה פתוחה</t>
        </is>
      </c>
      <c r="I402" s="2" t="inlineStr">
        <is>
          <t>עסקה פתוחה</t>
        </is>
      </c>
      <c r="J402" s="4">
        <f>IFERROR($O$3/(AmitGamePlan78[[#This Row],[High Price ]]-AmitGamePlan78[[#This Row],[Low Price ]]),"עסקה פתוחה")</f>
        <v/>
      </c>
      <c r="K402" s="3">
        <f>IFERROR(AmitGamePlan78[[#This Row],[Stock Number]]*AmitGamePlan78[[#This Row],[Buying Price /Selling Price]],"עסקה פתוחה")</f>
        <v/>
      </c>
      <c r="L40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02" s="2">
        <f>IF(AmitGamePlan78[[#This Row],[Style]] = "Short",AmitGamePlan78[[#This Row],[High Price ]],AmitGamePlan78[[#This Row],[Low Price ]])</f>
        <v/>
      </c>
      <c r="N402" s="2" t="n">
        <v>0</v>
      </c>
      <c r="O40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02" s="3" t="inlineStr">
        <is>
          <t>עסקה פתוחה</t>
        </is>
      </c>
      <c r="Q40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02" s="2" t="inlineStr">
        <is>
          <t>עסקה פתוחה</t>
        </is>
      </c>
      <c r="S402" s="1" t="inlineStr">
        <is>
          <t>עסקה פתוחה</t>
        </is>
      </c>
    </row>
    <row r="403" ht="14.45" customHeight="1" s="56" thickBot="1">
      <c r="A403" s="8" t="n">
        <v>396</v>
      </c>
      <c r="B403" s="6" t="inlineStr">
        <is>
          <t>עסקה פתוחה</t>
        </is>
      </c>
      <c r="C403" s="5" t="inlineStr">
        <is>
          <t>-</t>
        </is>
      </c>
      <c r="D403" s="5" t="inlineStr">
        <is>
          <t>עסקה פתוחה</t>
        </is>
      </c>
      <c r="E403" s="5" t="inlineStr">
        <is>
          <t>עסקה פתוחה</t>
        </is>
      </c>
      <c r="F403" s="3" t="inlineStr">
        <is>
          <t>עסקה פתוחה</t>
        </is>
      </c>
      <c r="G403" s="2" t="inlineStr">
        <is>
          <t>עסקה פתוחה</t>
        </is>
      </c>
      <c r="H403" s="5" t="inlineStr">
        <is>
          <t>עסקה פתוחה</t>
        </is>
      </c>
      <c r="I403" s="2" t="inlineStr">
        <is>
          <t>עסקה פתוחה</t>
        </is>
      </c>
      <c r="J403" s="4">
        <f>IFERROR($O$3/(AmitGamePlan78[[#This Row],[High Price ]]-AmitGamePlan78[[#This Row],[Low Price ]]),"עסקה פתוחה")</f>
        <v/>
      </c>
      <c r="K403" s="3">
        <f>IFERROR(AmitGamePlan78[[#This Row],[Stock Number]]*AmitGamePlan78[[#This Row],[Buying Price /Selling Price]],"עסקה פתוחה")</f>
        <v/>
      </c>
      <c r="L40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03" s="2">
        <f>IF(AmitGamePlan78[[#This Row],[Style]] = "Short",AmitGamePlan78[[#This Row],[High Price ]],AmitGamePlan78[[#This Row],[Low Price ]])</f>
        <v/>
      </c>
      <c r="N403" s="2" t="n">
        <v>0</v>
      </c>
      <c r="O40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03" s="3" t="inlineStr">
        <is>
          <t>עסקה פתוחה</t>
        </is>
      </c>
      <c r="Q40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03" s="2" t="inlineStr">
        <is>
          <t>עסקה פתוחה</t>
        </is>
      </c>
      <c r="S403" s="1" t="inlineStr">
        <is>
          <t>עסקה פתוחה</t>
        </is>
      </c>
    </row>
    <row r="404" ht="14.45" customHeight="1" s="56" thickBot="1">
      <c r="A404" s="8" t="n">
        <v>397</v>
      </c>
      <c r="B404" s="6" t="inlineStr">
        <is>
          <t>עסקה פתוחה</t>
        </is>
      </c>
      <c r="C404" s="5" t="inlineStr">
        <is>
          <t>-</t>
        </is>
      </c>
      <c r="D404" s="5" t="inlineStr">
        <is>
          <t>עסקה פתוחה</t>
        </is>
      </c>
      <c r="E404" s="5" t="inlineStr">
        <is>
          <t>עסקה פתוחה</t>
        </is>
      </c>
      <c r="F404" s="3" t="inlineStr">
        <is>
          <t>עסקה פתוחה</t>
        </is>
      </c>
      <c r="G404" s="2" t="inlineStr">
        <is>
          <t>עסקה פתוחה</t>
        </is>
      </c>
      <c r="H404" s="5" t="inlineStr">
        <is>
          <t>עסקה פתוחה</t>
        </is>
      </c>
      <c r="I404" s="2" t="inlineStr">
        <is>
          <t>עסקה פתוחה</t>
        </is>
      </c>
      <c r="J404" s="4">
        <f>IFERROR($O$3/(AmitGamePlan78[[#This Row],[High Price ]]-AmitGamePlan78[[#This Row],[Low Price ]]),"עסקה פתוחה")</f>
        <v/>
      </c>
      <c r="K404" s="3">
        <f>IFERROR(AmitGamePlan78[[#This Row],[Stock Number]]*AmitGamePlan78[[#This Row],[Buying Price /Selling Price]],"עסקה פתוחה")</f>
        <v/>
      </c>
      <c r="L40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04" s="2">
        <f>IF(AmitGamePlan78[[#This Row],[Style]] = "Short",AmitGamePlan78[[#This Row],[High Price ]],AmitGamePlan78[[#This Row],[Low Price ]])</f>
        <v/>
      </c>
      <c r="N404" s="2" t="n">
        <v>0</v>
      </c>
      <c r="O40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04" s="3" t="inlineStr">
        <is>
          <t>עסקה פתוחה</t>
        </is>
      </c>
      <c r="Q40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04" s="2" t="inlineStr">
        <is>
          <t>עסקה פתוחה</t>
        </is>
      </c>
      <c r="S404" s="1" t="inlineStr">
        <is>
          <t>עסקה פתוחה</t>
        </is>
      </c>
    </row>
    <row r="405" ht="14.45" customHeight="1" s="56" thickBot="1">
      <c r="A405" s="8" t="n">
        <v>398</v>
      </c>
      <c r="B405" s="6" t="inlineStr">
        <is>
          <t>עסקה פתוחה</t>
        </is>
      </c>
      <c r="C405" s="5" t="inlineStr">
        <is>
          <t>-</t>
        </is>
      </c>
      <c r="D405" s="5" t="inlineStr">
        <is>
          <t>עסקה פתוחה</t>
        </is>
      </c>
      <c r="E405" s="5" t="inlineStr">
        <is>
          <t>עסקה פתוחה</t>
        </is>
      </c>
      <c r="F405" s="3" t="inlineStr">
        <is>
          <t>עסקה פתוחה</t>
        </is>
      </c>
      <c r="G405" s="2" t="inlineStr">
        <is>
          <t>עסקה פתוחה</t>
        </is>
      </c>
      <c r="H405" s="5" t="inlineStr">
        <is>
          <t>עסקה פתוחה</t>
        </is>
      </c>
      <c r="I405" s="2" t="inlineStr">
        <is>
          <t>עסקה פתוחה</t>
        </is>
      </c>
      <c r="J405" s="4">
        <f>IFERROR($O$3/(AmitGamePlan78[[#This Row],[High Price ]]-AmitGamePlan78[[#This Row],[Low Price ]]),"עסקה פתוחה")</f>
        <v/>
      </c>
      <c r="K405" s="3">
        <f>IFERROR(AmitGamePlan78[[#This Row],[Stock Number]]*AmitGamePlan78[[#This Row],[Buying Price /Selling Price]],"עסקה פתוחה")</f>
        <v/>
      </c>
      <c r="L40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05" s="2">
        <f>IF(AmitGamePlan78[[#This Row],[Style]] = "Short",AmitGamePlan78[[#This Row],[High Price ]],AmitGamePlan78[[#This Row],[Low Price ]])</f>
        <v/>
      </c>
      <c r="N405" s="2" t="n">
        <v>0</v>
      </c>
      <c r="O40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05" s="3" t="inlineStr">
        <is>
          <t>עסקה פתוחה</t>
        </is>
      </c>
      <c r="Q40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05" s="2" t="inlineStr">
        <is>
          <t>עסקה פתוחה</t>
        </is>
      </c>
      <c r="S405" s="1" t="inlineStr">
        <is>
          <t>עסקה פתוחה</t>
        </is>
      </c>
    </row>
    <row r="406" ht="14.45" customHeight="1" s="56" thickBot="1">
      <c r="A406" s="8" t="n">
        <v>399</v>
      </c>
      <c r="B406" s="6" t="inlineStr">
        <is>
          <t>עסקה פתוחה</t>
        </is>
      </c>
      <c r="C406" s="5" t="inlineStr">
        <is>
          <t>-</t>
        </is>
      </c>
      <c r="D406" s="5" t="inlineStr">
        <is>
          <t>עסקה פתוחה</t>
        </is>
      </c>
      <c r="E406" s="5" t="inlineStr">
        <is>
          <t>עסקה פתוחה</t>
        </is>
      </c>
      <c r="F406" s="3" t="inlineStr">
        <is>
          <t>עסקה פתוחה</t>
        </is>
      </c>
      <c r="G406" s="2" t="inlineStr">
        <is>
          <t>עסקה פתוחה</t>
        </is>
      </c>
      <c r="H406" s="5" t="inlineStr">
        <is>
          <t>עסקה פתוחה</t>
        </is>
      </c>
      <c r="I406" s="2" t="inlineStr">
        <is>
          <t>עסקה פתוחה</t>
        </is>
      </c>
      <c r="J406" s="4">
        <f>IFERROR($O$3/(AmitGamePlan78[[#This Row],[High Price ]]-AmitGamePlan78[[#This Row],[Low Price ]]),"עסקה פתוחה")</f>
        <v/>
      </c>
      <c r="K406" s="3">
        <f>IFERROR(AmitGamePlan78[[#This Row],[Stock Number]]*AmitGamePlan78[[#This Row],[Buying Price /Selling Price]],"עסקה פתוחה")</f>
        <v/>
      </c>
      <c r="L40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06" s="2">
        <f>IF(AmitGamePlan78[[#This Row],[Style]] = "Short",AmitGamePlan78[[#This Row],[High Price ]],AmitGamePlan78[[#This Row],[Low Price ]])</f>
        <v/>
      </c>
      <c r="N406" s="2" t="n">
        <v>0</v>
      </c>
      <c r="O40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06" s="3" t="inlineStr">
        <is>
          <t>עסקה פתוחה</t>
        </is>
      </c>
      <c r="Q40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06" s="2" t="inlineStr">
        <is>
          <t>עסקה פתוחה</t>
        </is>
      </c>
      <c r="S406" s="1" t="inlineStr">
        <is>
          <t>עסקה פתוחה</t>
        </is>
      </c>
    </row>
    <row r="407" ht="14.45" customHeight="1" s="56" thickBot="1">
      <c r="A407" s="8" t="n">
        <v>400</v>
      </c>
      <c r="B407" s="6" t="inlineStr">
        <is>
          <t>עסקה פתוחה</t>
        </is>
      </c>
      <c r="C407" s="5" t="inlineStr">
        <is>
          <t>-</t>
        </is>
      </c>
      <c r="D407" s="5" t="inlineStr">
        <is>
          <t>עסקה פתוחה</t>
        </is>
      </c>
      <c r="E407" s="5" t="inlineStr">
        <is>
          <t>עסקה פתוחה</t>
        </is>
      </c>
      <c r="F407" s="3" t="inlineStr">
        <is>
          <t>עסקה פתוחה</t>
        </is>
      </c>
      <c r="G407" s="2" t="inlineStr">
        <is>
          <t>עסקה פתוחה</t>
        </is>
      </c>
      <c r="H407" s="5" t="inlineStr">
        <is>
          <t>עסקה פתוחה</t>
        </is>
      </c>
      <c r="I407" s="2" t="inlineStr">
        <is>
          <t>עסקה פתוחה</t>
        </is>
      </c>
      <c r="J407" s="4">
        <f>IFERROR($O$3/(AmitGamePlan78[[#This Row],[High Price ]]-AmitGamePlan78[[#This Row],[Low Price ]]),"עסקה פתוחה")</f>
        <v/>
      </c>
      <c r="K407" s="3">
        <f>IFERROR(AmitGamePlan78[[#This Row],[Stock Number]]*AmitGamePlan78[[#This Row],[Buying Price /Selling Price]],"עסקה פתוחה")</f>
        <v/>
      </c>
      <c r="L40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07" s="2">
        <f>IF(AmitGamePlan78[[#This Row],[Style]] = "Short",AmitGamePlan78[[#This Row],[High Price ]],AmitGamePlan78[[#This Row],[Low Price ]])</f>
        <v/>
      </c>
      <c r="N407" s="2" t="n">
        <v>0</v>
      </c>
      <c r="O40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07" s="3" t="inlineStr">
        <is>
          <t>עסקה פתוחה</t>
        </is>
      </c>
      <c r="Q40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07" s="2" t="inlineStr">
        <is>
          <t>עסקה פתוחה</t>
        </is>
      </c>
      <c r="S407" s="1" t="inlineStr">
        <is>
          <t>עסקה פתוחה</t>
        </is>
      </c>
    </row>
    <row r="408" ht="14.45" customHeight="1" s="56" thickBot="1">
      <c r="A408" s="8" t="n">
        <v>401</v>
      </c>
      <c r="B408" s="6" t="inlineStr">
        <is>
          <t>עסקה פתוחה</t>
        </is>
      </c>
      <c r="C408" s="5" t="inlineStr">
        <is>
          <t>-</t>
        </is>
      </c>
      <c r="D408" s="5" t="inlineStr">
        <is>
          <t>עסקה פתוחה</t>
        </is>
      </c>
      <c r="E408" s="5" t="inlineStr">
        <is>
          <t>עסקה פתוחה</t>
        </is>
      </c>
      <c r="F408" s="3" t="inlineStr">
        <is>
          <t>עסקה פתוחה</t>
        </is>
      </c>
      <c r="G408" s="2" t="inlineStr">
        <is>
          <t>עסקה פתוחה</t>
        </is>
      </c>
      <c r="H408" s="5" t="inlineStr">
        <is>
          <t>עסקה פתוחה</t>
        </is>
      </c>
      <c r="I408" s="2" t="inlineStr">
        <is>
          <t>עסקה פתוחה</t>
        </is>
      </c>
      <c r="J408" s="4">
        <f>IFERROR($O$3/(AmitGamePlan78[[#This Row],[High Price ]]-AmitGamePlan78[[#This Row],[Low Price ]]),"עסקה פתוחה")</f>
        <v/>
      </c>
      <c r="K408" s="3">
        <f>IFERROR(AmitGamePlan78[[#This Row],[Stock Number]]*AmitGamePlan78[[#This Row],[Buying Price /Selling Price]],"עסקה פתוחה")</f>
        <v/>
      </c>
      <c r="L40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08" s="2">
        <f>IF(AmitGamePlan78[[#This Row],[Style]] = "Short",AmitGamePlan78[[#This Row],[High Price ]],AmitGamePlan78[[#This Row],[Low Price ]])</f>
        <v/>
      </c>
      <c r="N408" s="2" t="n">
        <v>0</v>
      </c>
      <c r="O40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08" s="3" t="inlineStr">
        <is>
          <t>עסקה פתוחה</t>
        </is>
      </c>
      <c r="Q40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08" s="2" t="inlineStr">
        <is>
          <t>עסקה פתוחה</t>
        </is>
      </c>
      <c r="S408" s="1" t="inlineStr">
        <is>
          <t>עסקה פתוחה</t>
        </is>
      </c>
    </row>
    <row r="409" ht="14.45" customHeight="1" s="56" thickBot="1">
      <c r="A409" s="8" t="n">
        <v>402</v>
      </c>
      <c r="B409" s="6" t="inlineStr">
        <is>
          <t>עסקה פתוחה</t>
        </is>
      </c>
      <c r="C409" s="5" t="inlineStr">
        <is>
          <t>-</t>
        </is>
      </c>
      <c r="D409" s="5" t="inlineStr">
        <is>
          <t>עסקה פתוחה</t>
        </is>
      </c>
      <c r="E409" s="5" t="inlineStr">
        <is>
          <t>עסקה פתוחה</t>
        </is>
      </c>
      <c r="F409" s="3" t="inlineStr">
        <is>
          <t>עסקה פתוחה</t>
        </is>
      </c>
      <c r="G409" s="2" t="inlineStr">
        <is>
          <t>עסקה פתוחה</t>
        </is>
      </c>
      <c r="H409" s="5" t="inlineStr">
        <is>
          <t>עסקה פתוחה</t>
        </is>
      </c>
      <c r="I409" s="2" t="inlineStr">
        <is>
          <t>עסקה פתוחה</t>
        </is>
      </c>
      <c r="J409" s="4">
        <f>IFERROR($O$3/(AmitGamePlan78[[#This Row],[High Price ]]-AmitGamePlan78[[#This Row],[Low Price ]]),"עסקה פתוחה")</f>
        <v/>
      </c>
      <c r="K409" s="3">
        <f>IFERROR(AmitGamePlan78[[#This Row],[Stock Number]]*AmitGamePlan78[[#This Row],[Buying Price /Selling Price]],"עסקה פתוחה")</f>
        <v/>
      </c>
      <c r="L40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09" s="2">
        <f>IF(AmitGamePlan78[[#This Row],[Style]] = "Short",AmitGamePlan78[[#This Row],[High Price ]],AmitGamePlan78[[#This Row],[Low Price ]])</f>
        <v/>
      </c>
      <c r="N409" s="2" t="n">
        <v>0</v>
      </c>
      <c r="O40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09" s="3" t="inlineStr">
        <is>
          <t>עסקה פתוחה</t>
        </is>
      </c>
      <c r="Q40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09" s="2" t="inlineStr">
        <is>
          <t>עסקה פתוחה</t>
        </is>
      </c>
      <c r="S409" s="1" t="inlineStr">
        <is>
          <t>עסקה פתוחה</t>
        </is>
      </c>
    </row>
    <row r="410" ht="14.45" customHeight="1" s="56" thickBot="1">
      <c r="A410" s="8" t="n">
        <v>403</v>
      </c>
      <c r="B410" s="6" t="inlineStr">
        <is>
          <t>עסקה פתוחה</t>
        </is>
      </c>
      <c r="C410" s="5" t="inlineStr">
        <is>
          <t>-</t>
        </is>
      </c>
      <c r="D410" s="5" t="inlineStr">
        <is>
          <t>עסקה פתוחה</t>
        </is>
      </c>
      <c r="E410" s="5" t="inlineStr">
        <is>
          <t>עסקה פתוחה</t>
        </is>
      </c>
      <c r="F410" s="3" t="inlineStr">
        <is>
          <t>עסקה פתוחה</t>
        </is>
      </c>
      <c r="G410" s="2" t="inlineStr">
        <is>
          <t>עסקה פתוחה</t>
        </is>
      </c>
      <c r="H410" s="5" t="inlineStr">
        <is>
          <t>עסקה פתוחה</t>
        </is>
      </c>
      <c r="I410" s="2" t="inlineStr">
        <is>
          <t>עסקה פתוחה</t>
        </is>
      </c>
      <c r="J410" s="4">
        <f>IFERROR($O$3/(AmitGamePlan78[[#This Row],[High Price ]]-AmitGamePlan78[[#This Row],[Low Price ]]),"עסקה פתוחה")</f>
        <v/>
      </c>
      <c r="K410" s="3">
        <f>IFERROR(AmitGamePlan78[[#This Row],[Stock Number]]*AmitGamePlan78[[#This Row],[Buying Price /Selling Price]],"עסקה פתוחה")</f>
        <v/>
      </c>
      <c r="L41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10" s="2">
        <f>IF(AmitGamePlan78[[#This Row],[Style]] = "Short",AmitGamePlan78[[#This Row],[High Price ]],AmitGamePlan78[[#This Row],[Low Price ]])</f>
        <v/>
      </c>
      <c r="N410" s="2" t="n">
        <v>0</v>
      </c>
      <c r="O41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10" s="3" t="inlineStr">
        <is>
          <t>עסקה פתוחה</t>
        </is>
      </c>
      <c r="Q41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10" s="2" t="inlineStr">
        <is>
          <t>עסקה פתוחה</t>
        </is>
      </c>
      <c r="S410" s="1" t="inlineStr">
        <is>
          <t>עסקה פתוחה</t>
        </is>
      </c>
    </row>
    <row r="411" ht="14.45" customHeight="1" s="56" thickBot="1">
      <c r="A411" s="8" t="n">
        <v>404</v>
      </c>
      <c r="B411" s="6" t="inlineStr">
        <is>
          <t>עסקה פתוחה</t>
        </is>
      </c>
      <c r="C411" s="5" t="inlineStr">
        <is>
          <t>-</t>
        </is>
      </c>
      <c r="D411" s="5" t="inlineStr">
        <is>
          <t>עסקה פתוחה</t>
        </is>
      </c>
      <c r="E411" s="5" t="inlineStr">
        <is>
          <t>עסקה פתוחה</t>
        </is>
      </c>
      <c r="F411" s="3" t="inlineStr">
        <is>
          <t>עסקה פתוחה</t>
        </is>
      </c>
      <c r="G411" s="2" t="inlineStr">
        <is>
          <t>עסקה פתוחה</t>
        </is>
      </c>
      <c r="H411" s="5" t="inlineStr">
        <is>
          <t>עסקה פתוחה</t>
        </is>
      </c>
      <c r="I411" s="2" t="inlineStr">
        <is>
          <t>עסקה פתוחה</t>
        </is>
      </c>
      <c r="J411" s="4">
        <f>IFERROR($O$3/(AmitGamePlan78[[#This Row],[High Price ]]-AmitGamePlan78[[#This Row],[Low Price ]]),"עסקה פתוחה")</f>
        <v/>
      </c>
      <c r="K411" s="3">
        <f>IFERROR(AmitGamePlan78[[#This Row],[Stock Number]]*AmitGamePlan78[[#This Row],[Buying Price /Selling Price]],"עסקה פתוחה")</f>
        <v/>
      </c>
      <c r="L41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11" s="2">
        <f>IF(AmitGamePlan78[[#This Row],[Style]] = "Short",AmitGamePlan78[[#This Row],[High Price ]],AmitGamePlan78[[#This Row],[Low Price ]])</f>
        <v/>
      </c>
      <c r="N411" s="2" t="n">
        <v>0</v>
      </c>
      <c r="O41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11" s="3" t="inlineStr">
        <is>
          <t>עסקה פתוחה</t>
        </is>
      </c>
      <c r="Q41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11" s="2" t="inlineStr">
        <is>
          <t>עסקה פתוחה</t>
        </is>
      </c>
      <c r="S411" s="1" t="inlineStr">
        <is>
          <t>עסקה פתוחה</t>
        </is>
      </c>
    </row>
    <row r="412" ht="14.45" customHeight="1" s="56" thickBot="1">
      <c r="A412" s="8" t="n">
        <v>405</v>
      </c>
      <c r="B412" s="6" t="inlineStr">
        <is>
          <t>עסקה פתוחה</t>
        </is>
      </c>
      <c r="C412" s="5" t="inlineStr">
        <is>
          <t>-</t>
        </is>
      </c>
      <c r="D412" s="5" t="inlineStr">
        <is>
          <t>עסקה פתוחה</t>
        </is>
      </c>
      <c r="E412" s="5" t="inlineStr">
        <is>
          <t>עסקה פתוחה</t>
        </is>
      </c>
      <c r="F412" s="3" t="inlineStr">
        <is>
          <t>עסקה פתוחה</t>
        </is>
      </c>
      <c r="G412" s="2" t="inlineStr">
        <is>
          <t>עסקה פתוחה</t>
        </is>
      </c>
      <c r="H412" s="5" t="inlineStr">
        <is>
          <t>עסקה פתוחה</t>
        </is>
      </c>
      <c r="I412" s="2" t="inlineStr">
        <is>
          <t>עסקה פתוחה</t>
        </is>
      </c>
      <c r="J412" s="4">
        <f>IFERROR($O$3/(AmitGamePlan78[[#This Row],[High Price ]]-AmitGamePlan78[[#This Row],[Low Price ]]),"עסקה פתוחה")</f>
        <v/>
      </c>
      <c r="K412" s="3">
        <f>IFERROR(AmitGamePlan78[[#This Row],[Stock Number]]*AmitGamePlan78[[#This Row],[Buying Price /Selling Price]],"עסקה פתוחה")</f>
        <v/>
      </c>
      <c r="L41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12" s="2">
        <f>IF(AmitGamePlan78[[#This Row],[Style]] = "Short",AmitGamePlan78[[#This Row],[High Price ]],AmitGamePlan78[[#This Row],[Low Price ]])</f>
        <v/>
      </c>
      <c r="N412" s="2" t="n">
        <v>0</v>
      </c>
      <c r="O41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12" s="3" t="inlineStr">
        <is>
          <t>עסקה פתוחה</t>
        </is>
      </c>
      <c r="Q41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12" s="2" t="inlineStr">
        <is>
          <t>עסקה פתוחה</t>
        </is>
      </c>
      <c r="S412" s="1" t="inlineStr">
        <is>
          <t>עסקה פתוחה</t>
        </is>
      </c>
    </row>
    <row r="413" ht="14.45" customHeight="1" s="56" thickBot="1">
      <c r="A413" s="8" t="n">
        <v>406</v>
      </c>
      <c r="B413" s="6" t="inlineStr">
        <is>
          <t>עסקה פתוחה</t>
        </is>
      </c>
      <c r="C413" s="5" t="inlineStr">
        <is>
          <t>-</t>
        </is>
      </c>
      <c r="D413" s="5" t="inlineStr">
        <is>
          <t>עסקה פתוחה</t>
        </is>
      </c>
      <c r="E413" s="5" t="inlineStr">
        <is>
          <t>עסקה פתוחה</t>
        </is>
      </c>
      <c r="F413" s="3" t="inlineStr">
        <is>
          <t>עסקה פתוחה</t>
        </is>
      </c>
      <c r="G413" s="2" t="inlineStr">
        <is>
          <t>עסקה פתוחה</t>
        </is>
      </c>
      <c r="H413" s="5" t="inlineStr">
        <is>
          <t>עסקה פתוחה</t>
        </is>
      </c>
      <c r="I413" s="2" t="inlineStr">
        <is>
          <t>עסקה פתוחה</t>
        </is>
      </c>
      <c r="J413" s="4">
        <f>IFERROR($O$3/(AmitGamePlan78[[#This Row],[High Price ]]-AmitGamePlan78[[#This Row],[Low Price ]]),"עסקה פתוחה")</f>
        <v/>
      </c>
      <c r="K413" s="3">
        <f>IFERROR(AmitGamePlan78[[#This Row],[Stock Number]]*AmitGamePlan78[[#This Row],[Buying Price /Selling Price]],"עסקה פתוחה")</f>
        <v/>
      </c>
      <c r="L41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13" s="2">
        <f>IF(AmitGamePlan78[[#This Row],[Style]] = "Short",AmitGamePlan78[[#This Row],[High Price ]],AmitGamePlan78[[#This Row],[Low Price ]])</f>
        <v/>
      </c>
      <c r="N413" s="2" t="n">
        <v>0</v>
      </c>
      <c r="O41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13" s="3" t="inlineStr">
        <is>
          <t>עסקה פתוחה</t>
        </is>
      </c>
      <c r="Q41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13" s="2" t="inlineStr">
        <is>
          <t>עסקה פתוחה</t>
        </is>
      </c>
      <c r="S413" s="1" t="inlineStr">
        <is>
          <t>עסקה פתוחה</t>
        </is>
      </c>
    </row>
    <row r="414" ht="14.45" customHeight="1" s="56" thickBot="1">
      <c r="A414" s="8" t="n">
        <v>407</v>
      </c>
      <c r="B414" s="6" t="inlineStr">
        <is>
          <t>עסקה פתוחה</t>
        </is>
      </c>
      <c r="C414" s="5" t="inlineStr">
        <is>
          <t>-</t>
        </is>
      </c>
      <c r="D414" s="5" t="inlineStr">
        <is>
          <t>עסקה פתוחה</t>
        </is>
      </c>
      <c r="E414" s="5" t="inlineStr">
        <is>
          <t>עסקה פתוחה</t>
        </is>
      </c>
      <c r="F414" s="3" t="inlineStr">
        <is>
          <t>עסקה פתוחה</t>
        </is>
      </c>
      <c r="G414" s="2" t="inlineStr">
        <is>
          <t>עסקה פתוחה</t>
        </is>
      </c>
      <c r="H414" s="5" t="inlineStr">
        <is>
          <t>עסקה פתוחה</t>
        </is>
      </c>
      <c r="I414" s="2" t="inlineStr">
        <is>
          <t>עסקה פתוחה</t>
        </is>
      </c>
      <c r="J414" s="4">
        <f>IFERROR($O$3/(AmitGamePlan78[[#This Row],[High Price ]]-AmitGamePlan78[[#This Row],[Low Price ]]),"עסקה פתוחה")</f>
        <v/>
      </c>
      <c r="K414" s="3">
        <f>IFERROR(AmitGamePlan78[[#This Row],[Stock Number]]*AmitGamePlan78[[#This Row],[Buying Price /Selling Price]],"עסקה פתוחה")</f>
        <v/>
      </c>
      <c r="L41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14" s="2">
        <f>IF(AmitGamePlan78[[#This Row],[Style]] = "Short",AmitGamePlan78[[#This Row],[High Price ]],AmitGamePlan78[[#This Row],[Low Price ]])</f>
        <v/>
      </c>
      <c r="N414" s="2" t="n">
        <v>0</v>
      </c>
      <c r="O41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14" s="3" t="inlineStr">
        <is>
          <t>עסקה פתוחה</t>
        </is>
      </c>
      <c r="Q41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14" s="2" t="inlineStr">
        <is>
          <t>עסקה פתוחה</t>
        </is>
      </c>
      <c r="S414" s="1" t="inlineStr">
        <is>
          <t>עסקה פתוחה</t>
        </is>
      </c>
    </row>
    <row r="415" ht="14.45" customHeight="1" s="56" thickBot="1">
      <c r="A415" s="8" t="n">
        <v>408</v>
      </c>
      <c r="B415" s="6" t="inlineStr">
        <is>
          <t>עסקה פתוחה</t>
        </is>
      </c>
      <c r="C415" s="5" t="inlineStr">
        <is>
          <t>-</t>
        </is>
      </c>
      <c r="D415" s="5" t="inlineStr">
        <is>
          <t>עסקה פתוחה</t>
        </is>
      </c>
      <c r="E415" s="5" t="inlineStr">
        <is>
          <t>עסקה פתוחה</t>
        </is>
      </c>
      <c r="F415" s="3" t="inlineStr">
        <is>
          <t>עסקה פתוחה</t>
        </is>
      </c>
      <c r="G415" s="2" t="inlineStr">
        <is>
          <t>עסקה פתוחה</t>
        </is>
      </c>
      <c r="H415" s="5" t="inlineStr">
        <is>
          <t>עסקה פתוחה</t>
        </is>
      </c>
      <c r="I415" s="2" t="inlineStr">
        <is>
          <t>עסקה פתוחה</t>
        </is>
      </c>
      <c r="J415" s="4">
        <f>IFERROR($O$3/(AmitGamePlan78[[#This Row],[High Price ]]-AmitGamePlan78[[#This Row],[Low Price ]]),"עסקה פתוחה")</f>
        <v/>
      </c>
      <c r="K415" s="3">
        <f>IFERROR(AmitGamePlan78[[#This Row],[Stock Number]]*AmitGamePlan78[[#This Row],[Buying Price /Selling Price]],"עסקה פתוחה")</f>
        <v/>
      </c>
      <c r="L41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15" s="2">
        <f>IF(AmitGamePlan78[[#This Row],[Style]] = "Short",AmitGamePlan78[[#This Row],[High Price ]],AmitGamePlan78[[#This Row],[Low Price ]])</f>
        <v/>
      </c>
      <c r="N415" s="2" t="n">
        <v>0</v>
      </c>
      <c r="O41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15" s="3" t="inlineStr">
        <is>
          <t>עסקה פתוחה</t>
        </is>
      </c>
      <c r="Q41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15" s="2" t="inlineStr">
        <is>
          <t>עסקה פתוחה</t>
        </is>
      </c>
      <c r="S415" s="1" t="inlineStr">
        <is>
          <t>עסקה פתוחה</t>
        </is>
      </c>
    </row>
    <row r="416" ht="14.45" customHeight="1" s="56" thickBot="1">
      <c r="A416" s="8" t="n">
        <v>409</v>
      </c>
      <c r="B416" s="6" t="inlineStr">
        <is>
          <t>עסקה פתוחה</t>
        </is>
      </c>
      <c r="C416" s="5" t="inlineStr">
        <is>
          <t>-</t>
        </is>
      </c>
      <c r="D416" s="5" t="inlineStr">
        <is>
          <t>עסקה פתוחה</t>
        </is>
      </c>
      <c r="E416" s="5" t="inlineStr">
        <is>
          <t>עסקה פתוחה</t>
        </is>
      </c>
      <c r="F416" s="3" t="inlineStr">
        <is>
          <t>עסקה פתוחה</t>
        </is>
      </c>
      <c r="G416" s="2" t="inlineStr">
        <is>
          <t>עסקה פתוחה</t>
        </is>
      </c>
      <c r="H416" s="5" t="inlineStr">
        <is>
          <t>עסקה פתוחה</t>
        </is>
      </c>
      <c r="I416" s="2" t="inlineStr">
        <is>
          <t>עסקה פתוחה</t>
        </is>
      </c>
      <c r="J416" s="4">
        <f>IFERROR($O$3/(AmitGamePlan78[[#This Row],[High Price ]]-AmitGamePlan78[[#This Row],[Low Price ]]),"עסקה פתוחה")</f>
        <v/>
      </c>
      <c r="K416" s="3">
        <f>IFERROR(AmitGamePlan78[[#This Row],[Stock Number]]*AmitGamePlan78[[#This Row],[Buying Price /Selling Price]],"עסקה פתוחה")</f>
        <v/>
      </c>
      <c r="L41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16" s="2">
        <f>IF(AmitGamePlan78[[#This Row],[Style]] = "Short",AmitGamePlan78[[#This Row],[High Price ]],AmitGamePlan78[[#This Row],[Low Price ]])</f>
        <v/>
      </c>
      <c r="N416" s="2" t="n">
        <v>0</v>
      </c>
      <c r="O41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16" s="3" t="inlineStr">
        <is>
          <t>עסקה פתוחה</t>
        </is>
      </c>
      <c r="Q41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16" s="2" t="inlineStr">
        <is>
          <t>עסקה פתוחה</t>
        </is>
      </c>
      <c r="S416" s="1" t="inlineStr">
        <is>
          <t>עסקה פתוחה</t>
        </is>
      </c>
    </row>
    <row r="417" ht="14.45" customHeight="1" s="56" thickBot="1">
      <c r="A417" s="8" t="n">
        <v>410</v>
      </c>
      <c r="B417" s="6" t="inlineStr">
        <is>
          <t>עסקה פתוחה</t>
        </is>
      </c>
      <c r="C417" s="5" t="inlineStr">
        <is>
          <t>-</t>
        </is>
      </c>
      <c r="D417" s="5" t="inlineStr">
        <is>
          <t>עסקה פתוחה</t>
        </is>
      </c>
      <c r="E417" s="5" t="inlineStr">
        <is>
          <t>עסקה פתוחה</t>
        </is>
      </c>
      <c r="F417" s="3" t="inlineStr">
        <is>
          <t>עסקה פתוחה</t>
        </is>
      </c>
      <c r="G417" s="2" t="inlineStr">
        <is>
          <t>עסקה פתוחה</t>
        </is>
      </c>
      <c r="H417" s="5" t="inlineStr">
        <is>
          <t>עסקה פתוחה</t>
        </is>
      </c>
      <c r="I417" s="2" t="inlineStr">
        <is>
          <t>עסקה פתוחה</t>
        </is>
      </c>
      <c r="J417" s="4">
        <f>IFERROR($O$3/(AmitGamePlan78[[#This Row],[High Price ]]-AmitGamePlan78[[#This Row],[Low Price ]]),"עסקה פתוחה")</f>
        <v/>
      </c>
      <c r="K417" s="3">
        <f>IFERROR(AmitGamePlan78[[#This Row],[Stock Number]]*AmitGamePlan78[[#This Row],[Buying Price /Selling Price]],"עסקה פתוחה")</f>
        <v/>
      </c>
      <c r="L41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17" s="2">
        <f>IF(AmitGamePlan78[[#This Row],[Style]] = "Short",AmitGamePlan78[[#This Row],[High Price ]],AmitGamePlan78[[#This Row],[Low Price ]])</f>
        <v/>
      </c>
      <c r="N417" s="2" t="n">
        <v>0</v>
      </c>
      <c r="O41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17" s="3" t="inlineStr">
        <is>
          <t>עסקה פתוחה</t>
        </is>
      </c>
      <c r="Q41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17" s="2" t="inlineStr">
        <is>
          <t>עסקה פתוחה</t>
        </is>
      </c>
      <c r="S417" s="1" t="inlineStr">
        <is>
          <t>עסקה פתוחה</t>
        </is>
      </c>
    </row>
    <row r="418" ht="14.45" customHeight="1" s="56" thickBot="1">
      <c r="A418" s="8" t="n">
        <v>411</v>
      </c>
      <c r="B418" s="6" t="inlineStr">
        <is>
          <t>עסקה פתוחה</t>
        </is>
      </c>
      <c r="C418" s="5" t="inlineStr">
        <is>
          <t>-</t>
        </is>
      </c>
      <c r="D418" s="5" t="inlineStr">
        <is>
          <t>עסקה פתוחה</t>
        </is>
      </c>
      <c r="E418" s="5" t="inlineStr">
        <is>
          <t>עסקה פתוחה</t>
        </is>
      </c>
      <c r="F418" s="3" t="inlineStr">
        <is>
          <t>עסקה פתוחה</t>
        </is>
      </c>
      <c r="G418" s="2" t="inlineStr">
        <is>
          <t>עסקה פתוחה</t>
        </is>
      </c>
      <c r="H418" s="5" t="inlineStr">
        <is>
          <t>עסקה פתוחה</t>
        </is>
      </c>
      <c r="I418" s="2" t="inlineStr">
        <is>
          <t>עסקה פתוחה</t>
        </is>
      </c>
      <c r="J418" s="4">
        <f>IFERROR($O$3/(AmitGamePlan78[[#This Row],[High Price ]]-AmitGamePlan78[[#This Row],[Low Price ]]),"עסקה פתוחה")</f>
        <v/>
      </c>
      <c r="K418" s="3">
        <f>IFERROR(AmitGamePlan78[[#This Row],[Stock Number]]*AmitGamePlan78[[#This Row],[Buying Price /Selling Price]],"עסקה פתוחה")</f>
        <v/>
      </c>
      <c r="L41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18" s="2">
        <f>IF(AmitGamePlan78[[#This Row],[Style]] = "Short",AmitGamePlan78[[#This Row],[High Price ]],AmitGamePlan78[[#This Row],[Low Price ]])</f>
        <v/>
      </c>
      <c r="N418" s="2" t="n">
        <v>0</v>
      </c>
      <c r="O41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18" s="3" t="inlineStr">
        <is>
          <t>עסקה פתוחה</t>
        </is>
      </c>
      <c r="Q41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18" s="2" t="inlineStr">
        <is>
          <t>עסקה פתוחה</t>
        </is>
      </c>
      <c r="S418" s="1" t="inlineStr">
        <is>
          <t>עסקה פתוחה</t>
        </is>
      </c>
    </row>
    <row r="419" ht="14.45" customHeight="1" s="56" thickBot="1">
      <c r="A419" s="8" t="n">
        <v>412</v>
      </c>
      <c r="B419" s="6" t="inlineStr">
        <is>
          <t>עסקה פתוחה</t>
        </is>
      </c>
      <c r="C419" s="5" t="inlineStr">
        <is>
          <t>-</t>
        </is>
      </c>
      <c r="D419" s="5" t="inlineStr">
        <is>
          <t>עסקה פתוחה</t>
        </is>
      </c>
      <c r="E419" s="5" t="inlineStr">
        <is>
          <t>עסקה פתוחה</t>
        </is>
      </c>
      <c r="F419" s="3" t="inlineStr">
        <is>
          <t>עסקה פתוחה</t>
        </is>
      </c>
      <c r="G419" s="2" t="inlineStr">
        <is>
          <t>עסקה פתוחה</t>
        </is>
      </c>
      <c r="H419" s="5" t="inlineStr">
        <is>
          <t>עסקה פתוחה</t>
        </is>
      </c>
      <c r="I419" s="2" t="inlineStr">
        <is>
          <t>עסקה פתוחה</t>
        </is>
      </c>
      <c r="J419" s="4">
        <f>IFERROR($O$3/(AmitGamePlan78[[#This Row],[High Price ]]-AmitGamePlan78[[#This Row],[Low Price ]]),"עסקה פתוחה")</f>
        <v/>
      </c>
      <c r="K419" s="3">
        <f>IFERROR(AmitGamePlan78[[#This Row],[Stock Number]]*AmitGamePlan78[[#This Row],[Buying Price /Selling Price]],"עסקה פתוחה")</f>
        <v/>
      </c>
      <c r="L41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19" s="2">
        <f>IF(AmitGamePlan78[[#This Row],[Style]] = "Short",AmitGamePlan78[[#This Row],[High Price ]],AmitGamePlan78[[#This Row],[Low Price ]])</f>
        <v/>
      </c>
      <c r="N419" s="2" t="n">
        <v>0</v>
      </c>
      <c r="O41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19" s="3" t="inlineStr">
        <is>
          <t>עסקה פתוחה</t>
        </is>
      </c>
      <c r="Q41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19" s="2" t="inlineStr">
        <is>
          <t>עסקה פתוחה</t>
        </is>
      </c>
      <c r="S419" s="1" t="inlineStr">
        <is>
          <t>עסקה פתוחה</t>
        </is>
      </c>
    </row>
    <row r="420" ht="14.45" customHeight="1" s="56" thickBot="1">
      <c r="A420" s="8" t="n">
        <v>413</v>
      </c>
      <c r="B420" s="6" t="inlineStr">
        <is>
          <t>עסקה פתוחה</t>
        </is>
      </c>
      <c r="C420" s="5" t="inlineStr">
        <is>
          <t>-</t>
        </is>
      </c>
      <c r="D420" s="5" t="inlineStr">
        <is>
          <t>עסקה פתוחה</t>
        </is>
      </c>
      <c r="E420" s="5" t="inlineStr">
        <is>
          <t>עסקה פתוחה</t>
        </is>
      </c>
      <c r="F420" s="3" t="inlineStr">
        <is>
          <t>עסקה פתוחה</t>
        </is>
      </c>
      <c r="G420" s="2" t="inlineStr">
        <is>
          <t>עסקה פתוחה</t>
        </is>
      </c>
      <c r="H420" s="5" t="inlineStr">
        <is>
          <t>עסקה פתוחה</t>
        </is>
      </c>
      <c r="I420" s="2" t="inlineStr">
        <is>
          <t>עסקה פתוחה</t>
        </is>
      </c>
      <c r="J420" s="4">
        <f>IFERROR($O$3/(AmitGamePlan78[[#This Row],[High Price ]]-AmitGamePlan78[[#This Row],[Low Price ]]),"עסקה פתוחה")</f>
        <v/>
      </c>
      <c r="K420" s="3">
        <f>IFERROR(AmitGamePlan78[[#This Row],[Stock Number]]*AmitGamePlan78[[#This Row],[Buying Price /Selling Price]],"עסקה פתוחה")</f>
        <v/>
      </c>
      <c r="L42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20" s="2">
        <f>IF(AmitGamePlan78[[#This Row],[Style]] = "Short",AmitGamePlan78[[#This Row],[High Price ]],AmitGamePlan78[[#This Row],[Low Price ]])</f>
        <v/>
      </c>
      <c r="N420" s="2" t="n">
        <v>0</v>
      </c>
      <c r="O42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20" s="3" t="inlineStr">
        <is>
          <t>עסקה פתוחה</t>
        </is>
      </c>
      <c r="Q42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20" s="2" t="inlineStr">
        <is>
          <t>עסקה פתוחה</t>
        </is>
      </c>
      <c r="S420" s="1" t="inlineStr">
        <is>
          <t>עסקה פתוחה</t>
        </is>
      </c>
    </row>
    <row r="421" ht="14.45" customHeight="1" s="56" thickBot="1">
      <c r="A421" s="8" t="n">
        <v>414</v>
      </c>
      <c r="B421" s="6" t="inlineStr">
        <is>
          <t>עסקה פתוחה</t>
        </is>
      </c>
      <c r="C421" s="5" t="inlineStr">
        <is>
          <t>-</t>
        </is>
      </c>
      <c r="D421" s="5" t="inlineStr">
        <is>
          <t>עסקה פתוחה</t>
        </is>
      </c>
      <c r="E421" s="5" t="inlineStr">
        <is>
          <t>עסקה פתוחה</t>
        </is>
      </c>
      <c r="F421" s="3" t="inlineStr">
        <is>
          <t>עסקה פתוחה</t>
        </is>
      </c>
      <c r="G421" s="2" t="inlineStr">
        <is>
          <t>עסקה פתוחה</t>
        </is>
      </c>
      <c r="H421" s="5" t="inlineStr">
        <is>
          <t>עסקה פתוחה</t>
        </is>
      </c>
      <c r="I421" s="2" t="inlineStr">
        <is>
          <t>עסקה פתוחה</t>
        </is>
      </c>
      <c r="J421" s="4">
        <f>IFERROR($O$3/(AmitGamePlan78[[#This Row],[High Price ]]-AmitGamePlan78[[#This Row],[Low Price ]]),"עסקה פתוחה")</f>
        <v/>
      </c>
      <c r="K421" s="3">
        <f>IFERROR(AmitGamePlan78[[#This Row],[Stock Number]]*AmitGamePlan78[[#This Row],[Buying Price /Selling Price]],"עסקה פתוחה")</f>
        <v/>
      </c>
      <c r="L42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21" s="2">
        <f>IF(AmitGamePlan78[[#This Row],[Style]] = "Short",AmitGamePlan78[[#This Row],[High Price ]],AmitGamePlan78[[#This Row],[Low Price ]])</f>
        <v/>
      </c>
      <c r="N421" s="2" t="n">
        <v>0</v>
      </c>
      <c r="O42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21" s="3" t="inlineStr">
        <is>
          <t>עסקה פתוחה</t>
        </is>
      </c>
      <c r="Q42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21" s="2" t="inlineStr">
        <is>
          <t>עסקה פתוחה</t>
        </is>
      </c>
      <c r="S421" s="1" t="inlineStr">
        <is>
          <t>עסקה פתוחה</t>
        </is>
      </c>
    </row>
    <row r="422" ht="14.45" customHeight="1" s="56" thickBot="1">
      <c r="A422" s="8" t="n">
        <v>415</v>
      </c>
      <c r="B422" s="6" t="inlineStr">
        <is>
          <t>עסקה פתוחה</t>
        </is>
      </c>
      <c r="C422" s="5" t="inlineStr">
        <is>
          <t>-</t>
        </is>
      </c>
      <c r="D422" s="5" t="inlineStr">
        <is>
          <t>עסקה פתוחה</t>
        </is>
      </c>
      <c r="E422" s="5" t="inlineStr">
        <is>
          <t>עסקה פתוחה</t>
        </is>
      </c>
      <c r="F422" s="3" t="inlineStr">
        <is>
          <t>עסקה פתוחה</t>
        </is>
      </c>
      <c r="G422" s="2" t="inlineStr">
        <is>
          <t>עסקה פתוחה</t>
        </is>
      </c>
      <c r="H422" s="5" t="inlineStr">
        <is>
          <t>עסקה פתוחה</t>
        </is>
      </c>
      <c r="I422" s="2" t="inlineStr">
        <is>
          <t>עסקה פתוחה</t>
        </is>
      </c>
      <c r="J422" s="4">
        <f>IFERROR($O$3/(AmitGamePlan78[[#This Row],[High Price ]]-AmitGamePlan78[[#This Row],[Low Price ]]),"עסקה פתוחה")</f>
        <v/>
      </c>
      <c r="K422" s="3">
        <f>IFERROR(AmitGamePlan78[[#This Row],[Stock Number]]*AmitGamePlan78[[#This Row],[Buying Price /Selling Price]],"עסקה פתוחה")</f>
        <v/>
      </c>
      <c r="L42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22" s="2">
        <f>IF(AmitGamePlan78[[#This Row],[Style]] = "Short",AmitGamePlan78[[#This Row],[High Price ]],AmitGamePlan78[[#This Row],[Low Price ]])</f>
        <v/>
      </c>
      <c r="N422" s="2" t="n">
        <v>0</v>
      </c>
      <c r="O42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22" s="3" t="inlineStr">
        <is>
          <t>עסקה פתוחה</t>
        </is>
      </c>
      <c r="Q42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22" s="2" t="inlineStr">
        <is>
          <t>עסקה פתוחה</t>
        </is>
      </c>
      <c r="S422" s="1" t="inlineStr">
        <is>
          <t>עסקה פתוחה</t>
        </is>
      </c>
    </row>
    <row r="423" ht="14.45" customHeight="1" s="56" thickBot="1">
      <c r="A423" s="8" t="n">
        <v>416</v>
      </c>
      <c r="B423" s="6" t="inlineStr">
        <is>
          <t>עסקה פתוחה</t>
        </is>
      </c>
      <c r="C423" s="5" t="inlineStr">
        <is>
          <t>-</t>
        </is>
      </c>
      <c r="D423" s="5" t="inlineStr">
        <is>
          <t>עסקה פתוחה</t>
        </is>
      </c>
      <c r="E423" s="5" t="inlineStr">
        <is>
          <t>עסקה פתוחה</t>
        </is>
      </c>
      <c r="F423" s="3" t="inlineStr">
        <is>
          <t>עסקה פתוחה</t>
        </is>
      </c>
      <c r="G423" s="2" t="inlineStr">
        <is>
          <t>עסקה פתוחה</t>
        </is>
      </c>
      <c r="H423" s="5" t="inlineStr">
        <is>
          <t>עסקה פתוחה</t>
        </is>
      </c>
      <c r="I423" s="2" t="inlineStr">
        <is>
          <t>עסקה פתוחה</t>
        </is>
      </c>
      <c r="J423" s="4">
        <f>IFERROR($O$3/(AmitGamePlan78[[#This Row],[High Price ]]-AmitGamePlan78[[#This Row],[Low Price ]]),"עסקה פתוחה")</f>
        <v/>
      </c>
      <c r="K423" s="3">
        <f>IFERROR(AmitGamePlan78[[#This Row],[Stock Number]]*AmitGamePlan78[[#This Row],[Buying Price /Selling Price]],"עסקה פתוחה")</f>
        <v/>
      </c>
      <c r="L42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23" s="2">
        <f>IF(AmitGamePlan78[[#This Row],[Style]] = "Short",AmitGamePlan78[[#This Row],[High Price ]],AmitGamePlan78[[#This Row],[Low Price ]])</f>
        <v/>
      </c>
      <c r="N423" s="2" t="n">
        <v>0</v>
      </c>
      <c r="O42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23" s="3" t="inlineStr">
        <is>
          <t>עסקה פתוחה</t>
        </is>
      </c>
      <c r="Q42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23" s="2" t="inlineStr">
        <is>
          <t>עסקה פתוחה</t>
        </is>
      </c>
      <c r="S423" s="1" t="inlineStr">
        <is>
          <t>עסקה פתוחה</t>
        </is>
      </c>
    </row>
    <row r="424" ht="14.45" customHeight="1" s="56" thickBot="1">
      <c r="A424" s="8" t="n">
        <v>417</v>
      </c>
      <c r="B424" s="6" t="inlineStr">
        <is>
          <t>עסקה פתוחה</t>
        </is>
      </c>
      <c r="C424" s="5" t="inlineStr">
        <is>
          <t>-</t>
        </is>
      </c>
      <c r="D424" s="5" t="inlineStr">
        <is>
          <t>עסקה פתוחה</t>
        </is>
      </c>
      <c r="E424" s="5" t="inlineStr">
        <is>
          <t>עסקה פתוחה</t>
        </is>
      </c>
      <c r="F424" s="3" t="inlineStr">
        <is>
          <t>עסקה פתוחה</t>
        </is>
      </c>
      <c r="G424" s="2" t="inlineStr">
        <is>
          <t>עסקה פתוחה</t>
        </is>
      </c>
      <c r="H424" s="5" t="inlineStr">
        <is>
          <t>עסקה פתוחה</t>
        </is>
      </c>
      <c r="I424" s="2" t="inlineStr">
        <is>
          <t>עסקה פתוחה</t>
        </is>
      </c>
      <c r="J424" s="4">
        <f>IFERROR($O$3/(AmitGamePlan78[[#This Row],[High Price ]]-AmitGamePlan78[[#This Row],[Low Price ]]),"עסקה פתוחה")</f>
        <v/>
      </c>
      <c r="K424" s="3">
        <f>IFERROR(AmitGamePlan78[[#This Row],[Stock Number]]*AmitGamePlan78[[#This Row],[Buying Price /Selling Price]],"עסקה פתוחה")</f>
        <v/>
      </c>
      <c r="L42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24" s="2">
        <f>IF(AmitGamePlan78[[#This Row],[Style]] = "Short",AmitGamePlan78[[#This Row],[High Price ]],AmitGamePlan78[[#This Row],[Low Price ]])</f>
        <v/>
      </c>
      <c r="N424" s="2" t="n">
        <v>0</v>
      </c>
      <c r="O42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24" s="3" t="inlineStr">
        <is>
          <t>עסקה פתוחה</t>
        </is>
      </c>
      <c r="Q42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24" s="2" t="inlineStr">
        <is>
          <t>עסקה פתוחה</t>
        </is>
      </c>
      <c r="S424" s="1" t="inlineStr">
        <is>
          <t>עסקה פתוחה</t>
        </is>
      </c>
    </row>
    <row r="425" ht="14.45" customHeight="1" s="56" thickBot="1">
      <c r="A425" s="8" t="n">
        <v>418</v>
      </c>
      <c r="B425" s="6" t="inlineStr">
        <is>
          <t>עסקה פתוחה</t>
        </is>
      </c>
      <c r="C425" s="5" t="inlineStr">
        <is>
          <t>-</t>
        </is>
      </c>
      <c r="D425" s="5" t="inlineStr">
        <is>
          <t>עסקה פתוחה</t>
        </is>
      </c>
      <c r="E425" s="5" t="inlineStr">
        <is>
          <t>עסקה פתוחה</t>
        </is>
      </c>
      <c r="F425" s="3" t="inlineStr">
        <is>
          <t>עסקה פתוחה</t>
        </is>
      </c>
      <c r="G425" s="2" t="inlineStr">
        <is>
          <t>עסקה פתוחה</t>
        </is>
      </c>
      <c r="H425" s="5" t="inlineStr">
        <is>
          <t>עסקה פתוחה</t>
        </is>
      </c>
      <c r="I425" s="2" t="inlineStr">
        <is>
          <t>עסקה פתוחה</t>
        </is>
      </c>
      <c r="J425" s="4">
        <f>IFERROR($O$3/(AmitGamePlan78[[#This Row],[High Price ]]-AmitGamePlan78[[#This Row],[Low Price ]]),"עסקה פתוחה")</f>
        <v/>
      </c>
      <c r="K425" s="3">
        <f>IFERROR(AmitGamePlan78[[#This Row],[Stock Number]]*AmitGamePlan78[[#This Row],[Buying Price /Selling Price]],"עסקה פתוחה")</f>
        <v/>
      </c>
      <c r="L42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25" s="2">
        <f>IF(AmitGamePlan78[[#This Row],[Style]] = "Short",AmitGamePlan78[[#This Row],[High Price ]],AmitGamePlan78[[#This Row],[Low Price ]])</f>
        <v/>
      </c>
      <c r="N425" s="2" t="n">
        <v>0</v>
      </c>
      <c r="O42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25" s="3" t="inlineStr">
        <is>
          <t>עסקה פתוחה</t>
        </is>
      </c>
      <c r="Q42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25" s="2" t="inlineStr">
        <is>
          <t>עסקה פתוחה</t>
        </is>
      </c>
      <c r="S425" s="1" t="inlineStr">
        <is>
          <t>עסקה פתוחה</t>
        </is>
      </c>
    </row>
    <row r="426" ht="14.45" customHeight="1" s="56" thickBot="1">
      <c r="A426" s="8" t="n">
        <v>419</v>
      </c>
      <c r="B426" s="6" t="inlineStr">
        <is>
          <t>עסקה פתוחה</t>
        </is>
      </c>
      <c r="C426" s="5" t="inlineStr">
        <is>
          <t>-</t>
        </is>
      </c>
      <c r="D426" s="5" t="inlineStr">
        <is>
          <t>עסקה פתוחה</t>
        </is>
      </c>
      <c r="E426" s="5" t="inlineStr">
        <is>
          <t>עסקה פתוחה</t>
        </is>
      </c>
      <c r="F426" s="3" t="inlineStr">
        <is>
          <t>עסקה פתוחה</t>
        </is>
      </c>
      <c r="G426" s="2" t="inlineStr">
        <is>
          <t>עסקה פתוחה</t>
        </is>
      </c>
      <c r="H426" s="5" t="inlineStr">
        <is>
          <t>עסקה פתוחה</t>
        </is>
      </c>
      <c r="I426" s="2" t="inlineStr">
        <is>
          <t>עסקה פתוחה</t>
        </is>
      </c>
      <c r="J426" s="4">
        <f>IFERROR($O$3/(AmitGamePlan78[[#This Row],[High Price ]]-AmitGamePlan78[[#This Row],[Low Price ]]),"עסקה פתוחה")</f>
        <v/>
      </c>
      <c r="K426" s="3">
        <f>IFERROR(AmitGamePlan78[[#This Row],[Stock Number]]*AmitGamePlan78[[#This Row],[Buying Price /Selling Price]],"עסקה פתוחה")</f>
        <v/>
      </c>
      <c r="L42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26" s="2">
        <f>IF(AmitGamePlan78[[#This Row],[Style]] = "Short",AmitGamePlan78[[#This Row],[High Price ]],AmitGamePlan78[[#This Row],[Low Price ]])</f>
        <v/>
      </c>
      <c r="N426" s="2" t="n">
        <v>0</v>
      </c>
      <c r="O42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26" s="3" t="inlineStr">
        <is>
          <t>עסקה פתוחה</t>
        </is>
      </c>
      <c r="Q42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26" s="2" t="inlineStr">
        <is>
          <t>עסקה פתוחה</t>
        </is>
      </c>
      <c r="S426" s="1" t="inlineStr">
        <is>
          <t>עסקה פתוחה</t>
        </is>
      </c>
    </row>
    <row r="427" ht="14.45" customHeight="1" s="56" thickBot="1">
      <c r="A427" s="8" t="n">
        <v>420</v>
      </c>
      <c r="B427" s="6" t="inlineStr">
        <is>
          <t>עסקה פתוחה</t>
        </is>
      </c>
      <c r="C427" s="5" t="inlineStr">
        <is>
          <t>-</t>
        </is>
      </c>
      <c r="D427" s="5" t="inlineStr">
        <is>
          <t>עסקה פתוחה</t>
        </is>
      </c>
      <c r="E427" s="5" t="inlineStr">
        <is>
          <t>עסקה פתוחה</t>
        </is>
      </c>
      <c r="F427" s="3" t="inlineStr">
        <is>
          <t>עסקה פתוחה</t>
        </is>
      </c>
      <c r="G427" s="2" t="inlineStr">
        <is>
          <t>עסקה פתוחה</t>
        </is>
      </c>
      <c r="H427" s="5" t="inlineStr">
        <is>
          <t>עסקה פתוחה</t>
        </is>
      </c>
      <c r="I427" s="2" t="inlineStr">
        <is>
          <t>עסקה פתוחה</t>
        </is>
      </c>
      <c r="J427" s="4">
        <f>IFERROR($O$3/(AmitGamePlan78[[#This Row],[High Price ]]-AmitGamePlan78[[#This Row],[Low Price ]]),"עסקה פתוחה")</f>
        <v/>
      </c>
      <c r="K427" s="3">
        <f>IFERROR(AmitGamePlan78[[#This Row],[Stock Number]]*AmitGamePlan78[[#This Row],[Buying Price /Selling Price]],"עסקה פתוחה")</f>
        <v/>
      </c>
      <c r="L42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27" s="2">
        <f>IF(AmitGamePlan78[[#This Row],[Style]] = "Short",AmitGamePlan78[[#This Row],[High Price ]],AmitGamePlan78[[#This Row],[Low Price ]])</f>
        <v/>
      </c>
      <c r="N427" s="2" t="n">
        <v>0</v>
      </c>
      <c r="O42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27" s="3" t="inlineStr">
        <is>
          <t>עסקה פתוחה</t>
        </is>
      </c>
      <c r="Q42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27" s="2" t="inlineStr">
        <is>
          <t>עסקה פתוחה</t>
        </is>
      </c>
      <c r="S427" s="1" t="inlineStr">
        <is>
          <t>עסקה פתוחה</t>
        </is>
      </c>
    </row>
    <row r="428" ht="14.45" customHeight="1" s="56" thickBot="1">
      <c r="A428" s="8" t="n">
        <v>421</v>
      </c>
      <c r="B428" s="6" t="inlineStr">
        <is>
          <t>עסקה פתוחה</t>
        </is>
      </c>
      <c r="C428" s="5" t="inlineStr">
        <is>
          <t>-</t>
        </is>
      </c>
      <c r="D428" s="5" t="inlineStr">
        <is>
          <t>עסקה פתוחה</t>
        </is>
      </c>
      <c r="E428" s="5" t="inlineStr">
        <is>
          <t>עסקה פתוחה</t>
        </is>
      </c>
      <c r="F428" s="3" t="inlineStr">
        <is>
          <t>עסקה פתוחה</t>
        </is>
      </c>
      <c r="G428" s="2" t="inlineStr">
        <is>
          <t>עסקה פתוחה</t>
        </is>
      </c>
      <c r="H428" s="5" t="inlineStr">
        <is>
          <t>עסקה פתוחה</t>
        </is>
      </c>
      <c r="I428" s="2" t="inlineStr">
        <is>
          <t>עסקה פתוחה</t>
        </is>
      </c>
      <c r="J428" s="4">
        <f>IFERROR($O$3/(AmitGamePlan78[[#This Row],[High Price ]]-AmitGamePlan78[[#This Row],[Low Price ]]),"עסקה פתוחה")</f>
        <v/>
      </c>
      <c r="K428" s="3">
        <f>IFERROR(AmitGamePlan78[[#This Row],[Stock Number]]*AmitGamePlan78[[#This Row],[Buying Price /Selling Price]],"עסקה פתוחה")</f>
        <v/>
      </c>
      <c r="L42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28" s="2">
        <f>IF(AmitGamePlan78[[#This Row],[Style]] = "Short",AmitGamePlan78[[#This Row],[High Price ]],AmitGamePlan78[[#This Row],[Low Price ]])</f>
        <v/>
      </c>
      <c r="N428" s="2" t="n">
        <v>0</v>
      </c>
      <c r="O42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28" s="3" t="inlineStr">
        <is>
          <t>עסקה פתוחה</t>
        </is>
      </c>
      <c r="Q42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28" s="2" t="inlineStr">
        <is>
          <t>עסקה פתוחה</t>
        </is>
      </c>
      <c r="S428" s="1" t="inlineStr">
        <is>
          <t>עסקה פתוחה</t>
        </is>
      </c>
    </row>
    <row r="429" ht="14.45" customHeight="1" s="56" thickBot="1">
      <c r="A429" s="8" t="n">
        <v>422</v>
      </c>
      <c r="B429" s="6" t="inlineStr">
        <is>
          <t>עסקה פתוחה</t>
        </is>
      </c>
      <c r="C429" s="5" t="inlineStr">
        <is>
          <t>-</t>
        </is>
      </c>
      <c r="D429" s="5" t="inlineStr">
        <is>
          <t>עסקה פתוחה</t>
        </is>
      </c>
      <c r="E429" s="5" t="inlineStr">
        <is>
          <t>עסקה פתוחה</t>
        </is>
      </c>
      <c r="F429" s="3" t="inlineStr">
        <is>
          <t>עסקה פתוחה</t>
        </is>
      </c>
      <c r="G429" s="2" t="inlineStr">
        <is>
          <t>עסקה פתוחה</t>
        </is>
      </c>
      <c r="H429" s="5" t="inlineStr">
        <is>
          <t>עסקה פתוחה</t>
        </is>
      </c>
      <c r="I429" s="2" t="inlineStr">
        <is>
          <t>עסקה פתוחה</t>
        </is>
      </c>
      <c r="J429" s="4">
        <f>IFERROR($O$3/(AmitGamePlan78[[#This Row],[High Price ]]-AmitGamePlan78[[#This Row],[Low Price ]]),"עסקה פתוחה")</f>
        <v/>
      </c>
      <c r="K429" s="3">
        <f>IFERROR(AmitGamePlan78[[#This Row],[Stock Number]]*AmitGamePlan78[[#This Row],[Buying Price /Selling Price]],"עסקה פתוחה")</f>
        <v/>
      </c>
      <c r="L42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29" s="2">
        <f>IF(AmitGamePlan78[[#This Row],[Style]] = "Short",AmitGamePlan78[[#This Row],[High Price ]],AmitGamePlan78[[#This Row],[Low Price ]])</f>
        <v/>
      </c>
      <c r="N429" s="2" t="n">
        <v>0</v>
      </c>
      <c r="O42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29" s="3" t="inlineStr">
        <is>
          <t>עסקה פתוחה</t>
        </is>
      </c>
      <c r="Q42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29" s="2" t="inlineStr">
        <is>
          <t>עסקה פתוחה</t>
        </is>
      </c>
      <c r="S429" s="1" t="inlineStr">
        <is>
          <t>עסקה פתוחה</t>
        </is>
      </c>
    </row>
    <row r="430" ht="14.45" customHeight="1" s="56" thickBot="1">
      <c r="A430" s="8" t="n">
        <v>423</v>
      </c>
      <c r="B430" s="6" t="inlineStr">
        <is>
          <t>עסקה פתוחה</t>
        </is>
      </c>
      <c r="C430" s="5" t="inlineStr">
        <is>
          <t>-</t>
        </is>
      </c>
      <c r="D430" s="5" t="inlineStr">
        <is>
          <t>עסקה פתוחה</t>
        </is>
      </c>
      <c r="E430" s="5" t="inlineStr">
        <is>
          <t>עסקה פתוחה</t>
        </is>
      </c>
      <c r="F430" s="3" t="inlineStr">
        <is>
          <t>עסקה פתוחה</t>
        </is>
      </c>
      <c r="G430" s="2" t="inlineStr">
        <is>
          <t>עסקה פתוחה</t>
        </is>
      </c>
      <c r="H430" s="5" t="inlineStr">
        <is>
          <t>עסקה פתוחה</t>
        </is>
      </c>
      <c r="I430" s="2" t="inlineStr">
        <is>
          <t>עסקה פתוחה</t>
        </is>
      </c>
      <c r="J430" s="4">
        <f>IFERROR($O$3/(AmitGamePlan78[[#This Row],[High Price ]]-AmitGamePlan78[[#This Row],[Low Price ]]),"עסקה פתוחה")</f>
        <v/>
      </c>
      <c r="K430" s="3">
        <f>IFERROR(AmitGamePlan78[[#This Row],[Stock Number]]*AmitGamePlan78[[#This Row],[Buying Price /Selling Price]],"עסקה פתוחה")</f>
        <v/>
      </c>
      <c r="L43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30" s="2">
        <f>IF(AmitGamePlan78[[#This Row],[Style]] = "Short",AmitGamePlan78[[#This Row],[High Price ]],AmitGamePlan78[[#This Row],[Low Price ]])</f>
        <v/>
      </c>
      <c r="N430" s="2" t="n">
        <v>0</v>
      </c>
      <c r="O43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30" s="3" t="inlineStr">
        <is>
          <t>עסקה פתוחה</t>
        </is>
      </c>
      <c r="Q43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30" s="2" t="inlineStr">
        <is>
          <t>עסקה פתוחה</t>
        </is>
      </c>
      <c r="S430" s="1" t="inlineStr">
        <is>
          <t>עסקה פתוחה</t>
        </is>
      </c>
    </row>
    <row r="431" ht="14.45" customHeight="1" s="56" thickBot="1">
      <c r="A431" s="8" t="n">
        <v>424</v>
      </c>
      <c r="B431" s="6" t="inlineStr">
        <is>
          <t>עסקה פתוחה</t>
        </is>
      </c>
      <c r="C431" s="5" t="inlineStr">
        <is>
          <t>-</t>
        </is>
      </c>
      <c r="D431" s="5" t="inlineStr">
        <is>
          <t>עסקה פתוחה</t>
        </is>
      </c>
      <c r="E431" s="5" t="inlineStr">
        <is>
          <t>עסקה פתוחה</t>
        </is>
      </c>
      <c r="F431" s="3" t="inlineStr">
        <is>
          <t>עסקה פתוחה</t>
        </is>
      </c>
      <c r="G431" s="2" t="inlineStr">
        <is>
          <t>עסקה פתוחה</t>
        </is>
      </c>
      <c r="H431" s="5" t="inlineStr">
        <is>
          <t>עסקה פתוחה</t>
        </is>
      </c>
      <c r="I431" s="2" t="inlineStr">
        <is>
          <t>עסקה פתוחה</t>
        </is>
      </c>
      <c r="J431" s="4">
        <f>IFERROR($O$3/(AmitGamePlan78[[#This Row],[High Price ]]-AmitGamePlan78[[#This Row],[Low Price ]]),"עסקה פתוחה")</f>
        <v/>
      </c>
      <c r="K431" s="3">
        <f>IFERROR(AmitGamePlan78[[#This Row],[Stock Number]]*AmitGamePlan78[[#This Row],[Buying Price /Selling Price]],"עסקה פתוחה")</f>
        <v/>
      </c>
      <c r="L43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31" s="2">
        <f>IF(AmitGamePlan78[[#This Row],[Style]] = "Short",AmitGamePlan78[[#This Row],[High Price ]],AmitGamePlan78[[#This Row],[Low Price ]])</f>
        <v/>
      </c>
      <c r="N431" s="2" t="n">
        <v>0</v>
      </c>
      <c r="O43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31" s="3" t="inlineStr">
        <is>
          <t>עסקה פתוחה</t>
        </is>
      </c>
      <c r="Q43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31" s="2" t="inlineStr">
        <is>
          <t>עסקה פתוחה</t>
        </is>
      </c>
      <c r="S431" s="1" t="inlineStr">
        <is>
          <t>עסקה פתוחה</t>
        </is>
      </c>
    </row>
    <row r="432" ht="14.45" customHeight="1" s="56" thickBot="1">
      <c r="A432" s="8" t="n">
        <v>425</v>
      </c>
      <c r="B432" s="6" t="inlineStr">
        <is>
          <t>עסקה פתוחה</t>
        </is>
      </c>
      <c r="C432" s="5" t="inlineStr">
        <is>
          <t>-</t>
        </is>
      </c>
      <c r="D432" s="5" t="inlineStr">
        <is>
          <t>עסקה פתוחה</t>
        </is>
      </c>
      <c r="E432" s="5" t="inlineStr">
        <is>
          <t>עסקה פתוחה</t>
        </is>
      </c>
      <c r="F432" s="3" t="inlineStr">
        <is>
          <t>עסקה פתוחה</t>
        </is>
      </c>
      <c r="G432" s="2" t="inlineStr">
        <is>
          <t>עסקה פתוחה</t>
        </is>
      </c>
      <c r="H432" s="5" t="inlineStr">
        <is>
          <t>עסקה פתוחה</t>
        </is>
      </c>
      <c r="I432" s="2" t="inlineStr">
        <is>
          <t>עסקה פתוחה</t>
        </is>
      </c>
      <c r="J432" s="4">
        <f>IFERROR($O$3/(AmitGamePlan78[[#This Row],[High Price ]]-AmitGamePlan78[[#This Row],[Low Price ]]),"עסקה פתוחה")</f>
        <v/>
      </c>
      <c r="K432" s="3">
        <f>IFERROR(AmitGamePlan78[[#This Row],[Stock Number]]*AmitGamePlan78[[#This Row],[Buying Price /Selling Price]],"עסקה פתוחה")</f>
        <v/>
      </c>
      <c r="L43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32" s="2">
        <f>IF(AmitGamePlan78[[#This Row],[Style]] = "Short",AmitGamePlan78[[#This Row],[High Price ]],AmitGamePlan78[[#This Row],[Low Price ]])</f>
        <v/>
      </c>
      <c r="N432" s="2" t="n">
        <v>0</v>
      </c>
      <c r="O43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32" s="3" t="inlineStr">
        <is>
          <t>עסקה פתוחה</t>
        </is>
      </c>
      <c r="Q43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32" s="2" t="inlineStr">
        <is>
          <t>עסקה פתוחה</t>
        </is>
      </c>
      <c r="S432" s="1" t="inlineStr">
        <is>
          <t>עסקה פתוחה</t>
        </is>
      </c>
    </row>
    <row r="433" ht="14.45" customHeight="1" s="56" thickBot="1">
      <c r="A433" s="8" t="n">
        <v>426</v>
      </c>
      <c r="B433" s="6" t="inlineStr">
        <is>
          <t>עסקה פתוחה</t>
        </is>
      </c>
      <c r="C433" s="5" t="inlineStr">
        <is>
          <t>-</t>
        </is>
      </c>
      <c r="D433" s="5" t="inlineStr">
        <is>
          <t>עסקה פתוחה</t>
        </is>
      </c>
      <c r="E433" s="5" t="inlineStr">
        <is>
          <t>עסקה פתוחה</t>
        </is>
      </c>
      <c r="F433" s="3" t="inlineStr">
        <is>
          <t>עסקה פתוחה</t>
        </is>
      </c>
      <c r="G433" s="2" t="inlineStr">
        <is>
          <t>עסקה פתוחה</t>
        </is>
      </c>
      <c r="H433" s="5" t="inlineStr">
        <is>
          <t>עסקה פתוחה</t>
        </is>
      </c>
      <c r="I433" s="2" t="inlineStr">
        <is>
          <t>עסקה פתוחה</t>
        </is>
      </c>
      <c r="J433" s="4">
        <f>IFERROR($O$3/(AmitGamePlan78[[#This Row],[High Price ]]-AmitGamePlan78[[#This Row],[Low Price ]]),"עסקה פתוחה")</f>
        <v/>
      </c>
      <c r="K433" s="3">
        <f>IFERROR(AmitGamePlan78[[#This Row],[Stock Number]]*AmitGamePlan78[[#This Row],[Buying Price /Selling Price]],"עסקה פתוחה")</f>
        <v/>
      </c>
      <c r="L43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33" s="2">
        <f>IF(AmitGamePlan78[[#This Row],[Style]] = "Short",AmitGamePlan78[[#This Row],[High Price ]],AmitGamePlan78[[#This Row],[Low Price ]])</f>
        <v/>
      </c>
      <c r="N433" s="2" t="n">
        <v>0</v>
      </c>
      <c r="O43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33" s="3" t="inlineStr">
        <is>
          <t>עסקה פתוחה</t>
        </is>
      </c>
      <c r="Q43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33" s="2" t="inlineStr">
        <is>
          <t>עסקה פתוחה</t>
        </is>
      </c>
      <c r="S433" s="1" t="inlineStr">
        <is>
          <t>עסקה פתוחה</t>
        </is>
      </c>
    </row>
    <row r="434" ht="14.45" customHeight="1" s="56" thickBot="1">
      <c r="A434" s="8" t="n">
        <v>427</v>
      </c>
      <c r="B434" s="6" t="inlineStr">
        <is>
          <t>עסקה פתוחה</t>
        </is>
      </c>
      <c r="C434" s="5" t="inlineStr">
        <is>
          <t>-</t>
        </is>
      </c>
      <c r="D434" s="5" t="inlineStr">
        <is>
          <t>עסקה פתוחה</t>
        </is>
      </c>
      <c r="E434" s="5" t="inlineStr">
        <is>
          <t>עסקה פתוחה</t>
        </is>
      </c>
      <c r="F434" s="3" t="inlineStr">
        <is>
          <t>עסקה פתוחה</t>
        </is>
      </c>
      <c r="G434" s="2" t="inlineStr">
        <is>
          <t>עסקה פתוחה</t>
        </is>
      </c>
      <c r="H434" s="5" t="inlineStr">
        <is>
          <t>עסקה פתוחה</t>
        </is>
      </c>
      <c r="I434" s="2" t="inlineStr">
        <is>
          <t>עסקה פתוחה</t>
        </is>
      </c>
      <c r="J434" s="4">
        <f>IFERROR($O$3/(AmitGamePlan78[[#This Row],[High Price ]]-AmitGamePlan78[[#This Row],[Low Price ]]),"עסקה פתוחה")</f>
        <v/>
      </c>
      <c r="K434" s="3">
        <f>IFERROR(AmitGamePlan78[[#This Row],[Stock Number]]*AmitGamePlan78[[#This Row],[Buying Price /Selling Price]],"עסקה פתוחה")</f>
        <v/>
      </c>
      <c r="L43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34" s="2">
        <f>IF(AmitGamePlan78[[#This Row],[Style]] = "Short",AmitGamePlan78[[#This Row],[High Price ]],AmitGamePlan78[[#This Row],[Low Price ]])</f>
        <v/>
      </c>
      <c r="N434" s="2" t="n">
        <v>0</v>
      </c>
      <c r="O43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34" s="3" t="inlineStr">
        <is>
          <t>עסקה פתוחה</t>
        </is>
      </c>
      <c r="Q43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34" s="2" t="inlineStr">
        <is>
          <t>עסקה פתוחה</t>
        </is>
      </c>
      <c r="S434" s="1" t="inlineStr">
        <is>
          <t>עסקה פתוחה</t>
        </is>
      </c>
    </row>
    <row r="435" ht="14.45" customHeight="1" s="56" thickBot="1">
      <c r="A435" s="8" t="n">
        <v>428</v>
      </c>
      <c r="B435" s="6" t="inlineStr">
        <is>
          <t>עסקה פתוחה</t>
        </is>
      </c>
      <c r="C435" s="5" t="inlineStr">
        <is>
          <t>-</t>
        </is>
      </c>
      <c r="D435" s="5" t="inlineStr">
        <is>
          <t>עסקה פתוחה</t>
        </is>
      </c>
      <c r="E435" s="5" t="inlineStr">
        <is>
          <t>עסקה פתוחה</t>
        </is>
      </c>
      <c r="F435" s="3" t="inlineStr">
        <is>
          <t>עסקה פתוחה</t>
        </is>
      </c>
      <c r="G435" s="2" t="inlineStr">
        <is>
          <t>עסקה פתוחה</t>
        </is>
      </c>
      <c r="H435" s="5" t="inlineStr">
        <is>
          <t>עסקה פתוחה</t>
        </is>
      </c>
      <c r="I435" s="2" t="inlineStr">
        <is>
          <t>עסקה פתוחה</t>
        </is>
      </c>
      <c r="J435" s="4">
        <f>IFERROR($O$3/(AmitGamePlan78[[#This Row],[High Price ]]-AmitGamePlan78[[#This Row],[Low Price ]]),"עסקה פתוחה")</f>
        <v/>
      </c>
      <c r="K435" s="3">
        <f>IFERROR(AmitGamePlan78[[#This Row],[Stock Number]]*AmitGamePlan78[[#This Row],[Buying Price /Selling Price]],"עסקה פתוחה")</f>
        <v/>
      </c>
      <c r="L43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35" s="2">
        <f>IF(AmitGamePlan78[[#This Row],[Style]] = "Short",AmitGamePlan78[[#This Row],[High Price ]],AmitGamePlan78[[#This Row],[Low Price ]])</f>
        <v/>
      </c>
      <c r="N435" s="2" t="n">
        <v>0</v>
      </c>
      <c r="O43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35" s="3" t="inlineStr">
        <is>
          <t>עסקה פתוחה</t>
        </is>
      </c>
      <c r="Q43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35" s="2" t="inlineStr">
        <is>
          <t>עסקה פתוחה</t>
        </is>
      </c>
      <c r="S435" s="1" t="inlineStr">
        <is>
          <t>עסקה פתוחה</t>
        </is>
      </c>
    </row>
    <row r="436" ht="14.45" customHeight="1" s="56" thickBot="1">
      <c r="A436" s="8" t="n">
        <v>429</v>
      </c>
      <c r="B436" s="6" t="inlineStr">
        <is>
          <t>עסקה פתוחה</t>
        </is>
      </c>
      <c r="C436" s="5" t="inlineStr">
        <is>
          <t>-</t>
        </is>
      </c>
      <c r="D436" s="5" t="inlineStr">
        <is>
          <t>עסקה פתוחה</t>
        </is>
      </c>
      <c r="E436" s="5" t="inlineStr">
        <is>
          <t>עסקה פתוחה</t>
        </is>
      </c>
      <c r="F436" s="3" t="inlineStr">
        <is>
          <t>עסקה פתוחה</t>
        </is>
      </c>
      <c r="G436" s="2" t="inlineStr">
        <is>
          <t>עסקה פתוחה</t>
        </is>
      </c>
      <c r="H436" s="5" t="inlineStr">
        <is>
          <t>עסקה פתוחה</t>
        </is>
      </c>
      <c r="I436" s="2" t="inlineStr">
        <is>
          <t>עסקה פתוחה</t>
        </is>
      </c>
      <c r="J436" s="4">
        <f>IFERROR($O$3/(AmitGamePlan78[[#This Row],[High Price ]]-AmitGamePlan78[[#This Row],[Low Price ]]),"עסקה פתוחה")</f>
        <v/>
      </c>
      <c r="K436" s="3">
        <f>IFERROR(AmitGamePlan78[[#This Row],[Stock Number]]*AmitGamePlan78[[#This Row],[Buying Price /Selling Price]],"עסקה פתוחה")</f>
        <v/>
      </c>
      <c r="L43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36" s="2">
        <f>IF(AmitGamePlan78[[#This Row],[Style]] = "Short",AmitGamePlan78[[#This Row],[High Price ]],AmitGamePlan78[[#This Row],[Low Price ]])</f>
        <v/>
      </c>
      <c r="N436" s="2" t="n">
        <v>0</v>
      </c>
      <c r="O43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36" s="3" t="inlineStr">
        <is>
          <t>עסקה פתוחה</t>
        </is>
      </c>
      <c r="Q43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36" s="2" t="inlineStr">
        <is>
          <t>עסקה פתוחה</t>
        </is>
      </c>
      <c r="S436" s="1" t="inlineStr">
        <is>
          <t>עסקה פתוחה</t>
        </is>
      </c>
    </row>
    <row r="437" ht="14.45" customHeight="1" s="56" thickBot="1">
      <c r="A437" s="8" t="n">
        <v>430</v>
      </c>
      <c r="B437" s="6" t="inlineStr">
        <is>
          <t>עסקה פתוחה</t>
        </is>
      </c>
      <c r="C437" s="5" t="inlineStr">
        <is>
          <t>-</t>
        </is>
      </c>
      <c r="D437" s="5" t="inlineStr">
        <is>
          <t>עסקה פתוחה</t>
        </is>
      </c>
      <c r="E437" s="5" t="inlineStr">
        <is>
          <t>עסקה פתוחה</t>
        </is>
      </c>
      <c r="F437" s="3" t="inlineStr">
        <is>
          <t>עסקה פתוחה</t>
        </is>
      </c>
      <c r="G437" s="2" t="inlineStr">
        <is>
          <t>עסקה פתוחה</t>
        </is>
      </c>
      <c r="H437" s="5" t="inlineStr">
        <is>
          <t>עסקה פתוחה</t>
        </is>
      </c>
      <c r="I437" s="2" t="inlineStr">
        <is>
          <t>עסקה פתוחה</t>
        </is>
      </c>
      <c r="J437" s="4">
        <f>IFERROR($O$3/(AmitGamePlan78[[#This Row],[High Price ]]-AmitGamePlan78[[#This Row],[Low Price ]]),"עסקה פתוחה")</f>
        <v/>
      </c>
      <c r="K437" s="3">
        <f>IFERROR(AmitGamePlan78[[#This Row],[Stock Number]]*AmitGamePlan78[[#This Row],[Buying Price /Selling Price]],"עסקה פתוחה")</f>
        <v/>
      </c>
      <c r="L43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37" s="2">
        <f>IF(AmitGamePlan78[[#This Row],[Style]] = "Short",AmitGamePlan78[[#This Row],[High Price ]],AmitGamePlan78[[#This Row],[Low Price ]])</f>
        <v/>
      </c>
      <c r="N437" s="2" t="n">
        <v>0</v>
      </c>
      <c r="O43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37" s="3" t="inlineStr">
        <is>
          <t>עסקה פתוחה</t>
        </is>
      </c>
      <c r="Q43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37" s="2" t="inlineStr">
        <is>
          <t>עסקה פתוחה</t>
        </is>
      </c>
      <c r="S437" s="1" t="inlineStr">
        <is>
          <t>עסקה פתוחה</t>
        </is>
      </c>
    </row>
    <row r="438" ht="14.45" customHeight="1" s="56" thickBot="1">
      <c r="A438" s="8" t="n">
        <v>431</v>
      </c>
      <c r="B438" s="6" t="inlineStr">
        <is>
          <t>עסקה פתוחה</t>
        </is>
      </c>
      <c r="C438" s="5" t="inlineStr">
        <is>
          <t>-</t>
        </is>
      </c>
      <c r="D438" s="5" t="inlineStr">
        <is>
          <t>עסקה פתוחה</t>
        </is>
      </c>
      <c r="E438" s="5" t="inlineStr">
        <is>
          <t>עסקה פתוחה</t>
        </is>
      </c>
      <c r="F438" s="3" t="inlineStr">
        <is>
          <t>עסקה פתוחה</t>
        </is>
      </c>
      <c r="G438" s="2" t="inlineStr">
        <is>
          <t>עסקה פתוחה</t>
        </is>
      </c>
      <c r="H438" s="5" t="inlineStr">
        <is>
          <t>עסקה פתוחה</t>
        </is>
      </c>
      <c r="I438" s="2" t="inlineStr">
        <is>
          <t>עסקה פתוחה</t>
        </is>
      </c>
      <c r="J438" s="4">
        <f>IFERROR($O$3/(AmitGamePlan78[[#This Row],[High Price ]]-AmitGamePlan78[[#This Row],[Low Price ]]),"עסקה פתוחה")</f>
        <v/>
      </c>
      <c r="K438" s="3">
        <f>IFERROR(AmitGamePlan78[[#This Row],[Stock Number]]*AmitGamePlan78[[#This Row],[Buying Price /Selling Price]],"עסקה פתוחה")</f>
        <v/>
      </c>
      <c r="L43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38" s="2">
        <f>IF(AmitGamePlan78[[#This Row],[Style]] = "Short",AmitGamePlan78[[#This Row],[High Price ]],AmitGamePlan78[[#This Row],[Low Price ]])</f>
        <v/>
      </c>
      <c r="N438" s="2" t="n">
        <v>0</v>
      </c>
      <c r="O43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38" s="3" t="inlineStr">
        <is>
          <t>עסקה פתוחה</t>
        </is>
      </c>
      <c r="Q43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38" s="2" t="inlineStr">
        <is>
          <t>עסקה פתוחה</t>
        </is>
      </c>
      <c r="S438" s="1" t="inlineStr">
        <is>
          <t>עסקה פתוחה</t>
        </is>
      </c>
    </row>
    <row r="439" ht="14.45" customHeight="1" s="56" thickBot="1">
      <c r="A439" s="8" t="n">
        <v>432</v>
      </c>
      <c r="B439" s="6" t="inlineStr">
        <is>
          <t>עסקה פתוחה</t>
        </is>
      </c>
      <c r="C439" s="5" t="inlineStr">
        <is>
          <t>-</t>
        </is>
      </c>
      <c r="D439" s="5" t="inlineStr">
        <is>
          <t>עסקה פתוחה</t>
        </is>
      </c>
      <c r="E439" s="5" t="inlineStr">
        <is>
          <t>עסקה פתוחה</t>
        </is>
      </c>
      <c r="F439" s="3" t="inlineStr">
        <is>
          <t>עסקה פתוחה</t>
        </is>
      </c>
      <c r="G439" s="2" t="inlineStr">
        <is>
          <t>עסקה פתוחה</t>
        </is>
      </c>
      <c r="H439" s="5" t="inlineStr">
        <is>
          <t>עסקה פתוחה</t>
        </is>
      </c>
      <c r="I439" s="2" t="inlineStr">
        <is>
          <t>עסקה פתוחה</t>
        </is>
      </c>
      <c r="J439" s="4">
        <f>IFERROR($O$3/(AmitGamePlan78[[#This Row],[High Price ]]-AmitGamePlan78[[#This Row],[Low Price ]]),"עסקה פתוחה")</f>
        <v/>
      </c>
      <c r="K439" s="3">
        <f>IFERROR(AmitGamePlan78[[#This Row],[Stock Number]]*AmitGamePlan78[[#This Row],[Buying Price /Selling Price]],"עסקה פתוחה")</f>
        <v/>
      </c>
      <c r="L43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39" s="2">
        <f>IF(AmitGamePlan78[[#This Row],[Style]] = "Short",AmitGamePlan78[[#This Row],[High Price ]],AmitGamePlan78[[#This Row],[Low Price ]])</f>
        <v/>
      </c>
      <c r="N439" s="2" t="n">
        <v>0</v>
      </c>
      <c r="O43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39" s="3" t="inlineStr">
        <is>
          <t>עסקה פתוחה</t>
        </is>
      </c>
      <c r="Q43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39" s="2" t="inlineStr">
        <is>
          <t>עסקה פתוחה</t>
        </is>
      </c>
      <c r="S439" s="1" t="inlineStr">
        <is>
          <t>עסקה פתוחה</t>
        </is>
      </c>
    </row>
    <row r="440" ht="14.45" customHeight="1" s="56" thickBot="1">
      <c r="A440" s="8" t="n">
        <v>433</v>
      </c>
      <c r="B440" s="6" t="inlineStr">
        <is>
          <t>עסקה פתוחה</t>
        </is>
      </c>
      <c r="C440" s="5" t="inlineStr">
        <is>
          <t>-</t>
        </is>
      </c>
      <c r="D440" s="5" t="inlineStr">
        <is>
          <t>עסקה פתוחה</t>
        </is>
      </c>
      <c r="E440" s="5" t="inlineStr">
        <is>
          <t>עסקה פתוחה</t>
        </is>
      </c>
      <c r="F440" s="3" t="inlineStr">
        <is>
          <t>עסקה פתוחה</t>
        </is>
      </c>
      <c r="G440" s="2" t="inlineStr">
        <is>
          <t>עסקה פתוחה</t>
        </is>
      </c>
      <c r="H440" s="5" t="inlineStr">
        <is>
          <t>עסקה פתוחה</t>
        </is>
      </c>
      <c r="I440" s="2" t="inlineStr">
        <is>
          <t>עסקה פתוחה</t>
        </is>
      </c>
      <c r="J440" s="4">
        <f>IFERROR($O$3/(AmitGamePlan78[[#This Row],[High Price ]]-AmitGamePlan78[[#This Row],[Low Price ]]),"עסקה פתוחה")</f>
        <v/>
      </c>
      <c r="K440" s="3">
        <f>IFERROR(AmitGamePlan78[[#This Row],[Stock Number]]*AmitGamePlan78[[#This Row],[Buying Price /Selling Price]],"עסקה פתוחה")</f>
        <v/>
      </c>
      <c r="L44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40" s="2">
        <f>IF(AmitGamePlan78[[#This Row],[Style]] = "Short",AmitGamePlan78[[#This Row],[High Price ]],AmitGamePlan78[[#This Row],[Low Price ]])</f>
        <v/>
      </c>
      <c r="N440" s="2" t="n">
        <v>0</v>
      </c>
      <c r="O44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40" s="3" t="inlineStr">
        <is>
          <t>עסקה פתוחה</t>
        </is>
      </c>
      <c r="Q44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40" s="2" t="inlineStr">
        <is>
          <t>עסקה פתוחה</t>
        </is>
      </c>
      <c r="S440" s="1" t="inlineStr">
        <is>
          <t>עסקה פתוחה</t>
        </is>
      </c>
    </row>
    <row r="441" ht="14.45" customHeight="1" s="56" thickBot="1">
      <c r="A441" s="8" t="n">
        <v>434</v>
      </c>
      <c r="B441" s="6" t="inlineStr">
        <is>
          <t>עסקה פתוחה</t>
        </is>
      </c>
      <c r="C441" s="5" t="inlineStr">
        <is>
          <t>-</t>
        </is>
      </c>
      <c r="D441" s="5" t="inlineStr">
        <is>
          <t>עסקה פתוחה</t>
        </is>
      </c>
      <c r="E441" s="5" t="inlineStr">
        <is>
          <t>עסקה פתוחה</t>
        </is>
      </c>
      <c r="F441" s="3" t="inlineStr">
        <is>
          <t>עסקה פתוחה</t>
        </is>
      </c>
      <c r="G441" s="2" t="inlineStr">
        <is>
          <t>עסקה פתוחה</t>
        </is>
      </c>
      <c r="H441" s="5" t="inlineStr">
        <is>
          <t>עסקה פתוחה</t>
        </is>
      </c>
      <c r="I441" s="2" t="inlineStr">
        <is>
          <t>עסקה פתוחה</t>
        </is>
      </c>
      <c r="J441" s="4">
        <f>IFERROR($O$3/(AmitGamePlan78[[#This Row],[High Price ]]-AmitGamePlan78[[#This Row],[Low Price ]]),"עסקה פתוחה")</f>
        <v/>
      </c>
      <c r="K441" s="3">
        <f>IFERROR(AmitGamePlan78[[#This Row],[Stock Number]]*AmitGamePlan78[[#This Row],[Buying Price /Selling Price]],"עסקה פתוחה")</f>
        <v/>
      </c>
      <c r="L44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41" s="2">
        <f>IF(AmitGamePlan78[[#This Row],[Style]] = "Short",AmitGamePlan78[[#This Row],[High Price ]],AmitGamePlan78[[#This Row],[Low Price ]])</f>
        <v/>
      </c>
      <c r="N441" s="2" t="n">
        <v>0</v>
      </c>
      <c r="O44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41" s="3" t="inlineStr">
        <is>
          <t>עסקה פתוחה</t>
        </is>
      </c>
      <c r="Q44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41" s="2" t="inlineStr">
        <is>
          <t>עסקה פתוחה</t>
        </is>
      </c>
      <c r="S441" s="1" t="inlineStr">
        <is>
          <t>עסקה פתוחה</t>
        </is>
      </c>
    </row>
    <row r="442" ht="14.45" customHeight="1" s="56" thickBot="1">
      <c r="A442" s="8" t="n">
        <v>435</v>
      </c>
      <c r="B442" s="6" t="inlineStr">
        <is>
          <t>עסקה פתוחה</t>
        </is>
      </c>
      <c r="C442" s="5" t="inlineStr">
        <is>
          <t>-</t>
        </is>
      </c>
      <c r="D442" s="5" t="inlineStr">
        <is>
          <t>עסקה פתוחה</t>
        </is>
      </c>
      <c r="E442" s="5" t="inlineStr">
        <is>
          <t>עסקה פתוחה</t>
        </is>
      </c>
      <c r="F442" s="3" t="inlineStr">
        <is>
          <t>עסקה פתוחה</t>
        </is>
      </c>
      <c r="G442" s="2" t="inlineStr">
        <is>
          <t>עסקה פתוחה</t>
        </is>
      </c>
      <c r="H442" s="5" t="inlineStr">
        <is>
          <t>עסקה פתוחה</t>
        </is>
      </c>
      <c r="I442" s="2" t="inlineStr">
        <is>
          <t>עסקה פתוחה</t>
        </is>
      </c>
      <c r="J442" s="4">
        <f>IFERROR($O$3/(AmitGamePlan78[[#This Row],[High Price ]]-AmitGamePlan78[[#This Row],[Low Price ]]),"עסקה פתוחה")</f>
        <v/>
      </c>
      <c r="K442" s="3">
        <f>IFERROR(AmitGamePlan78[[#This Row],[Stock Number]]*AmitGamePlan78[[#This Row],[Buying Price /Selling Price]],"עסקה פתוחה")</f>
        <v/>
      </c>
      <c r="L44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42" s="2">
        <f>IF(AmitGamePlan78[[#This Row],[Style]] = "Short",AmitGamePlan78[[#This Row],[High Price ]],AmitGamePlan78[[#This Row],[Low Price ]])</f>
        <v/>
      </c>
      <c r="N442" s="2" t="n">
        <v>0</v>
      </c>
      <c r="O44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42" s="3" t="inlineStr">
        <is>
          <t>עסקה פתוחה</t>
        </is>
      </c>
      <c r="Q44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42" s="2" t="inlineStr">
        <is>
          <t>עסקה פתוחה</t>
        </is>
      </c>
      <c r="S442" s="1" t="inlineStr">
        <is>
          <t>עסקה פתוחה</t>
        </is>
      </c>
    </row>
    <row r="443" ht="14.45" customHeight="1" s="56" thickBot="1">
      <c r="A443" s="8" t="n">
        <v>436</v>
      </c>
      <c r="B443" s="6" t="inlineStr">
        <is>
          <t>עסקה פתוחה</t>
        </is>
      </c>
      <c r="C443" s="5" t="inlineStr">
        <is>
          <t>-</t>
        </is>
      </c>
      <c r="D443" s="5" t="inlineStr">
        <is>
          <t>עסקה פתוחה</t>
        </is>
      </c>
      <c r="E443" s="5" t="inlineStr">
        <is>
          <t>עסקה פתוחה</t>
        </is>
      </c>
      <c r="F443" s="3" t="inlineStr">
        <is>
          <t>עסקה פתוחה</t>
        </is>
      </c>
      <c r="G443" s="2" t="inlineStr">
        <is>
          <t>עסקה פתוחה</t>
        </is>
      </c>
      <c r="H443" s="5" t="inlineStr">
        <is>
          <t>עסקה פתוחה</t>
        </is>
      </c>
      <c r="I443" s="2" t="inlineStr">
        <is>
          <t>עסקה פתוחה</t>
        </is>
      </c>
      <c r="J443" s="4">
        <f>IFERROR($O$3/(AmitGamePlan78[[#This Row],[High Price ]]-AmitGamePlan78[[#This Row],[Low Price ]]),"עסקה פתוחה")</f>
        <v/>
      </c>
      <c r="K443" s="3">
        <f>IFERROR(AmitGamePlan78[[#This Row],[Stock Number]]*AmitGamePlan78[[#This Row],[Buying Price /Selling Price]],"עסקה פתוחה")</f>
        <v/>
      </c>
      <c r="L44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43" s="2">
        <f>IF(AmitGamePlan78[[#This Row],[Style]] = "Short",AmitGamePlan78[[#This Row],[High Price ]],AmitGamePlan78[[#This Row],[Low Price ]])</f>
        <v/>
      </c>
      <c r="N443" s="2" t="n">
        <v>0</v>
      </c>
      <c r="O44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43" s="3" t="inlineStr">
        <is>
          <t>עסקה פתוחה</t>
        </is>
      </c>
      <c r="Q44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43" s="2" t="inlineStr">
        <is>
          <t>עסקה פתוחה</t>
        </is>
      </c>
      <c r="S443" s="1" t="inlineStr">
        <is>
          <t>עסקה פתוחה</t>
        </is>
      </c>
    </row>
    <row r="444" ht="14.45" customHeight="1" s="56" thickBot="1">
      <c r="A444" s="8" t="n">
        <v>437</v>
      </c>
      <c r="B444" s="6" t="inlineStr">
        <is>
          <t>עסקה פתוחה</t>
        </is>
      </c>
      <c r="C444" s="5" t="inlineStr">
        <is>
          <t>-</t>
        </is>
      </c>
      <c r="D444" s="5" t="inlineStr">
        <is>
          <t>עסקה פתוחה</t>
        </is>
      </c>
      <c r="E444" s="5" t="inlineStr">
        <is>
          <t>עסקה פתוחה</t>
        </is>
      </c>
      <c r="F444" s="3" t="inlineStr">
        <is>
          <t>עסקה פתוחה</t>
        </is>
      </c>
      <c r="G444" s="2" t="inlineStr">
        <is>
          <t>עסקה פתוחה</t>
        </is>
      </c>
      <c r="H444" s="5" t="inlineStr">
        <is>
          <t>עסקה פתוחה</t>
        </is>
      </c>
      <c r="I444" s="2" t="inlineStr">
        <is>
          <t>עסקה פתוחה</t>
        </is>
      </c>
      <c r="J444" s="4">
        <f>IFERROR($O$3/(AmitGamePlan78[[#This Row],[High Price ]]-AmitGamePlan78[[#This Row],[Low Price ]]),"עסקה פתוחה")</f>
        <v/>
      </c>
      <c r="K444" s="3">
        <f>IFERROR(AmitGamePlan78[[#This Row],[Stock Number]]*AmitGamePlan78[[#This Row],[Buying Price /Selling Price]],"עסקה פתוחה")</f>
        <v/>
      </c>
      <c r="L44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44" s="2">
        <f>IF(AmitGamePlan78[[#This Row],[Style]] = "Short",AmitGamePlan78[[#This Row],[High Price ]],AmitGamePlan78[[#This Row],[Low Price ]])</f>
        <v/>
      </c>
      <c r="N444" s="2" t="n">
        <v>0</v>
      </c>
      <c r="O44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44" s="3" t="inlineStr">
        <is>
          <t>עסקה פתוחה</t>
        </is>
      </c>
      <c r="Q44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44" s="2" t="inlineStr">
        <is>
          <t>עסקה פתוחה</t>
        </is>
      </c>
      <c r="S444" s="1" t="inlineStr">
        <is>
          <t>עסקה פתוחה</t>
        </is>
      </c>
    </row>
    <row r="445" ht="14.45" customHeight="1" s="56" thickBot="1">
      <c r="A445" s="8" t="n">
        <v>438</v>
      </c>
      <c r="B445" s="6" t="inlineStr">
        <is>
          <t>עסקה פתוחה</t>
        </is>
      </c>
      <c r="C445" s="5" t="inlineStr">
        <is>
          <t>-</t>
        </is>
      </c>
      <c r="D445" s="5" t="inlineStr">
        <is>
          <t>עסקה פתוחה</t>
        </is>
      </c>
      <c r="E445" s="5" t="inlineStr">
        <is>
          <t>עסקה פתוחה</t>
        </is>
      </c>
      <c r="F445" s="3" t="inlineStr">
        <is>
          <t>עסקה פתוחה</t>
        </is>
      </c>
      <c r="G445" s="2" t="inlineStr">
        <is>
          <t>עסקה פתוחה</t>
        </is>
      </c>
      <c r="H445" s="5" t="inlineStr">
        <is>
          <t>עסקה פתוחה</t>
        </is>
      </c>
      <c r="I445" s="2" t="inlineStr">
        <is>
          <t>עסקה פתוחה</t>
        </is>
      </c>
      <c r="J445" s="4">
        <f>IFERROR($O$3/(AmitGamePlan78[[#This Row],[High Price ]]-AmitGamePlan78[[#This Row],[Low Price ]]),"עסקה פתוחה")</f>
        <v/>
      </c>
      <c r="K445" s="3">
        <f>IFERROR(AmitGamePlan78[[#This Row],[Stock Number]]*AmitGamePlan78[[#This Row],[Buying Price /Selling Price]],"עסקה פתוחה")</f>
        <v/>
      </c>
      <c r="L44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45" s="2">
        <f>IF(AmitGamePlan78[[#This Row],[Style]] = "Short",AmitGamePlan78[[#This Row],[High Price ]],AmitGamePlan78[[#This Row],[Low Price ]])</f>
        <v/>
      </c>
      <c r="N445" s="2" t="n">
        <v>0</v>
      </c>
      <c r="O44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45" s="3" t="inlineStr">
        <is>
          <t>עסקה פתוחה</t>
        </is>
      </c>
      <c r="Q44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45" s="2" t="inlineStr">
        <is>
          <t>עסקה פתוחה</t>
        </is>
      </c>
      <c r="S445" s="1" t="inlineStr">
        <is>
          <t>עסקה פתוחה</t>
        </is>
      </c>
    </row>
    <row r="446" ht="14.45" customHeight="1" s="56" thickBot="1">
      <c r="A446" s="8" t="n">
        <v>439</v>
      </c>
      <c r="B446" s="6" t="inlineStr">
        <is>
          <t>עסקה פתוחה</t>
        </is>
      </c>
      <c r="C446" s="5" t="inlineStr">
        <is>
          <t>-</t>
        </is>
      </c>
      <c r="D446" s="5" t="inlineStr">
        <is>
          <t>עסקה פתוחה</t>
        </is>
      </c>
      <c r="E446" s="5" t="inlineStr">
        <is>
          <t>עסקה פתוחה</t>
        </is>
      </c>
      <c r="F446" s="3" t="inlineStr">
        <is>
          <t>עסקה פתוחה</t>
        </is>
      </c>
      <c r="G446" s="2" t="inlineStr">
        <is>
          <t>עסקה פתוחה</t>
        </is>
      </c>
      <c r="H446" s="5" t="inlineStr">
        <is>
          <t>עסקה פתוחה</t>
        </is>
      </c>
      <c r="I446" s="2" t="inlineStr">
        <is>
          <t>עסקה פתוחה</t>
        </is>
      </c>
      <c r="J446" s="4">
        <f>IFERROR($O$3/(AmitGamePlan78[[#This Row],[High Price ]]-AmitGamePlan78[[#This Row],[Low Price ]]),"עסקה פתוחה")</f>
        <v/>
      </c>
      <c r="K446" s="3">
        <f>IFERROR(AmitGamePlan78[[#This Row],[Stock Number]]*AmitGamePlan78[[#This Row],[Buying Price /Selling Price]],"עסקה פתוחה")</f>
        <v/>
      </c>
      <c r="L44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46" s="2">
        <f>IF(AmitGamePlan78[[#This Row],[Style]] = "Short",AmitGamePlan78[[#This Row],[High Price ]],AmitGamePlan78[[#This Row],[Low Price ]])</f>
        <v/>
      </c>
      <c r="N446" s="2" t="n">
        <v>0</v>
      </c>
      <c r="O44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46" s="3" t="inlineStr">
        <is>
          <t>עסקה פתוחה</t>
        </is>
      </c>
      <c r="Q44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46" s="2" t="inlineStr">
        <is>
          <t>עסקה פתוחה</t>
        </is>
      </c>
      <c r="S446" s="1" t="inlineStr">
        <is>
          <t>עסקה פתוחה</t>
        </is>
      </c>
    </row>
    <row r="447" ht="14.45" customHeight="1" s="56" thickBot="1">
      <c r="A447" s="8" t="n">
        <v>440</v>
      </c>
      <c r="B447" s="6" t="inlineStr">
        <is>
          <t>עסקה פתוחה</t>
        </is>
      </c>
      <c r="C447" s="5" t="inlineStr">
        <is>
          <t>-</t>
        </is>
      </c>
      <c r="D447" s="5" t="inlineStr">
        <is>
          <t>עסקה פתוחה</t>
        </is>
      </c>
      <c r="E447" s="5" t="inlineStr">
        <is>
          <t>עסקה פתוחה</t>
        </is>
      </c>
      <c r="F447" s="3" t="inlineStr">
        <is>
          <t>עסקה פתוחה</t>
        </is>
      </c>
      <c r="G447" s="2" t="inlineStr">
        <is>
          <t>עסקה פתוחה</t>
        </is>
      </c>
      <c r="H447" s="5" t="inlineStr">
        <is>
          <t>עסקה פתוחה</t>
        </is>
      </c>
      <c r="I447" s="2" t="inlineStr">
        <is>
          <t>עסקה פתוחה</t>
        </is>
      </c>
      <c r="J447" s="4">
        <f>IFERROR($O$3/(AmitGamePlan78[[#This Row],[High Price ]]-AmitGamePlan78[[#This Row],[Low Price ]]),"עסקה פתוחה")</f>
        <v/>
      </c>
      <c r="K447" s="3">
        <f>IFERROR(AmitGamePlan78[[#This Row],[Stock Number]]*AmitGamePlan78[[#This Row],[Buying Price /Selling Price]],"עסקה פתוחה")</f>
        <v/>
      </c>
      <c r="L44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47" s="2">
        <f>IF(AmitGamePlan78[[#This Row],[Style]] = "Short",AmitGamePlan78[[#This Row],[High Price ]],AmitGamePlan78[[#This Row],[Low Price ]])</f>
        <v/>
      </c>
      <c r="N447" s="2" t="n">
        <v>0</v>
      </c>
      <c r="O44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47" s="3" t="inlineStr">
        <is>
          <t>עסקה פתוחה</t>
        </is>
      </c>
      <c r="Q44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47" s="2" t="inlineStr">
        <is>
          <t>עסקה פתוחה</t>
        </is>
      </c>
      <c r="S447" s="1" t="inlineStr">
        <is>
          <t>עסקה פתוחה</t>
        </is>
      </c>
    </row>
    <row r="448" ht="14.45" customHeight="1" s="56" thickBot="1">
      <c r="A448" s="8" t="n">
        <v>441</v>
      </c>
      <c r="B448" s="6" t="inlineStr">
        <is>
          <t>עסקה פתוחה</t>
        </is>
      </c>
      <c r="C448" s="5" t="inlineStr">
        <is>
          <t>-</t>
        </is>
      </c>
      <c r="D448" s="5" t="inlineStr">
        <is>
          <t>עסקה פתוחה</t>
        </is>
      </c>
      <c r="E448" s="5" t="inlineStr">
        <is>
          <t>עסקה פתוחה</t>
        </is>
      </c>
      <c r="F448" s="3" t="inlineStr">
        <is>
          <t>עסקה פתוחה</t>
        </is>
      </c>
      <c r="G448" s="2" t="inlineStr">
        <is>
          <t>עסקה פתוחה</t>
        </is>
      </c>
      <c r="H448" s="5" t="inlineStr">
        <is>
          <t>עסקה פתוחה</t>
        </is>
      </c>
      <c r="I448" s="2" t="inlineStr">
        <is>
          <t>עסקה פתוחה</t>
        </is>
      </c>
      <c r="J448" s="4">
        <f>IFERROR($O$3/(AmitGamePlan78[[#This Row],[High Price ]]-AmitGamePlan78[[#This Row],[Low Price ]]),"עסקה פתוחה")</f>
        <v/>
      </c>
      <c r="K448" s="3">
        <f>IFERROR(AmitGamePlan78[[#This Row],[Stock Number]]*AmitGamePlan78[[#This Row],[Buying Price /Selling Price]],"עסקה פתוחה")</f>
        <v/>
      </c>
      <c r="L44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48" s="2">
        <f>IF(AmitGamePlan78[[#This Row],[Style]] = "Short",AmitGamePlan78[[#This Row],[High Price ]],AmitGamePlan78[[#This Row],[Low Price ]])</f>
        <v/>
      </c>
      <c r="N448" s="2" t="n">
        <v>0</v>
      </c>
      <c r="O44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48" s="3" t="inlineStr">
        <is>
          <t>עסקה פתוחה</t>
        </is>
      </c>
      <c r="Q44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48" s="2" t="inlineStr">
        <is>
          <t>עסקה פתוחה</t>
        </is>
      </c>
      <c r="S448" s="1" t="inlineStr">
        <is>
          <t>עסקה פתוחה</t>
        </is>
      </c>
    </row>
    <row r="449" ht="14.45" customHeight="1" s="56" thickBot="1">
      <c r="A449" s="8" t="n">
        <v>442</v>
      </c>
      <c r="B449" s="6" t="inlineStr">
        <is>
          <t>עסקה פתוחה</t>
        </is>
      </c>
      <c r="C449" s="5" t="inlineStr">
        <is>
          <t>-</t>
        </is>
      </c>
      <c r="D449" s="5" t="inlineStr">
        <is>
          <t>עסקה פתוחה</t>
        </is>
      </c>
      <c r="E449" s="5" t="inlineStr">
        <is>
          <t>עסקה פתוחה</t>
        </is>
      </c>
      <c r="F449" s="3" t="inlineStr">
        <is>
          <t>עסקה פתוחה</t>
        </is>
      </c>
      <c r="G449" s="2" t="inlineStr">
        <is>
          <t>עסקה פתוחה</t>
        </is>
      </c>
      <c r="H449" s="5" t="inlineStr">
        <is>
          <t>עסקה פתוחה</t>
        </is>
      </c>
      <c r="I449" s="2" t="inlineStr">
        <is>
          <t>עסקה פתוחה</t>
        </is>
      </c>
      <c r="J449" s="4">
        <f>IFERROR($O$3/(AmitGamePlan78[[#This Row],[High Price ]]-AmitGamePlan78[[#This Row],[Low Price ]]),"עסקה פתוחה")</f>
        <v/>
      </c>
      <c r="K449" s="3">
        <f>IFERROR(AmitGamePlan78[[#This Row],[Stock Number]]*AmitGamePlan78[[#This Row],[Buying Price /Selling Price]],"עסקה פתוחה")</f>
        <v/>
      </c>
      <c r="L44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49" s="2">
        <f>IF(AmitGamePlan78[[#This Row],[Style]] = "Short",AmitGamePlan78[[#This Row],[High Price ]],AmitGamePlan78[[#This Row],[Low Price ]])</f>
        <v/>
      </c>
      <c r="N449" s="2" t="n">
        <v>0</v>
      </c>
      <c r="O44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49" s="3" t="inlineStr">
        <is>
          <t>עסקה פתוחה</t>
        </is>
      </c>
      <c r="Q44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49" s="2" t="inlineStr">
        <is>
          <t>עסקה פתוחה</t>
        </is>
      </c>
      <c r="S449" s="1" t="inlineStr">
        <is>
          <t>עסקה פתוחה</t>
        </is>
      </c>
    </row>
    <row r="450" ht="14.45" customHeight="1" s="56" thickBot="1">
      <c r="A450" s="8" t="n">
        <v>443</v>
      </c>
      <c r="B450" s="6" t="inlineStr">
        <is>
          <t>עסקה פתוחה</t>
        </is>
      </c>
      <c r="C450" s="5" t="inlineStr">
        <is>
          <t>-</t>
        </is>
      </c>
      <c r="D450" s="5" t="inlineStr">
        <is>
          <t>עסקה פתוחה</t>
        </is>
      </c>
      <c r="E450" s="5" t="inlineStr">
        <is>
          <t>עסקה פתוחה</t>
        </is>
      </c>
      <c r="F450" s="3" t="inlineStr">
        <is>
          <t>עסקה פתוחה</t>
        </is>
      </c>
      <c r="G450" s="2" t="inlineStr">
        <is>
          <t>עסקה פתוחה</t>
        </is>
      </c>
      <c r="H450" s="5" t="inlineStr">
        <is>
          <t>עסקה פתוחה</t>
        </is>
      </c>
      <c r="I450" s="2" t="inlineStr">
        <is>
          <t>עסקה פתוחה</t>
        </is>
      </c>
      <c r="J450" s="4">
        <f>IFERROR($O$3/(AmitGamePlan78[[#This Row],[High Price ]]-AmitGamePlan78[[#This Row],[Low Price ]]),"עסקה פתוחה")</f>
        <v/>
      </c>
      <c r="K450" s="3">
        <f>IFERROR(AmitGamePlan78[[#This Row],[Stock Number]]*AmitGamePlan78[[#This Row],[Buying Price /Selling Price]],"עסקה פתוחה")</f>
        <v/>
      </c>
      <c r="L45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50" s="2">
        <f>IF(AmitGamePlan78[[#This Row],[Style]] = "Short",AmitGamePlan78[[#This Row],[High Price ]],AmitGamePlan78[[#This Row],[Low Price ]])</f>
        <v/>
      </c>
      <c r="N450" s="2" t="n">
        <v>0</v>
      </c>
      <c r="O45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50" s="3" t="inlineStr">
        <is>
          <t>עסקה פתוחה</t>
        </is>
      </c>
      <c r="Q45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50" s="2" t="inlineStr">
        <is>
          <t>עסקה פתוחה</t>
        </is>
      </c>
      <c r="S450" s="1" t="inlineStr">
        <is>
          <t>עסקה פתוחה</t>
        </is>
      </c>
    </row>
    <row r="451" ht="14.45" customHeight="1" s="56" thickBot="1">
      <c r="A451" s="8" t="n">
        <v>444</v>
      </c>
      <c r="B451" s="6" t="inlineStr">
        <is>
          <t>עסקה פתוחה</t>
        </is>
      </c>
      <c r="C451" s="5" t="inlineStr">
        <is>
          <t>-</t>
        </is>
      </c>
      <c r="D451" s="5" t="inlineStr">
        <is>
          <t>עסקה פתוחה</t>
        </is>
      </c>
      <c r="E451" s="5" t="inlineStr">
        <is>
          <t>עסקה פתוחה</t>
        </is>
      </c>
      <c r="F451" s="3" t="inlineStr">
        <is>
          <t>עסקה פתוחה</t>
        </is>
      </c>
      <c r="G451" s="2" t="inlineStr">
        <is>
          <t>עסקה פתוחה</t>
        </is>
      </c>
      <c r="H451" s="5" t="inlineStr">
        <is>
          <t>עסקה פתוחה</t>
        </is>
      </c>
      <c r="I451" s="2" t="inlineStr">
        <is>
          <t>עסקה פתוחה</t>
        </is>
      </c>
      <c r="J451" s="4">
        <f>IFERROR($O$3/(AmitGamePlan78[[#This Row],[High Price ]]-AmitGamePlan78[[#This Row],[Low Price ]]),"עסקה פתוחה")</f>
        <v/>
      </c>
      <c r="K451" s="3">
        <f>IFERROR(AmitGamePlan78[[#This Row],[Stock Number]]*AmitGamePlan78[[#This Row],[Buying Price /Selling Price]],"עסקה פתוחה")</f>
        <v/>
      </c>
      <c r="L45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51" s="2">
        <f>IF(AmitGamePlan78[[#This Row],[Style]] = "Short",AmitGamePlan78[[#This Row],[High Price ]],AmitGamePlan78[[#This Row],[Low Price ]])</f>
        <v/>
      </c>
      <c r="N451" s="2" t="n">
        <v>0</v>
      </c>
      <c r="O45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51" s="3" t="inlineStr">
        <is>
          <t>עסקה פתוחה</t>
        </is>
      </c>
      <c r="Q45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51" s="2" t="inlineStr">
        <is>
          <t>עסקה פתוחה</t>
        </is>
      </c>
      <c r="S451" s="1" t="inlineStr">
        <is>
          <t>עסקה פתוחה</t>
        </is>
      </c>
    </row>
    <row r="452" ht="14.45" customHeight="1" s="56" thickBot="1">
      <c r="A452" s="8" t="n">
        <v>445</v>
      </c>
      <c r="B452" s="6" t="inlineStr">
        <is>
          <t>עסקה פתוחה</t>
        </is>
      </c>
      <c r="C452" s="5" t="inlineStr">
        <is>
          <t>-</t>
        </is>
      </c>
      <c r="D452" s="5" t="inlineStr">
        <is>
          <t>עסקה פתוחה</t>
        </is>
      </c>
      <c r="E452" s="5" t="inlineStr">
        <is>
          <t>עסקה פתוחה</t>
        </is>
      </c>
      <c r="F452" s="3" t="inlineStr">
        <is>
          <t>עסקה פתוחה</t>
        </is>
      </c>
      <c r="G452" s="2" t="inlineStr">
        <is>
          <t>עסקה פתוחה</t>
        </is>
      </c>
      <c r="H452" s="5" t="inlineStr">
        <is>
          <t>עסקה פתוחה</t>
        </is>
      </c>
      <c r="I452" s="2" t="inlineStr">
        <is>
          <t>עסקה פתוחה</t>
        </is>
      </c>
      <c r="J452" s="4">
        <f>IFERROR($O$3/(AmitGamePlan78[[#This Row],[High Price ]]-AmitGamePlan78[[#This Row],[Low Price ]]),"עסקה פתוחה")</f>
        <v/>
      </c>
      <c r="K452" s="3">
        <f>IFERROR(AmitGamePlan78[[#This Row],[Stock Number]]*AmitGamePlan78[[#This Row],[Buying Price /Selling Price]],"עסקה פתוחה")</f>
        <v/>
      </c>
      <c r="L45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52" s="2">
        <f>IF(AmitGamePlan78[[#This Row],[Style]] = "Short",AmitGamePlan78[[#This Row],[High Price ]],AmitGamePlan78[[#This Row],[Low Price ]])</f>
        <v/>
      </c>
      <c r="N452" s="2" t="n">
        <v>0</v>
      </c>
      <c r="O45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52" s="3" t="inlineStr">
        <is>
          <t>עסקה פתוחה</t>
        </is>
      </c>
      <c r="Q45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52" s="2" t="inlineStr">
        <is>
          <t>עסקה פתוחה</t>
        </is>
      </c>
      <c r="S452" s="1" t="inlineStr">
        <is>
          <t>עסקה פתוחה</t>
        </is>
      </c>
    </row>
    <row r="453" ht="14.45" customHeight="1" s="56" thickBot="1">
      <c r="A453" s="8" t="n">
        <v>446</v>
      </c>
      <c r="B453" s="6" t="inlineStr">
        <is>
          <t>עסקה פתוחה</t>
        </is>
      </c>
      <c r="C453" s="5" t="inlineStr">
        <is>
          <t>-</t>
        </is>
      </c>
      <c r="D453" s="5" t="inlineStr">
        <is>
          <t>עסקה פתוחה</t>
        </is>
      </c>
      <c r="E453" s="5" t="inlineStr">
        <is>
          <t>עסקה פתוחה</t>
        </is>
      </c>
      <c r="F453" s="3" t="inlineStr">
        <is>
          <t>עסקה פתוחה</t>
        </is>
      </c>
      <c r="G453" s="2" t="inlineStr">
        <is>
          <t>עסקה פתוחה</t>
        </is>
      </c>
      <c r="H453" s="5" t="inlineStr">
        <is>
          <t>עסקה פתוחה</t>
        </is>
      </c>
      <c r="I453" s="2" t="inlineStr">
        <is>
          <t>עסקה פתוחה</t>
        </is>
      </c>
      <c r="J453" s="4">
        <f>IFERROR($O$3/(AmitGamePlan78[[#This Row],[High Price ]]-AmitGamePlan78[[#This Row],[Low Price ]]),"עסקה פתוחה")</f>
        <v/>
      </c>
      <c r="K453" s="3">
        <f>IFERROR(AmitGamePlan78[[#This Row],[Stock Number]]*AmitGamePlan78[[#This Row],[Buying Price /Selling Price]],"עסקה פתוחה")</f>
        <v/>
      </c>
      <c r="L45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53" s="2">
        <f>IF(AmitGamePlan78[[#This Row],[Style]] = "Short",AmitGamePlan78[[#This Row],[High Price ]],AmitGamePlan78[[#This Row],[Low Price ]])</f>
        <v/>
      </c>
      <c r="N453" s="2" t="n">
        <v>0</v>
      </c>
      <c r="O45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53" s="3" t="inlineStr">
        <is>
          <t>עסקה פתוחה</t>
        </is>
      </c>
      <c r="Q45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53" s="2" t="inlineStr">
        <is>
          <t>עסקה פתוחה</t>
        </is>
      </c>
      <c r="S453" s="1" t="inlineStr">
        <is>
          <t>עסקה פתוחה</t>
        </is>
      </c>
    </row>
    <row r="454" ht="14.45" customHeight="1" s="56" thickBot="1">
      <c r="A454" s="8" t="n">
        <v>447</v>
      </c>
      <c r="B454" s="6" t="inlineStr">
        <is>
          <t>עסקה פתוחה</t>
        </is>
      </c>
      <c r="C454" s="5" t="inlineStr">
        <is>
          <t>-</t>
        </is>
      </c>
      <c r="D454" s="5" t="inlineStr">
        <is>
          <t>עסקה פתוחה</t>
        </is>
      </c>
      <c r="E454" s="5" t="inlineStr">
        <is>
          <t>עסקה פתוחה</t>
        </is>
      </c>
      <c r="F454" s="3" t="inlineStr">
        <is>
          <t>עסקה פתוחה</t>
        </is>
      </c>
      <c r="G454" s="2" t="inlineStr">
        <is>
          <t>עסקה פתוחה</t>
        </is>
      </c>
      <c r="H454" s="5" t="inlineStr">
        <is>
          <t>עסקה פתוחה</t>
        </is>
      </c>
      <c r="I454" s="2" t="inlineStr">
        <is>
          <t>עסקה פתוחה</t>
        </is>
      </c>
      <c r="J454" s="4">
        <f>IFERROR($O$3/(AmitGamePlan78[[#This Row],[High Price ]]-AmitGamePlan78[[#This Row],[Low Price ]]),"עסקה פתוחה")</f>
        <v/>
      </c>
      <c r="K454" s="3">
        <f>IFERROR(AmitGamePlan78[[#This Row],[Stock Number]]*AmitGamePlan78[[#This Row],[Buying Price /Selling Price]],"עסקה פתוחה")</f>
        <v/>
      </c>
      <c r="L45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54" s="2">
        <f>IF(AmitGamePlan78[[#This Row],[Style]] = "Short",AmitGamePlan78[[#This Row],[High Price ]],AmitGamePlan78[[#This Row],[Low Price ]])</f>
        <v/>
      </c>
      <c r="N454" s="2" t="n">
        <v>0</v>
      </c>
      <c r="O45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54" s="3" t="inlineStr">
        <is>
          <t>עסקה פתוחה</t>
        </is>
      </c>
      <c r="Q45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54" s="2" t="inlineStr">
        <is>
          <t>עסקה פתוחה</t>
        </is>
      </c>
      <c r="S454" s="1" t="inlineStr">
        <is>
          <t>עסקה פתוחה</t>
        </is>
      </c>
    </row>
    <row r="455" ht="14.45" customHeight="1" s="56" thickBot="1">
      <c r="A455" s="8" t="n">
        <v>448</v>
      </c>
      <c r="B455" s="6" t="inlineStr">
        <is>
          <t>עסקה פתוחה</t>
        </is>
      </c>
      <c r="C455" s="5" t="inlineStr">
        <is>
          <t>-</t>
        </is>
      </c>
      <c r="D455" s="5" t="inlineStr">
        <is>
          <t>עסקה פתוחה</t>
        </is>
      </c>
      <c r="E455" s="5" t="inlineStr">
        <is>
          <t>עסקה פתוחה</t>
        </is>
      </c>
      <c r="F455" s="3" t="inlineStr">
        <is>
          <t>עסקה פתוחה</t>
        </is>
      </c>
      <c r="G455" s="2" t="inlineStr">
        <is>
          <t>עסקה פתוחה</t>
        </is>
      </c>
      <c r="H455" s="5" t="inlineStr">
        <is>
          <t>עסקה פתוחה</t>
        </is>
      </c>
      <c r="I455" s="2" t="inlineStr">
        <is>
          <t>עסקה פתוחה</t>
        </is>
      </c>
      <c r="J455" s="4">
        <f>IFERROR($O$3/(AmitGamePlan78[[#This Row],[High Price ]]-AmitGamePlan78[[#This Row],[Low Price ]]),"עסקה פתוחה")</f>
        <v/>
      </c>
      <c r="K455" s="3">
        <f>IFERROR(AmitGamePlan78[[#This Row],[Stock Number]]*AmitGamePlan78[[#This Row],[Buying Price /Selling Price]],"עסקה פתוחה")</f>
        <v/>
      </c>
      <c r="L45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55" s="2">
        <f>IF(AmitGamePlan78[[#This Row],[Style]] = "Short",AmitGamePlan78[[#This Row],[High Price ]],AmitGamePlan78[[#This Row],[Low Price ]])</f>
        <v/>
      </c>
      <c r="N455" s="2" t="n">
        <v>0</v>
      </c>
      <c r="O45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55" s="3" t="inlineStr">
        <is>
          <t>עסקה פתוחה</t>
        </is>
      </c>
      <c r="Q45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55" s="2" t="inlineStr">
        <is>
          <t>עסקה פתוחה</t>
        </is>
      </c>
      <c r="S455" s="1" t="inlineStr">
        <is>
          <t>עסקה פתוחה</t>
        </is>
      </c>
    </row>
    <row r="456" ht="14.45" customHeight="1" s="56" thickBot="1">
      <c r="A456" s="8" t="n">
        <v>449</v>
      </c>
      <c r="B456" s="6" t="inlineStr">
        <is>
          <t>עסקה פתוחה</t>
        </is>
      </c>
      <c r="C456" s="5" t="inlineStr">
        <is>
          <t>-</t>
        </is>
      </c>
      <c r="D456" s="5" t="inlineStr">
        <is>
          <t>עסקה פתוחה</t>
        </is>
      </c>
      <c r="E456" s="5" t="inlineStr">
        <is>
          <t>עסקה פתוחה</t>
        </is>
      </c>
      <c r="F456" s="3" t="inlineStr">
        <is>
          <t>עסקה פתוחה</t>
        </is>
      </c>
      <c r="G456" s="2" t="inlineStr">
        <is>
          <t>עסקה פתוחה</t>
        </is>
      </c>
      <c r="H456" s="5" t="inlineStr">
        <is>
          <t>עסקה פתוחה</t>
        </is>
      </c>
      <c r="I456" s="2" t="inlineStr">
        <is>
          <t>עסקה פתוחה</t>
        </is>
      </c>
      <c r="J456" s="4">
        <f>IFERROR($O$3/(AmitGamePlan78[[#This Row],[High Price ]]-AmitGamePlan78[[#This Row],[Low Price ]]),"עסקה פתוחה")</f>
        <v/>
      </c>
      <c r="K456" s="3">
        <f>IFERROR(AmitGamePlan78[[#This Row],[Stock Number]]*AmitGamePlan78[[#This Row],[Buying Price /Selling Price]],"עסקה פתוחה")</f>
        <v/>
      </c>
      <c r="L45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56" s="2">
        <f>IF(AmitGamePlan78[[#This Row],[Style]] = "Short",AmitGamePlan78[[#This Row],[High Price ]],AmitGamePlan78[[#This Row],[Low Price ]])</f>
        <v/>
      </c>
      <c r="N456" s="2" t="n">
        <v>0</v>
      </c>
      <c r="O45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56" s="3" t="inlineStr">
        <is>
          <t>עסקה פתוחה</t>
        </is>
      </c>
      <c r="Q45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56" s="2" t="inlineStr">
        <is>
          <t>עסקה פתוחה</t>
        </is>
      </c>
      <c r="S456" s="1" t="inlineStr">
        <is>
          <t>עסקה פתוחה</t>
        </is>
      </c>
    </row>
    <row r="457" ht="14.45" customHeight="1" s="56" thickBot="1">
      <c r="A457" s="8" t="n">
        <v>450</v>
      </c>
      <c r="B457" s="6" t="inlineStr">
        <is>
          <t>עסקה פתוחה</t>
        </is>
      </c>
      <c r="C457" s="5" t="inlineStr">
        <is>
          <t>-</t>
        </is>
      </c>
      <c r="D457" s="5" t="inlineStr">
        <is>
          <t>עסקה פתוחה</t>
        </is>
      </c>
      <c r="E457" s="5" t="inlineStr">
        <is>
          <t>עסקה פתוחה</t>
        </is>
      </c>
      <c r="F457" s="3" t="inlineStr">
        <is>
          <t>עסקה פתוחה</t>
        </is>
      </c>
      <c r="G457" s="2" t="inlineStr">
        <is>
          <t>עסקה פתוחה</t>
        </is>
      </c>
      <c r="H457" s="5" t="inlineStr">
        <is>
          <t>עסקה פתוחה</t>
        </is>
      </c>
      <c r="I457" s="2" t="inlineStr">
        <is>
          <t>עסקה פתוחה</t>
        </is>
      </c>
      <c r="J457" s="4">
        <f>IFERROR($O$3/(AmitGamePlan78[[#This Row],[High Price ]]-AmitGamePlan78[[#This Row],[Low Price ]]),"עסקה פתוחה")</f>
        <v/>
      </c>
      <c r="K457" s="3">
        <f>IFERROR(AmitGamePlan78[[#This Row],[Stock Number]]*AmitGamePlan78[[#This Row],[Buying Price /Selling Price]],"עסקה פתוחה")</f>
        <v/>
      </c>
      <c r="L45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57" s="2">
        <f>IF(AmitGamePlan78[[#This Row],[Style]] = "Short",AmitGamePlan78[[#This Row],[High Price ]],AmitGamePlan78[[#This Row],[Low Price ]])</f>
        <v/>
      </c>
      <c r="N457" s="2" t="n">
        <v>0</v>
      </c>
      <c r="O45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57" s="3" t="inlineStr">
        <is>
          <t>עסקה פתוחה</t>
        </is>
      </c>
      <c r="Q45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57" s="2" t="inlineStr">
        <is>
          <t>עסקה פתוחה</t>
        </is>
      </c>
      <c r="S457" s="1" t="inlineStr">
        <is>
          <t>עסקה פתוחה</t>
        </is>
      </c>
    </row>
    <row r="458" ht="14.45" customHeight="1" s="56" thickBot="1">
      <c r="A458" s="8" t="n">
        <v>451</v>
      </c>
      <c r="B458" s="6" t="inlineStr">
        <is>
          <t>עסקה פתוחה</t>
        </is>
      </c>
      <c r="C458" s="5" t="inlineStr">
        <is>
          <t>-</t>
        </is>
      </c>
      <c r="D458" s="5" t="inlineStr">
        <is>
          <t>עסקה פתוחה</t>
        </is>
      </c>
      <c r="E458" s="5" t="inlineStr">
        <is>
          <t>עסקה פתוחה</t>
        </is>
      </c>
      <c r="F458" s="3" t="inlineStr">
        <is>
          <t>עסקה פתוחה</t>
        </is>
      </c>
      <c r="G458" s="2" t="inlineStr">
        <is>
          <t>עסקה פתוחה</t>
        </is>
      </c>
      <c r="H458" s="5" t="inlineStr">
        <is>
          <t>עסקה פתוחה</t>
        </is>
      </c>
      <c r="I458" s="2" t="inlineStr">
        <is>
          <t>עסקה פתוחה</t>
        </is>
      </c>
      <c r="J458" s="4">
        <f>IFERROR($O$3/(AmitGamePlan78[[#This Row],[High Price ]]-AmitGamePlan78[[#This Row],[Low Price ]]),"עסקה פתוחה")</f>
        <v/>
      </c>
      <c r="K458" s="3">
        <f>IFERROR(AmitGamePlan78[[#This Row],[Stock Number]]*AmitGamePlan78[[#This Row],[Buying Price /Selling Price]],"עסקה פתוחה")</f>
        <v/>
      </c>
      <c r="L45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58" s="2">
        <f>IF(AmitGamePlan78[[#This Row],[Style]] = "Short",AmitGamePlan78[[#This Row],[High Price ]],AmitGamePlan78[[#This Row],[Low Price ]])</f>
        <v/>
      </c>
      <c r="N458" s="2" t="n">
        <v>0</v>
      </c>
      <c r="O45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58" s="3" t="inlineStr">
        <is>
          <t>עסקה פתוחה</t>
        </is>
      </c>
      <c r="Q45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58" s="2" t="inlineStr">
        <is>
          <t>עסקה פתוחה</t>
        </is>
      </c>
      <c r="S458" s="1" t="inlineStr">
        <is>
          <t>עסקה פתוחה</t>
        </is>
      </c>
    </row>
    <row r="459" ht="14.45" customHeight="1" s="56" thickBot="1">
      <c r="A459" s="8" t="n">
        <v>452</v>
      </c>
      <c r="B459" s="6" t="inlineStr">
        <is>
          <t>עסקה פתוחה</t>
        </is>
      </c>
      <c r="C459" s="5" t="inlineStr">
        <is>
          <t>-</t>
        </is>
      </c>
      <c r="D459" s="5" t="inlineStr">
        <is>
          <t>עסקה פתוחה</t>
        </is>
      </c>
      <c r="E459" s="5" t="inlineStr">
        <is>
          <t>עסקה פתוחה</t>
        </is>
      </c>
      <c r="F459" s="3" t="inlineStr">
        <is>
          <t>עסקה פתוחה</t>
        </is>
      </c>
      <c r="G459" s="2" t="inlineStr">
        <is>
          <t>עסקה פתוחה</t>
        </is>
      </c>
      <c r="H459" s="5" t="inlineStr">
        <is>
          <t>עסקה פתוחה</t>
        </is>
      </c>
      <c r="I459" s="2" t="inlineStr">
        <is>
          <t>עסקה פתוחה</t>
        </is>
      </c>
      <c r="J459" s="4">
        <f>IFERROR($O$3/(AmitGamePlan78[[#This Row],[High Price ]]-AmitGamePlan78[[#This Row],[Low Price ]]),"עסקה פתוחה")</f>
        <v/>
      </c>
      <c r="K459" s="3">
        <f>IFERROR(AmitGamePlan78[[#This Row],[Stock Number]]*AmitGamePlan78[[#This Row],[Buying Price /Selling Price]],"עסקה פתוחה")</f>
        <v/>
      </c>
      <c r="L45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59" s="2">
        <f>IF(AmitGamePlan78[[#This Row],[Style]] = "Short",AmitGamePlan78[[#This Row],[High Price ]],AmitGamePlan78[[#This Row],[Low Price ]])</f>
        <v/>
      </c>
      <c r="N459" s="2" t="n">
        <v>0</v>
      </c>
      <c r="O45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59" s="3" t="inlineStr">
        <is>
          <t>עסקה פתוחה</t>
        </is>
      </c>
      <c r="Q45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59" s="2" t="inlineStr">
        <is>
          <t>עסקה פתוחה</t>
        </is>
      </c>
      <c r="S459" s="1" t="inlineStr">
        <is>
          <t>עסקה פתוחה</t>
        </is>
      </c>
    </row>
    <row r="460" ht="14.45" customHeight="1" s="56" thickBot="1">
      <c r="A460" s="8" t="n">
        <v>453</v>
      </c>
      <c r="B460" s="6" t="inlineStr">
        <is>
          <t>עסקה פתוחה</t>
        </is>
      </c>
      <c r="C460" s="5" t="inlineStr">
        <is>
          <t>-</t>
        </is>
      </c>
      <c r="D460" s="5" t="inlineStr">
        <is>
          <t>עסקה פתוחה</t>
        </is>
      </c>
      <c r="E460" s="5" t="inlineStr">
        <is>
          <t>עסקה פתוחה</t>
        </is>
      </c>
      <c r="F460" s="3" t="inlineStr">
        <is>
          <t>עסקה פתוחה</t>
        </is>
      </c>
      <c r="G460" s="2" t="inlineStr">
        <is>
          <t>עסקה פתוחה</t>
        </is>
      </c>
      <c r="H460" s="5" t="inlineStr">
        <is>
          <t>עסקה פתוחה</t>
        </is>
      </c>
      <c r="I460" s="2" t="inlineStr">
        <is>
          <t>עסקה פתוחה</t>
        </is>
      </c>
      <c r="J460" s="4">
        <f>IFERROR($O$3/(AmitGamePlan78[[#This Row],[High Price ]]-AmitGamePlan78[[#This Row],[Low Price ]]),"עסקה פתוחה")</f>
        <v/>
      </c>
      <c r="K460" s="3">
        <f>IFERROR(AmitGamePlan78[[#This Row],[Stock Number]]*AmitGamePlan78[[#This Row],[Buying Price /Selling Price]],"עסקה פתוחה")</f>
        <v/>
      </c>
      <c r="L46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60" s="2">
        <f>IF(AmitGamePlan78[[#This Row],[Style]] = "Short",AmitGamePlan78[[#This Row],[High Price ]],AmitGamePlan78[[#This Row],[Low Price ]])</f>
        <v/>
      </c>
      <c r="N460" s="2" t="n">
        <v>0</v>
      </c>
      <c r="O46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60" s="3" t="inlineStr">
        <is>
          <t>עסקה פתוחה</t>
        </is>
      </c>
      <c r="Q46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60" s="2" t="inlineStr">
        <is>
          <t>עסקה פתוחה</t>
        </is>
      </c>
      <c r="S460" s="1" t="inlineStr">
        <is>
          <t>עסקה פתוחה</t>
        </is>
      </c>
    </row>
    <row r="461" ht="14.45" customHeight="1" s="56" thickBot="1">
      <c r="A461" s="8" t="n">
        <v>454</v>
      </c>
      <c r="B461" s="6" t="inlineStr">
        <is>
          <t>עסקה פתוחה</t>
        </is>
      </c>
      <c r="C461" s="5" t="inlineStr">
        <is>
          <t>-</t>
        </is>
      </c>
      <c r="D461" s="5" t="inlineStr">
        <is>
          <t>עסקה פתוחה</t>
        </is>
      </c>
      <c r="E461" s="5" t="inlineStr">
        <is>
          <t>עסקה פתוחה</t>
        </is>
      </c>
      <c r="F461" s="3" t="inlineStr">
        <is>
          <t>עסקה פתוחה</t>
        </is>
      </c>
      <c r="G461" s="2" t="inlineStr">
        <is>
          <t>עסקה פתוחה</t>
        </is>
      </c>
      <c r="H461" s="5" t="inlineStr">
        <is>
          <t>עסקה פתוחה</t>
        </is>
      </c>
      <c r="I461" s="2" t="inlineStr">
        <is>
          <t>עסקה פתוחה</t>
        </is>
      </c>
      <c r="J461" s="4">
        <f>IFERROR($O$3/(AmitGamePlan78[[#This Row],[High Price ]]-AmitGamePlan78[[#This Row],[Low Price ]]),"עסקה פתוחה")</f>
        <v/>
      </c>
      <c r="K461" s="3">
        <f>IFERROR(AmitGamePlan78[[#This Row],[Stock Number]]*AmitGamePlan78[[#This Row],[Buying Price /Selling Price]],"עסקה פתוחה")</f>
        <v/>
      </c>
      <c r="L46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61" s="2">
        <f>IF(AmitGamePlan78[[#This Row],[Style]] = "Short",AmitGamePlan78[[#This Row],[High Price ]],AmitGamePlan78[[#This Row],[Low Price ]])</f>
        <v/>
      </c>
      <c r="N461" s="2" t="n">
        <v>0</v>
      </c>
      <c r="O46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61" s="3" t="inlineStr">
        <is>
          <t>עסקה פתוחה</t>
        </is>
      </c>
      <c r="Q46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61" s="2" t="inlineStr">
        <is>
          <t>עסקה פתוחה</t>
        </is>
      </c>
      <c r="S461" s="1" t="inlineStr">
        <is>
          <t>עסקה פתוחה</t>
        </is>
      </c>
    </row>
    <row r="462" ht="14.45" customHeight="1" s="56" thickBot="1">
      <c r="A462" s="8" t="n">
        <v>455</v>
      </c>
      <c r="B462" s="6" t="inlineStr">
        <is>
          <t>עסקה פתוחה</t>
        </is>
      </c>
      <c r="C462" s="5" t="inlineStr">
        <is>
          <t>-</t>
        </is>
      </c>
      <c r="D462" s="5" t="inlineStr">
        <is>
          <t>עסקה פתוחה</t>
        </is>
      </c>
      <c r="E462" s="5" t="inlineStr">
        <is>
          <t>עסקה פתוחה</t>
        </is>
      </c>
      <c r="F462" s="3" t="inlineStr">
        <is>
          <t>עסקה פתוחה</t>
        </is>
      </c>
      <c r="G462" s="2" t="inlineStr">
        <is>
          <t>עסקה פתוחה</t>
        </is>
      </c>
      <c r="H462" s="5" t="inlineStr">
        <is>
          <t>עסקה פתוחה</t>
        </is>
      </c>
      <c r="I462" s="2" t="inlineStr">
        <is>
          <t>עסקה פתוחה</t>
        </is>
      </c>
      <c r="J462" s="4">
        <f>IFERROR($O$3/(AmitGamePlan78[[#This Row],[High Price ]]-AmitGamePlan78[[#This Row],[Low Price ]]),"עסקה פתוחה")</f>
        <v/>
      </c>
      <c r="K462" s="3">
        <f>IFERROR(AmitGamePlan78[[#This Row],[Stock Number]]*AmitGamePlan78[[#This Row],[Buying Price /Selling Price]],"עסקה פתוחה")</f>
        <v/>
      </c>
      <c r="L46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62" s="2">
        <f>IF(AmitGamePlan78[[#This Row],[Style]] = "Short",AmitGamePlan78[[#This Row],[High Price ]],AmitGamePlan78[[#This Row],[Low Price ]])</f>
        <v/>
      </c>
      <c r="N462" s="2" t="n">
        <v>0</v>
      </c>
      <c r="O46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62" s="3" t="inlineStr">
        <is>
          <t>עסקה פתוחה</t>
        </is>
      </c>
      <c r="Q46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62" s="2" t="inlineStr">
        <is>
          <t>עסקה פתוחה</t>
        </is>
      </c>
      <c r="S462" s="1" t="inlineStr">
        <is>
          <t>עסקה פתוחה</t>
        </is>
      </c>
    </row>
    <row r="463" ht="14.45" customHeight="1" s="56" thickBot="1">
      <c r="A463" s="8" t="n">
        <v>456</v>
      </c>
      <c r="B463" s="6" t="inlineStr">
        <is>
          <t>עסקה פתוחה</t>
        </is>
      </c>
      <c r="C463" s="5" t="inlineStr">
        <is>
          <t>-</t>
        </is>
      </c>
      <c r="D463" s="5" t="inlineStr">
        <is>
          <t>עסקה פתוחה</t>
        </is>
      </c>
      <c r="E463" s="5" t="inlineStr">
        <is>
          <t>עסקה פתוחה</t>
        </is>
      </c>
      <c r="F463" s="3" t="inlineStr">
        <is>
          <t>עסקה פתוחה</t>
        </is>
      </c>
      <c r="G463" s="2" t="inlineStr">
        <is>
          <t>עסקה פתוחה</t>
        </is>
      </c>
      <c r="H463" s="5" t="inlineStr">
        <is>
          <t>עסקה פתוחה</t>
        </is>
      </c>
      <c r="I463" s="2" t="inlineStr">
        <is>
          <t>עסקה פתוחה</t>
        </is>
      </c>
      <c r="J463" s="4">
        <f>IFERROR($O$3/(AmitGamePlan78[[#This Row],[High Price ]]-AmitGamePlan78[[#This Row],[Low Price ]]),"עסקה פתוחה")</f>
        <v/>
      </c>
      <c r="K463" s="3">
        <f>IFERROR(AmitGamePlan78[[#This Row],[Stock Number]]*AmitGamePlan78[[#This Row],[Buying Price /Selling Price]],"עסקה פתוחה")</f>
        <v/>
      </c>
      <c r="L46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63" s="2">
        <f>IF(AmitGamePlan78[[#This Row],[Style]] = "Short",AmitGamePlan78[[#This Row],[High Price ]],AmitGamePlan78[[#This Row],[Low Price ]])</f>
        <v/>
      </c>
      <c r="N463" s="2" t="n">
        <v>0</v>
      </c>
      <c r="O46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63" s="3" t="inlineStr">
        <is>
          <t>עסקה פתוחה</t>
        </is>
      </c>
      <c r="Q46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63" s="2" t="inlineStr">
        <is>
          <t>עסקה פתוחה</t>
        </is>
      </c>
      <c r="S463" s="1" t="inlineStr">
        <is>
          <t>עסקה פתוחה</t>
        </is>
      </c>
    </row>
    <row r="464" ht="14.45" customHeight="1" s="56" thickBot="1">
      <c r="A464" s="8" t="n">
        <v>457</v>
      </c>
      <c r="B464" s="6" t="inlineStr">
        <is>
          <t>עסקה פתוחה</t>
        </is>
      </c>
      <c r="C464" s="5" t="inlineStr">
        <is>
          <t>-</t>
        </is>
      </c>
      <c r="D464" s="5" t="inlineStr">
        <is>
          <t>עסקה פתוחה</t>
        </is>
      </c>
      <c r="E464" s="5" t="inlineStr">
        <is>
          <t>עסקה פתוחה</t>
        </is>
      </c>
      <c r="F464" s="3" t="inlineStr">
        <is>
          <t>עסקה פתוחה</t>
        </is>
      </c>
      <c r="G464" s="2" t="inlineStr">
        <is>
          <t>עסקה פתוחה</t>
        </is>
      </c>
      <c r="H464" s="5" t="inlineStr">
        <is>
          <t>עסקה פתוחה</t>
        </is>
      </c>
      <c r="I464" s="2" t="inlineStr">
        <is>
          <t>עסקה פתוחה</t>
        </is>
      </c>
      <c r="J464" s="4">
        <f>IFERROR($O$3/(AmitGamePlan78[[#This Row],[High Price ]]-AmitGamePlan78[[#This Row],[Low Price ]]),"עסקה פתוחה")</f>
        <v/>
      </c>
      <c r="K464" s="3">
        <f>IFERROR(AmitGamePlan78[[#This Row],[Stock Number]]*AmitGamePlan78[[#This Row],[Buying Price /Selling Price]],"עסקה פתוחה")</f>
        <v/>
      </c>
      <c r="L46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64" s="2">
        <f>IF(AmitGamePlan78[[#This Row],[Style]] = "Short",AmitGamePlan78[[#This Row],[High Price ]],AmitGamePlan78[[#This Row],[Low Price ]])</f>
        <v/>
      </c>
      <c r="N464" s="2" t="n">
        <v>0</v>
      </c>
      <c r="O46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64" s="3" t="inlineStr">
        <is>
          <t>עסקה פתוחה</t>
        </is>
      </c>
      <c r="Q46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64" s="2" t="inlineStr">
        <is>
          <t>עסקה פתוחה</t>
        </is>
      </c>
      <c r="S464" s="1" t="inlineStr">
        <is>
          <t>עסקה פתוחה</t>
        </is>
      </c>
    </row>
    <row r="465" ht="14.45" customHeight="1" s="56" thickBot="1">
      <c r="A465" s="8" t="n">
        <v>458</v>
      </c>
      <c r="B465" s="6" t="inlineStr">
        <is>
          <t>עסקה פתוחה</t>
        </is>
      </c>
      <c r="C465" s="5" t="inlineStr">
        <is>
          <t>-</t>
        </is>
      </c>
      <c r="D465" s="5" t="inlineStr">
        <is>
          <t>עסקה פתוחה</t>
        </is>
      </c>
      <c r="E465" s="5" t="inlineStr">
        <is>
          <t>עסקה פתוחה</t>
        </is>
      </c>
      <c r="F465" s="3" t="inlineStr">
        <is>
          <t>עסקה פתוחה</t>
        </is>
      </c>
      <c r="G465" s="2" t="inlineStr">
        <is>
          <t>עסקה פתוחה</t>
        </is>
      </c>
      <c r="H465" s="5" t="inlineStr">
        <is>
          <t>עסקה פתוחה</t>
        </is>
      </c>
      <c r="I465" s="2" t="inlineStr">
        <is>
          <t>עסקה פתוחה</t>
        </is>
      </c>
      <c r="J465" s="4">
        <f>IFERROR($O$3/(AmitGamePlan78[[#This Row],[High Price ]]-AmitGamePlan78[[#This Row],[Low Price ]]),"עסקה פתוחה")</f>
        <v/>
      </c>
      <c r="K465" s="3">
        <f>IFERROR(AmitGamePlan78[[#This Row],[Stock Number]]*AmitGamePlan78[[#This Row],[Buying Price /Selling Price]],"עסקה פתוחה")</f>
        <v/>
      </c>
      <c r="L46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65" s="2">
        <f>IF(AmitGamePlan78[[#This Row],[Style]] = "Short",AmitGamePlan78[[#This Row],[High Price ]],AmitGamePlan78[[#This Row],[Low Price ]])</f>
        <v/>
      </c>
      <c r="N465" s="2" t="n">
        <v>0</v>
      </c>
      <c r="O46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65" s="3" t="inlineStr">
        <is>
          <t>עסקה פתוחה</t>
        </is>
      </c>
      <c r="Q46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65" s="2" t="inlineStr">
        <is>
          <t>עסקה פתוחה</t>
        </is>
      </c>
      <c r="S465" s="1" t="inlineStr">
        <is>
          <t>עסקה פתוחה</t>
        </is>
      </c>
    </row>
    <row r="466" ht="14.45" customHeight="1" s="56" thickBot="1">
      <c r="A466" s="8" t="n">
        <v>459</v>
      </c>
      <c r="B466" s="6" t="inlineStr">
        <is>
          <t>עסקה פתוחה</t>
        </is>
      </c>
      <c r="C466" s="5" t="inlineStr">
        <is>
          <t>-</t>
        </is>
      </c>
      <c r="D466" s="5" t="inlineStr">
        <is>
          <t>עסקה פתוחה</t>
        </is>
      </c>
      <c r="E466" s="5" t="inlineStr">
        <is>
          <t>עסקה פתוחה</t>
        </is>
      </c>
      <c r="F466" s="3" t="inlineStr">
        <is>
          <t>עסקה פתוחה</t>
        </is>
      </c>
      <c r="G466" s="2" t="inlineStr">
        <is>
          <t>עסקה פתוחה</t>
        </is>
      </c>
      <c r="H466" s="5" t="inlineStr">
        <is>
          <t>עסקה פתוחה</t>
        </is>
      </c>
      <c r="I466" s="2" t="inlineStr">
        <is>
          <t>עסקה פתוחה</t>
        </is>
      </c>
      <c r="J466" s="4">
        <f>IFERROR($O$3/(AmitGamePlan78[[#This Row],[High Price ]]-AmitGamePlan78[[#This Row],[Low Price ]]),"עסקה פתוחה")</f>
        <v/>
      </c>
      <c r="K466" s="3">
        <f>IFERROR(AmitGamePlan78[[#This Row],[Stock Number]]*AmitGamePlan78[[#This Row],[Buying Price /Selling Price]],"עסקה פתוחה")</f>
        <v/>
      </c>
      <c r="L46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66" s="2">
        <f>IF(AmitGamePlan78[[#This Row],[Style]] = "Short",AmitGamePlan78[[#This Row],[High Price ]],AmitGamePlan78[[#This Row],[Low Price ]])</f>
        <v/>
      </c>
      <c r="N466" s="2" t="n">
        <v>0</v>
      </c>
      <c r="O46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66" s="3" t="inlineStr">
        <is>
          <t>עסקה פתוחה</t>
        </is>
      </c>
      <c r="Q46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66" s="2" t="inlineStr">
        <is>
          <t>עסקה פתוחה</t>
        </is>
      </c>
      <c r="S466" s="1" t="inlineStr">
        <is>
          <t>עסקה פתוחה</t>
        </is>
      </c>
    </row>
    <row r="467" ht="14.45" customHeight="1" s="56" thickBot="1">
      <c r="A467" s="8" t="n">
        <v>460</v>
      </c>
      <c r="B467" s="6" t="inlineStr">
        <is>
          <t>עסקה פתוחה</t>
        </is>
      </c>
      <c r="C467" s="5" t="inlineStr">
        <is>
          <t>-</t>
        </is>
      </c>
      <c r="D467" s="5" t="inlineStr">
        <is>
          <t>עסקה פתוחה</t>
        </is>
      </c>
      <c r="E467" s="5" t="inlineStr">
        <is>
          <t>עסקה פתוחה</t>
        </is>
      </c>
      <c r="F467" s="3" t="inlineStr">
        <is>
          <t>עסקה פתוחה</t>
        </is>
      </c>
      <c r="G467" s="2" t="inlineStr">
        <is>
          <t>עסקה פתוחה</t>
        </is>
      </c>
      <c r="H467" s="5" t="inlineStr">
        <is>
          <t>עסקה פתוחה</t>
        </is>
      </c>
      <c r="I467" s="2" t="inlineStr">
        <is>
          <t>עסקה פתוחה</t>
        </is>
      </c>
      <c r="J467" s="4">
        <f>IFERROR($O$3/(AmitGamePlan78[[#This Row],[High Price ]]-AmitGamePlan78[[#This Row],[Low Price ]]),"עסקה פתוחה")</f>
        <v/>
      </c>
      <c r="K467" s="3">
        <f>IFERROR(AmitGamePlan78[[#This Row],[Stock Number]]*AmitGamePlan78[[#This Row],[Buying Price /Selling Price]],"עסקה פתוחה")</f>
        <v/>
      </c>
      <c r="L46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67" s="2">
        <f>IF(AmitGamePlan78[[#This Row],[Style]] = "Short",AmitGamePlan78[[#This Row],[High Price ]],AmitGamePlan78[[#This Row],[Low Price ]])</f>
        <v/>
      </c>
      <c r="N467" s="2" t="n">
        <v>0</v>
      </c>
      <c r="O46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67" s="3" t="inlineStr">
        <is>
          <t>עסקה פתוחה</t>
        </is>
      </c>
      <c r="Q46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67" s="2" t="inlineStr">
        <is>
          <t>עסקה פתוחה</t>
        </is>
      </c>
      <c r="S467" s="1" t="inlineStr">
        <is>
          <t>עסקה פתוחה</t>
        </is>
      </c>
    </row>
    <row r="468" ht="14.45" customHeight="1" s="56" thickBot="1">
      <c r="A468" s="8" t="n">
        <v>461</v>
      </c>
      <c r="B468" s="6" t="inlineStr">
        <is>
          <t>עסקה פתוחה</t>
        </is>
      </c>
      <c r="C468" s="5" t="inlineStr">
        <is>
          <t>-</t>
        </is>
      </c>
      <c r="D468" s="5" t="inlineStr">
        <is>
          <t>עסקה פתוחה</t>
        </is>
      </c>
      <c r="E468" s="5" t="inlineStr">
        <is>
          <t>עסקה פתוחה</t>
        </is>
      </c>
      <c r="F468" s="3" t="inlineStr">
        <is>
          <t>עסקה פתוחה</t>
        </is>
      </c>
      <c r="G468" s="2" t="inlineStr">
        <is>
          <t>עסקה פתוחה</t>
        </is>
      </c>
      <c r="H468" s="5" t="inlineStr">
        <is>
          <t>עסקה פתוחה</t>
        </is>
      </c>
      <c r="I468" s="2" t="inlineStr">
        <is>
          <t>עסקה פתוחה</t>
        </is>
      </c>
      <c r="J468" s="4">
        <f>IFERROR($O$3/(AmitGamePlan78[[#This Row],[High Price ]]-AmitGamePlan78[[#This Row],[Low Price ]]),"עסקה פתוחה")</f>
        <v/>
      </c>
      <c r="K468" s="3">
        <f>IFERROR(AmitGamePlan78[[#This Row],[Stock Number]]*AmitGamePlan78[[#This Row],[Buying Price /Selling Price]],"עסקה פתוחה")</f>
        <v/>
      </c>
      <c r="L46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68" s="2">
        <f>IF(AmitGamePlan78[[#This Row],[Style]] = "Short",AmitGamePlan78[[#This Row],[High Price ]],AmitGamePlan78[[#This Row],[Low Price ]])</f>
        <v/>
      </c>
      <c r="N468" s="2" t="n">
        <v>0</v>
      </c>
      <c r="O46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68" s="3" t="inlineStr">
        <is>
          <t>עסקה פתוחה</t>
        </is>
      </c>
      <c r="Q46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68" s="2" t="inlineStr">
        <is>
          <t>עסקה פתוחה</t>
        </is>
      </c>
      <c r="S468" s="1" t="inlineStr">
        <is>
          <t>עסקה פתוחה</t>
        </is>
      </c>
    </row>
    <row r="469" ht="14.45" customHeight="1" s="56" thickBot="1">
      <c r="A469" s="8" t="n">
        <v>462</v>
      </c>
      <c r="B469" s="6" t="inlineStr">
        <is>
          <t>עסקה פתוחה</t>
        </is>
      </c>
      <c r="C469" s="5" t="inlineStr">
        <is>
          <t>-</t>
        </is>
      </c>
      <c r="D469" s="5" t="inlineStr">
        <is>
          <t>עסקה פתוחה</t>
        </is>
      </c>
      <c r="E469" s="5" t="inlineStr">
        <is>
          <t>עסקה פתוחה</t>
        </is>
      </c>
      <c r="F469" s="3" t="inlineStr">
        <is>
          <t>עסקה פתוחה</t>
        </is>
      </c>
      <c r="G469" s="2" t="inlineStr">
        <is>
          <t>עסקה פתוחה</t>
        </is>
      </c>
      <c r="H469" s="5" t="inlineStr">
        <is>
          <t>עסקה פתוחה</t>
        </is>
      </c>
      <c r="I469" s="2" t="inlineStr">
        <is>
          <t>עסקה פתוחה</t>
        </is>
      </c>
      <c r="J469" s="4">
        <f>IFERROR($O$3/(AmitGamePlan78[[#This Row],[High Price ]]-AmitGamePlan78[[#This Row],[Low Price ]]),"עסקה פתוחה")</f>
        <v/>
      </c>
      <c r="K469" s="3">
        <f>IFERROR(AmitGamePlan78[[#This Row],[Stock Number]]*AmitGamePlan78[[#This Row],[Buying Price /Selling Price]],"עסקה פתוחה")</f>
        <v/>
      </c>
      <c r="L46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69" s="2">
        <f>IF(AmitGamePlan78[[#This Row],[Style]] = "Short",AmitGamePlan78[[#This Row],[High Price ]],AmitGamePlan78[[#This Row],[Low Price ]])</f>
        <v/>
      </c>
      <c r="N469" s="2" t="n">
        <v>0</v>
      </c>
      <c r="O46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69" s="3" t="inlineStr">
        <is>
          <t>עסקה פתוחה</t>
        </is>
      </c>
      <c r="Q46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69" s="2" t="inlineStr">
        <is>
          <t>עסקה פתוחה</t>
        </is>
      </c>
      <c r="S469" s="1" t="inlineStr">
        <is>
          <t>עסקה פתוחה</t>
        </is>
      </c>
    </row>
    <row r="470" ht="14.45" customHeight="1" s="56" thickBot="1">
      <c r="A470" s="8" t="n">
        <v>463</v>
      </c>
      <c r="B470" s="6" t="inlineStr">
        <is>
          <t>עסקה פתוחה</t>
        </is>
      </c>
      <c r="C470" s="5" t="inlineStr">
        <is>
          <t>-</t>
        </is>
      </c>
      <c r="D470" s="5" t="inlineStr">
        <is>
          <t>עסקה פתוחה</t>
        </is>
      </c>
      <c r="E470" s="5" t="inlineStr">
        <is>
          <t>עסקה פתוחה</t>
        </is>
      </c>
      <c r="F470" s="3" t="inlineStr">
        <is>
          <t>עסקה פתוחה</t>
        </is>
      </c>
      <c r="G470" s="2" t="inlineStr">
        <is>
          <t>עסקה פתוחה</t>
        </is>
      </c>
      <c r="H470" s="5" t="inlineStr">
        <is>
          <t>עסקה פתוחה</t>
        </is>
      </c>
      <c r="I470" s="2" t="inlineStr">
        <is>
          <t>עסקה פתוחה</t>
        </is>
      </c>
      <c r="J470" s="4">
        <f>IFERROR($O$3/(AmitGamePlan78[[#This Row],[High Price ]]-AmitGamePlan78[[#This Row],[Low Price ]]),"עסקה פתוחה")</f>
        <v/>
      </c>
      <c r="K470" s="3">
        <f>IFERROR(AmitGamePlan78[[#This Row],[Stock Number]]*AmitGamePlan78[[#This Row],[Buying Price /Selling Price]],"עסקה פתוחה")</f>
        <v/>
      </c>
      <c r="L47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70" s="2">
        <f>IF(AmitGamePlan78[[#This Row],[Style]] = "Short",AmitGamePlan78[[#This Row],[High Price ]],AmitGamePlan78[[#This Row],[Low Price ]])</f>
        <v/>
      </c>
      <c r="N470" s="2" t="n">
        <v>0</v>
      </c>
      <c r="O47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70" s="3" t="inlineStr">
        <is>
          <t>עסקה פתוחה</t>
        </is>
      </c>
      <c r="Q47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70" s="2" t="inlineStr">
        <is>
          <t>עסקה פתוחה</t>
        </is>
      </c>
      <c r="S470" s="1" t="inlineStr">
        <is>
          <t>עסקה פתוחה</t>
        </is>
      </c>
    </row>
    <row r="471" ht="14.45" customHeight="1" s="56" thickBot="1">
      <c r="A471" s="8" t="n">
        <v>464</v>
      </c>
      <c r="B471" s="6" t="inlineStr">
        <is>
          <t>עסקה פתוחה</t>
        </is>
      </c>
      <c r="C471" s="5" t="inlineStr">
        <is>
          <t>-</t>
        </is>
      </c>
      <c r="D471" s="5" t="inlineStr">
        <is>
          <t>עסקה פתוחה</t>
        </is>
      </c>
      <c r="E471" s="5" t="inlineStr">
        <is>
          <t>עסקה פתוחה</t>
        </is>
      </c>
      <c r="F471" s="3" t="inlineStr">
        <is>
          <t>עסקה פתוחה</t>
        </is>
      </c>
      <c r="G471" s="2" t="inlineStr">
        <is>
          <t>עסקה פתוחה</t>
        </is>
      </c>
      <c r="H471" s="5" t="inlineStr">
        <is>
          <t>עסקה פתוחה</t>
        </is>
      </c>
      <c r="I471" s="2" t="inlineStr">
        <is>
          <t>עסקה פתוחה</t>
        </is>
      </c>
      <c r="J471" s="4">
        <f>IFERROR($O$3/(AmitGamePlan78[[#This Row],[High Price ]]-AmitGamePlan78[[#This Row],[Low Price ]]),"עסקה פתוחה")</f>
        <v/>
      </c>
      <c r="K471" s="3">
        <f>IFERROR(AmitGamePlan78[[#This Row],[Stock Number]]*AmitGamePlan78[[#This Row],[Buying Price /Selling Price]],"עסקה פתוחה")</f>
        <v/>
      </c>
      <c r="L47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71" s="2">
        <f>IF(AmitGamePlan78[[#This Row],[Style]] = "Short",AmitGamePlan78[[#This Row],[High Price ]],AmitGamePlan78[[#This Row],[Low Price ]])</f>
        <v/>
      </c>
      <c r="N471" s="2" t="n">
        <v>0</v>
      </c>
      <c r="O47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71" s="3" t="inlineStr">
        <is>
          <t>עסקה פתוחה</t>
        </is>
      </c>
      <c r="Q47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71" s="2" t="inlineStr">
        <is>
          <t>עסקה פתוחה</t>
        </is>
      </c>
      <c r="S471" s="1" t="inlineStr">
        <is>
          <t>עסקה פתוחה</t>
        </is>
      </c>
    </row>
    <row r="472" ht="14.45" customHeight="1" s="56" thickBot="1">
      <c r="A472" s="8" t="n">
        <v>465</v>
      </c>
      <c r="B472" s="6" t="inlineStr">
        <is>
          <t>עסקה פתוחה</t>
        </is>
      </c>
      <c r="C472" s="5" t="inlineStr">
        <is>
          <t>-</t>
        </is>
      </c>
      <c r="D472" s="5" t="inlineStr">
        <is>
          <t>עסקה פתוחה</t>
        </is>
      </c>
      <c r="E472" s="5" t="inlineStr">
        <is>
          <t>עסקה פתוחה</t>
        </is>
      </c>
      <c r="F472" s="3" t="inlineStr">
        <is>
          <t>עסקה פתוחה</t>
        </is>
      </c>
      <c r="G472" s="2" t="inlineStr">
        <is>
          <t>עסקה פתוחה</t>
        </is>
      </c>
      <c r="H472" s="5" t="inlineStr">
        <is>
          <t>עסקה פתוחה</t>
        </is>
      </c>
      <c r="I472" s="2" t="inlineStr">
        <is>
          <t>עסקה פתוחה</t>
        </is>
      </c>
      <c r="J472" s="4">
        <f>IFERROR($O$3/(AmitGamePlan78[[#This Row],[High Price ]]-AmitGamePlan78[[#This Row],[Low Price ]]),"עסקה פתוחה")</f>
        <v/>
      </c>
      <c r="K472" s="3">
        <f>IFERROR(AmitGamePlan78[[#This Row],[Stock Number]]*AmitGamePlan78[[#This Row],[Buying Price /Selling Price]],"עסקה פתוחה")</f>
        <v/>
      </c>
      <c r="L47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72" s="2">
        <f>IF(AmitGamePlan78[[#This Row],[Style]] = "Short",AmitGamePlan78[[#This Row],[High Price ]],AmitGamePlan78[[#This Row],[Low Price ]])</f>
        <v/>
      </c>
      <c r="N472" s="2" t="n">
        <v>0</v>
      </c>
      <c r="O47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72" s="3" t="inlineStr">
        <is>
          <t>עסקה פתוחה</t>
        </is>
      </c>
      <c r="Q47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72" s="2" t="inlineStr">
        <is>
          <t>עסקה פתוחה</t>
        </is>
      </c>
      <c r="S472" s="1" t="inlineStr">
        <is>
          <t>עסקה פתוחה</t>
        </is>
      </c>
    </row>
    <row r="473" ht="14.45" customHeight="1" s="56" thickBot="1">
      <c r="A473" s="8" t="n">
        <v>466</v>
      </c>
      <c r="B473" s="6" t="inlineStr">
        <is>
          <t>עסקה פתוחה</t>
        </is>
      </c>
      <c r="C473" s="5" t="inlineStr">
        <is>
          <t>-</t>
        </is>
      </c>
      <c r="D473" s="5" t="inlineStr">
        <is>
          <t>עסקה פתוחה</t>
        </is>
      </c>
      <c r="E473" s="5" t="inlineStr">
        <is>
          <t>עסקה פתוחה</t>
        </is>
      </c>
      <c r="F473" s="3" t="inlineStr">
        <is>
          <t>עסקה פתוחה</t>
        </is>
      </c>
      <c r="G473" s="2" t="inlineStr">
        <is>
          <t>עסקה פתוחה</t>
        </is>
      </c>
      <c r="H473" s="5" t="inlineStr">
        <is>
          <t>עסקה פתוחה</t>
        </is>
      </c>
      <c r="I473" s="2" t="inlineStr">
        <is>
          <t>עסקה פתוחה</t>
        </is>
      </c>
      <c r="J473" s="4">
        <f>IFERROR($O$3/(AmitGamePlan78[[#This Row],[High Price ]]-AmitGamePlan78[[#This Row],[Low Price ]]),"עסקה פתוחה")</f>
        <v/>
      </c>
      <c r="K473" s="3">
        <f>IFERROR(AmitGamePlan78[[#This Row],[Stock Number]]*AmitGamePlan78[[#This Row],[Buying Price /Selling Price]],"עסקה פתוחה")</f>
        <v/>
      </c>
      <c r="L47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73" s="2">
        <f>IF(AmitGamePlan78[[#This Row],[Style]] = "Short",AmitGamePlan78[[#This Row],[High Price ]],AmitGamePlan78[[#This Row],[Low Price ]])</f>
        <v/>
      </c>
      <c r="N473" s="2" t="n">
        <v>0</v>
      </c>
      <c r="O47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73" s="3" t="inlineStr">
        <is>
          <t>עסקה פתוחה</t>
        </is>
      </c>
      <c r="Q47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73" s="2" t="inlineStr">
        <is>
          <t>עסקה פתוחה</t>
        </is>
      </c>
      <c r="S473" s="1" t="inlineStr">
        <is>
          <t>עסקה פתוחה</t>
        </is>
      </c>
    </row>
    <row r="474" ht="14.45" customHeight="1" s="56" thickBot="1">
      <c r="A474" s="8" t="n">
        <v>467</v>
      </c>
      <c r="B474" s="6" t="inlineStr">
        <is>
          <t>עסקה פתוחה</t>
        </is>
      </c>
      <c r="C474" s="5" t="inlineStr">
        <is>
          <t>-</t>
        </is>
      </c>
      <c r="D474" s="5" t="inlineStr">
        <is>
          <t>עסקה פתוחה</t>
        </is>
      </c>
      <c r="E474" s="5" t="inlineStr">
        <is>
          <t>עסקה פתוחה</t>
        </is>
      </c>
      <c r="F474" s="3" t="inlineStr">
        <is>
          <t>עסקה פתוחה</t>
        </is>
      </c>
      <c r="G474" s="2" t="inlineStr">
        <is>
          <t>עסקה פתוחה</t>
        </is>
      </c>
      <c r="H474" s="5" t="inlineStr">
        <is>
          <t>עסקה פתוחה</t>
        </is>
      </c>
      <c r="I474" s="2" t="inlineStr">
        <is>
          <t>עסקה פתוחה</t>
        </is>
      </c>
      <c r="J474" s="4">
        <f>IFERROR($O$3/(AmitGamePlan78[[#This Row],[High Price ]]-AmitGamePlan78[[#This Row],[Low Price ]]),"עסקה פתוחה")</f>
        <v/>
      </c>
      <c r="K474" s="3">
        <f>IFERROR(AmitGamePlan78[[#This Row],[Stock Number]]*AmitGamePlan78[[#This Row],[Buying Price /Selling Price]],"עסקה פתוחה")</f>
        <v/>
      </c>
      <c r="L47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74" s="2">
        <f>IF(AmitGamePlan78[[#This Row],[Style]] = "Short",AmitGamePlan78[[#This Row],[High Price ]],AmitGamePlan78[[#This Row],[Low Price ]])</f>
        <v/>
      </c>
      <c r="N474" s="2" t="n">
        <v>0</v>
      </c>
      <c r="O47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74" s="3" t="inlineStr">
        <is>
          <t>עסקה פתוחה</t>
        </is>
      </c>
      <c r="Q47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74" s="2" t="inlineStr">
        <is>
          <t>עסקה פתוחה</t>
        </is>
      </c>
      <c r="S474" s="1" t="inlineStr">
        <is>
          <t>עסקה פתוחה</t>
        </is>
      </c>
    </row>
    <row r="475" ht="14.45" customHeight="1" s="56" thickBot="1">
      <c r="A475" s="8" t="n">
        <v>468</v>
      </c>
      <c r="B475" s="6" t="inlineStr">
        <is>
          <t>עסקה פתוחה</t>
        </is>
      </c>
      <c r="C475" s="5" t="inlineStr">
        <is>
          <t>-</t>
        </is>
      </c>
      <c r="D475" s="5" t="inlineStr">
        <is>
          <t>עסקה פתוחה</t>
        </is>
      </c>
      <c r="E475" s="5" t="inlineStr">
        <is>
          <t>עסקה פתוחה</t>
        </is>
      </c>
      <c r="F475" s="3" t="inlineStr">
        <is>
          <t>עסקה פתוחה</t>
        </is>
      </c>
      <c r="G475" s="2" t="inlineStr">
        <is>
          <t>עסקה פתוחה</t>
        </is>
      </c>
      <c r="H475" s="5" t="inlineStr">
        <is>
          <t>עסקה פתוחה</t>
        </is>
      </c>
      <c r="I475" s="2" t="inlineStr">
        <is>
          <t>עסקה פתוחה</t>
        </is>
      </c>
      <c r="J475" s="4">
        <f>IFERROR($O$3/(AmitGamePlan78[[#This Row],[High Price ]]-AmitGamePlan78[[#This Row],[Low Price ]]),"עסקה פתוחה")</f>
        <v/>
      </c>
      <c r="K475" s="3">
        <f>IFERROR(AmitGamePlan78[[#This Row],[Stock Number]]*AmitGamePlan78[[#This Row],[Buying Price /Selling Price]],"עסקה פתוחה")</f>
        <v/>
      </c>
      <c r="L47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75" s="2">
        <f>IF(AmitGamePlan78[[#This Row],[Style]] = "Short",AmitGamePlan78[[#This Row],[High Price ]],AmitGamePlan78[[#This Row],[Low Price ]])</f>
        <v/>
      </c>
      <c r="N475" s="2" t="n">
        <v>0</v>
      </c>
      <c r="O47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75" s="3" t="inlineStr">
        <is>
          <t>עסקה פתוחה</t>
        </is>
      </c>
      <c r="Q47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75" s="2" t="inlineStr">
        <is>
          <t>עסקה פתוחה</t>
        </is>
      </c>
      <c r="S475" s="1" t="inlineStr">
        <is>
          <t>עסקה פתוחה</t>
        </is>
      </c>
    </row>
    <row r="476" ht="14.45" customHeight="1" s="56" thickBot="1">
      <c r="A476" s="8" t="n">
        <v>469</v>
      </c>
      <c r="B476" s="6" t="inlineStr">
        <is>
          <t>עסקה פתוחה</t>
        </is>
      </c>
      <c r="C476" s="5" t="inlineStr">
        <is>
          <t>-</t>
        </is>
      </c>
      <c r="D476" s="5" t="inlineStr">
        <is>
          <t>עסקה פתוחה</t>
        </is>
      </c>
      <c r="E476" s="5" t="inlineStr">
        <is>
          <t>עסקה פתוחה</t>
        </is>
      </c>
      <c r="F476" s="3" t="inlineStr">
        <is>
          <t>עסקה פתוחה</t>
        </is>
      </c>
      <c r="G476" s="2" t="inlineStr">
        <is>
          <t>עסקה פתוחה</t>
        </is>
      </c>
      <c r="H476" s="5" t="inlineStr">
        <is>
          <t>עסקה פתוחה</t>
        </is>
      </c>
      <c r="I476" s="2" t="inlineStr">
        <is>
          <t>עסקה פתוחה</t>
        </is>
      </c>
      <c r="J476" s="4">
        <f>IFERROR($O$3/(AmitGamePlan78[[#This Row],[High Price ]]-AmitGamePlan78[[#This Row],[Low Price ]]),"עסקה פתוחה")</f>
        <v/>
      </c>
      <c r="K476" s="3">
        <f>IFERROR(AmitGamePlan78[[#This Row],[Stock Number]]*AmitGamePlan78[[#This Row],[Buying Price /Selling Price]],"עסקה פתוחה")</f>
        <v/>
      </c>
      <c r="L47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76" s="2">
        <f>IF(AmitGamePlan78[[#This Row],[Style]] = "Short",AmitGamePlan78[[#This Row],[High Price ]],AmitGamePlan78[[#This Row],[Low Price ]])</f>
        <v/>
      </c>
      <c r="N476" s="2" t="n">
        <v>0</v>
      </c>
      <c r="O47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76" s="3" t="inlineStr">
        <is>
          <t>עסקה פתוחה</t>
        </is>
      </c>
      <c r="Q47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76" s="2" t="inlineStr">
        <is>
          <t>עסקה פתוחה</t>
        </is>
      </c>
      <c r="S476" s="1" t="inlineStr">
        <is>
          <t>עסקה פתוחה</t>
        </is>
      </c>
    </row>
    <row r="477" ht="14.45" customHeight="1" s="56" thickBot="1">
      <c r="A477" s="8" t="n">
        <v>470</v>
      </c>
      <c r="B477" s="6" t="inlineStr">
        <is>
          <t>עסקה פתוחה</t>
        </is>
      </c>
      <c r="C477" s="5" t="inlineStr">
        <is>
          <t>-</t>
        </is>
      </c>
      <c r="D477" s="5" t="inlineStr">
        <is>
          <t>עסקה פתוחה</t>
        </is>
      </c>
      <c r="E477" s="5" t="inlineStr">
        <is>
          <t>עסקה פתוחה</t>
        </is>
      </c>
      <c r="F477" s="3" t="inlineStr">
        <is>
          <t>עסקה פתוחה</t>
        </is>
      </c>
      <c r="G477" s="2" t="inlineStr">
        <is>
          <t>עסקה פתוחה</t>
        </is>
      </c>
      <c r="H477" s="5" t="inlineStr">
        <is>
          <t>עסקה פתוחה</t>
        </is>
      </c>
      <c r="I477" s="2" t="inlineStr">
        <is>
          <t>עסקה פתוחה</t>
        </is>
      </c>
      <c r="J477" s="4">
        <f>IFERROR($O$3/(AmitGamePlan78[[#This Row],[High Price ]]-AmitGamePlan78[[#This Row],[Low Price ]]),"עסקה פתוחה")</f>
        <v/>
      </c>
      <c r="K477" s="3">
        <f>IFERROR(AmitGamePlan78[[#This Row],[Stock Number]]*AmitGamePlan78[[#This Row],[Buying Price /Selling Price]],"עסקה פתוחה")</f>
        <v/>
      </c>
      <c r="L47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77" s="2">
        <f>IF(AmitGamePlan78[[#This Row],[Style]] = "Short",AmitGamePlan78[[#This Row],[High Price ]],AmitGamePlan78[[#This Row],[Low Price ]])</f>
        <v/>
      </c>
      <c r="N477" s="2" t="n">
        <v>0</v>
      </c>
      <c r="O47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77" s="3" t="inlineStr">
        <is>
          <t>עסקה פתוחה</t>
        </is>
      </c>
      <c r="Q47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77" s="2" t="inlineStr">
        <is>
          <t>עסקה פתוחה</t>
        </is>
      </c>
      <c r="S477" s="1" t="inlineStr">
        <is>
          <t>עסקה פתוחה</t>
        </is>
      </c>
    </row>
    <row r="478" ht="14.45" customHeight="1" s="56" thickBot="1">
      <c r="A478" s="8" t="n">
        <v>471</v>
      </c>
      <c r="B478" s="6" t="inlineStr">
        <is>
          <t>עסקה פתוחה</t>
        </is>
      </c>
      <c r="C478" s="5" t="inlineStr">
        <is>
          <t>-</t>
        </is>
      </c>
      <c r="D478" s="5" t="inlineStr">
        <is>
          <t>עסקה פתוחה</t>
        </is>
      </c>
      <c r="E478" s="5" t="inlineStr">
        <is>
          <t>עסקה פתוחה</t>
        </is>
      </c>
      <c r="F478" s="3" t="inlineStr">
        <is>
          <t>עסקה פתוחה</t>
        </is>
      </c>
      <c r="G478" s="2" t="inlineStr">
        <is>
          <t>עסקה פתוחה</t>
        </is>
      </c>
      <c r="H478" s="5" t="inlineStr">
        <is>
          <t>עסקה פתוחה</t>
        </is>
      </c>
      <c r="I478" s="2" t="inlineStr">
        <is>
          <t>עסקה פתוחה</t>
        </is>
      </c>
      <c r="J478" s="4">
        <f>IFERROR($O$3/(AmitGamePlan78[[#This Row],[High Price ]]-AmitGamePlan78[[#This Row],[Low Price ]]),"עסקה פתוחה")</f>
        <v/>
      </c>
      <c r="K478" s="3">
        <f>IFERROR(AmitGamePlan78[[#This Row],[Stock Number]]*AmitGamePlan78[[#This Row],[Buying Price /Selling Price]],"עסקה פתוחה")</f>
        <v/>
      </c>
      <c r="L47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78" s="2">
        <f>IF(AmitGamePlan78[[#This Row],[Style]] = "Short",AmitGamePlan78[[#This Row],[High Price ]],AmitGamePlan78[[#This Row],[Low Price ]])</f>
        <v/>
      </c>
      <c r="N478" s="2" t="n">
        <v>0</v>
      </c>
      <c r="O47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78" s="3" t="inlineStr">
        <is>
          <t>עסקה פתוחה</t>
        </is>
      </c>
      <c r="Q47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78" s="2" t="inlineStr">
        <is>
          <t>עסקה פתוחה</t>
        </is>
      </c>
      <c r="S478" s="1" t="inlineStr">
        <is>
          <t>עסקה פתוחה</t>
        </is>
      </c>
    </row>
    <row r="479" ht="14.45" customHeight="1" s="56" thickBot="1">
      <c r="A479" s="8" t="n">
        <v>472</v>
      </c>
      <c r="B479" s="6" t="inlineStr">
        <is>
          <t>עסקה פתוחה</t>
        </is>
      </c>
      <c r="C479" s="5" t="inlineStr">
        <is>
          <t>-</t>
        </is>
      </c>
      <c r="D479" s="5" t="inlineStr">
        <is>
          <t>עסקה פתוחה</t>
        </is>
      </c>
      <c r="E479" s="5" t="inlineStr">
        <is>
          <t>עסקה פתוחה</t>
        </is>
      </c>
      <c r="F479" s="3" t="inlineStr">
        <is>
          <t>עסקה פתוחה</t>
        </is>
      </c>
      <c r="G479" s="2" t="inlineStr">
        <is>
          <t>עסקה פתוחה</t>
        </is>
      </c>
      <c r="H479" s="5" t="inlineStr">
        <is>
          <t>עסקה פתוחה</t>
        </is>
      </c>
      <c r="I479" s="2" t="inlineStr">
        <is>
          <t>עסקה פתוחה</t>
        </is>
      </c>
      <c r="J479" s="4">
        <f>IFERROR($O$3/(AmitGamePlan78[[#This Row],[High Price ]]-AmitGamePlan78[[#This Row],[Low Price ]]),"עסקה פתוחה")</f>
        <v/>
      </c>
      <c r="K479" s="3">
        <f>IFERROR(AmitGamePlan78[[#This Row],[Stock Number]]*AmitGamePlan78[[#This Row],[Buying Price /Selling Price]],"עסקה פתוחה")</f>
        <v/>
      </c>
      <c r="L47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79" s="2">
        <f>IF(AmitGamePlan78[[#This Row],[Style]] = "Short",AmitGamePlan78[[#This Row],[High Price ]],AmitGamePlan78[[#This Row],[Low Price ]])</f>
        <v/>
      </c>
      <c r="N479" s="2" t="n">
        <v>0</v>
      </c>
      <c r="O47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79" s="3" t="inlineStr">
        <is>
          <t>עסקה פתוחה</t>
        </is>
      </c>
      <c r="Q47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79" s="2" t="inlineStr">
        <is>
          <t>עסקה פתוחה</t>
        </is>
      </c>
      <c r="S479" s="1" t="inlineStr">
        <is>
          <t>עסקה פתוחה</t>
        </is>
      </c>
    </row>
    <row r="480" ht="14.45" customHeight="1" s="56" thickBot="1">
      <c r="A480" s="8" t="n">
        <v>473</v>
      </c>
      <c r="B480" s="6" t="inlineStr">
        <is>
          <t>עסקה פתוחה</t>
        </is>
      </c>
      <c r="C480" s="5" t="inlineStr">
        <is>
          <t>-</t>
        </is>
      </c>
      <c r="D480" s="5" t="inlineStr">
        <is>
          <t>עסקה פתוחה</t>
        </is>
      </c>
      <c r="E480" s="5" t="inlineStr">
        <is>
          <t>עסקה פתוחה</t>
        </is>
      </c>
      <c r="F480" s="3" t="inlineStr">
        <is>
          <t>עסקה פתוחה</t>
        </is>
      </c>
      <c r="G480" s="2" t="inlineStr">
        <is>
          <t>עסקה פתוחה</t>
        </is>
      </c>
      <c r="H480" s="5" t="inlineStr">
        <is>
          <t>עסקה פתוחה</t>
        </is>
      </c>
      <c r="I480" s="2" t="inlineStr">
        <is>
          <t>עסקה פתוחה</t>
        </is>
      </c>
      <c r="J480" s="4">
        <f>IFERROR($O$3/(AmitGamePlan78[[#This Row],[High Price ]]-AmitGamePlan78[[#This Row],[Low Price ]]),"עסקה פתוחה")</f>
        <v/>
      </c>
      <c r="K480" s="3">
        <f>IFERROR(AmitGamePlan78[[#This Row],[Stock Number]]*AmitGamePlan78[[#This Row],[Buying Price /Selling Price]],"עסקה פתוחה")</f>
        <v/>
      </c>
      <c r="L48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80" s="2">
        <f>IF(AmitGamePlan78[[#This Row],[Style]] = "Short",AmitGamePlan78[[#This Row],[High Price ]],AmitGamePlan78[[#This Row],[Low Price ]])</f>
        <v/>
      </c>
      <c r="N480" s="2" t="n">
        <v>0</v>
      </c>
      <c r="O48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80" s="3" t="inlineStr">
        <is>
          <t>עסקה פתוחה</t>
        </is>
      </c>
      <c r="Q48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80" s="2" t="inlineStr">
        <is>
          <t>עסקה פתוחה</t>
        </is>
      </c>
      <c r="S480" s="1" t="inlineStr">
        <is>
          <t>עסקה פתוחה</t>
        </is>
      </c>
    </row>
    <row r="481" ht="14.45" customHeight="1" s="56" thickBot="1">
      <c r="A481" s="8" t="n">
        <v>474</v>
      </c>
      <c r="B481" s="6" t="inlineStr">
        <is>
          <t>עסקה פתוחה</t>
        </is>
      </c>
      <c r="C481" s="5" t="inlineStr">
        <is>
          <t>-</t>
        </is>
      </c>
      <c r="D481" s="5" t="inlineStr">
        <is>
          <t>עסקה פתוחה</t>
        </is>
      </c>
      <c r="E481" s="5" t="inlineStr">
        <is>
          <t>עסקה פתוחה</t>
        </is>
      </c>
      <c r="F481" s="3" t="inlineStr">
        <is>
          <t>עסקה פתוחה</t>
        </is>
      </c>
      <c r="G481" s="2" t="inlineStr">
        <is>
          <t>עסקה פתוחה</t>
        </is>
      </c>
      <c r="H481" s="5" t="inlineStr">
        <is>
          <t>עסקה פתוחה</t>
        </is>
      </c>
      <c r="I481" s="2" t="inlineStr">
        <is>
          <t>עסקה פתוחה</t>
        </is>
      </c>
      <c r="J481" s="4">
        <f>IFERROR($O$3/(AmitGamePlan78[[#This Row],[High Price ]]-AmitGamePlan78[[#This Row],[Low Price ]]),"עסקה פתוחה")</f>
        <v/>
      </c>
      <c r="K481" s="3">
        <f>IFERROR(AmitGamePlan78[[#This Row],[Stock Number]]*AmitGamePlan78[[#This Row],[Buying Price /Selling Price]],"עסקה פתוחה")</f>
        <v/>
      </c>
      <c r="L48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81" s="2">
        <f>IF(AmitGamePlan78[[#This Row],[Style]] = "Short",AmitGamePlan78[[#This Row],[High Price ]],AmitGamePlan78[[#This Row],[Low Price ]])</f>
        <v/>
      </c>
      <c r="N481" s="2" t="n">
        <v>0</v>
      </c>
      <c r="O48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81" s="3" t="inlineStr">
        <is>
          <t>עסקה פתוחה</t>
        </is>
      </c>
      <c r="Q48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81" s="2" t="inlineStr">
        <is>
          <t>עסקה פתוחה</t>
        </is>
      </c>
      <c r="S481" s="1" t="inlineStr">
        <is>
          <t>עסקה פתוחה</t>
        </is>
      </c>
    </row>
    <row r="482" ht="14.45" customHeight="1" s="56" thickBot="1">
      <c r="A482" s="8" t="n">
        <v>475</v>
      </c>
      <c r="B482" s="6" t="inlineStr">
        <is>
          <t>עסקה פתוחה</t>
        </is>
      </c>
      <c r="C482" s="5" t="inlineStr">
        <is>
          <t>-</t>
        </is>
      </c>
      <c r="D482" s="5" t="inlineStr">
        <is>
          <t>עסקה פתוחה</t>
        </is>
      </c>
      <c r="E482" s="5" t="inlineStr">
        <is>
          <t>עסקה פתוחה</t>
        </is>
      </c>
      <c r="F482" s="3" t="inlineStr">
        <is>
          <t>עסקה פתוחה</t>
        </is>
      </c>
      <c r="G482" s="2" t="inlineStr">
        <is>
          <t>עסקה פתוחה</t>
        </is>
      </c>
      <c r="H482" s="5" t="inlineStr">
        <is>
          <t>עסקה פתוחה</t>
        </is>
      </c>
      <c r="I482" s="2" t="inlineStr">
        <is>
          <t>עסקה פתוחה</t>
        </is>
      </c>
      <c r="J482" s="4">
        <f>IFERROR($O$3/(AmitGamePlan78[[#This Row],[High Price ]]-AmitGamePlan78[[#This Row],[Low Price ]]),"עסקה פתוחה")</f>
        <v/>
      </c>
      <c r="K482" s="3">
        <f>IFERROR(AmitGamePlan78[[#This Row],[Stock Number]]*AmitGamePlan78[[#This Row],[Buying Price /Selling Price]],"עסקה פתוחה")</f>
        <v/>
      </c>
      <c r="L48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82" s="2">
        <f>IF(AmitGamePlan78[[#This Row],[Style]] = "Short",AmitGamePlan78[[#This Row],[High Price ]],AmitGamePlan78[[#This Row],[Low Price ]])</f>
        <v/>
      </c>
      <c r="N482" s="2" t="n">
        <v>0</v>
      </c>
      <c r="O48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82" s="3" t="inlineStr">
        <is>
          <t>עסקה פתוחה</t>
        </is>
      </c>
      <c r="Q48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82" s="2" t="inlineStr">
        <is>
          <t>עסקה פתוחה</t>
        </is>
      </c>
      <c r="S482" s="1" t="inlineStr">
        <is>
          <t>עסקה פתוחה</t>
        </is>
      </c>
    </row>
    <row r="483" ht="14.45" customHeight="1" s="56" thickBot="1">
      <c r="A483" s="8" t="n">
        <v>476</v>
      </c>
      <c r="B483" s="6" t="inlineStr">
        <is>
          <t>עסקה פתוחה</t>
        </is>
      </c>
      <c r="C483" s="5" t="inlineStr">
        <is>
          <t>-</t>
        </is>
      </c>
      <c r="D483" s="5" t="inlineStr">
        <is>
          <t>עסקה פתוחה</t>
        </is>
      </c>
      <c r="E483" s="5" t="inlineStr">
        <is>
          <t>עסקה פתוחה</t>
        </is>
      </c>
      <c r="F483" s="3" t="inlineStr">
        <is>
          <t>עסקה פתוחה</t>
        </is>
      </c>
      <c r="G483" s="2" t="inlineStr">
        <is>
          <t>עסקה פתוחה</t>
        </is>
      </c>
      <c r="H483" s="5" t="inlineStr">
        <is>
          <t>עסקה פתוחה</t>
        </is>
      </c>
      <c r="I483" s="2" t="inlineStr">
        <is>
          <t>עסקה פתוחה</t>
        </is>
      </c>
      <c r="J483" s="4">
        <f>IFERROR($O$3/(AmitGamePlan78[[#This Row],[High Price ]]-AmitGamePlan78[[#This Row],[Low Price ]]),"עסקה פתוחה")</f>
        <v/>
      </c>
      <c r="K483" s="3">
        <f>IFERROR(AmitGamePlan78[[#This Row],[Stock Number]]*AmitGamePlan78[[#This Row],[Buying Price /Selling Price]],"עסקה פתוחה")</f>
        <v/>
      </c>
      <c r="L48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83" s="2">
        <f>IF(AmitGamePlan78[[#This Row],[Style]] = "Short",AmitGamePlan78[[#This Row],[High Price ]],AmitGamePlan78[[#This Row],[Low Price ]])</f>
        <v/>
      </c>
      <c r="N483" s="2" t="n">
        <v>0</v>
      </c>
      <c r="O48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83" s="3" t="inlineStr">
        <is>
          <t>עסקה פתוחה</t>
        </is>
      </c>
      <c r="Q48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83" s="2" t="inlineStr">
        <is>
          <t>עסקה פתוחה</t>
        </is>
      </c>
      <c r="S483" s="1" t="inlineStr">
        <is>
          <t>עסקה פתוחה</t>
        </is>
      </c>
    </row>
    <row r="484" ht="14.45" customHeight="1" s="56" thickBot="1">
      <c r="A484" s="8" t="n">
        <v>477</v>
      </c>
      <c r="B484" s="6" t="inlineStr">
        <is>
          <t>עסקה פתוחה</t>
        </is>
      </c>
      <c r="C484" s="5" t="inlineStr">
        <is>
          <t>-</t>
        </is>
      </c>
      <c r="D484" s="5" t="inlineStr">
        <is>
          <t>עסקה פתוחה</t>
        </is>
      </c>
      <c r="E484" s="5" t="inlineStr">
        <is>
          <t>עסקה פתוחה</t>
        </is>
      </c>
      <c r="F484" s="3" t="inlineStr">
        <is>
          <t>עסקה פתוחה</t>
        </is>
      </c>
      <c r="G484" s="2" t="inlineStr">
        <is>
          <t>עסקה פתוחה</t>
        </is>
      </c>
      <c r="H484" s="5" t="inlineStr">
        <is>
          <t>עסקה פתוחה</t>
        </is>
      </c>
      <c r="I484" s="2" t="inlineStr">
        <is>
          <t>עסקה פתוחה</t>
        </is>
      </c>
      <c r="J484" s="4">
        <f>IFERROR($O$3/(AmitGamePlan78[[#This Row],[High Price ]]-AmitGamePlan78[[#This Row],[Low Price ]]),"עסקה פתוחה")</f>
        <v/>
      </c>
      <c r="K484" s="3">
        <f>IFERROR(AmitGamePlan78[[#This Row],[Stock Number]]*AmitGamePlan78[[#This Row],[Buying Price /Selling Price]],"עסקה פתוחה")</f>
        <v/>
      </c>
      <c r="L48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84" s="2">
        <f>IF(AmitGamePlan78[[#This Row],[Style]] = "Short",AmitGamePlan78[[#This Row],[High Price ]],AmitGamePlan78[[#This Row],[Low Price ]])</f>
        <v/>
      </c>
      <c r="N484" s="2" t="n">
        <v>0</v>
      </c>
      <c r="O48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84" s="3" t="inlineStr">
        <is>
          <t>עסקה פתוחה</t>
        </is>
      </c>
      <c r="Q48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84" s="2" t="inlineStr">
        <is>
          <t>עסקה פתוחה</t>
        </is>
      </c>
      <c r="S484" s="1" t="inlineStr">
        <is>
          <t>עסקה פתוחה</t>
        </is>
      </c>
    </row>
    <row r="485" ht="14.45" customHeight="1" s="56" thickBot="1">
      <c r="A485" s="8" t="n">
        <v>478</v>
      </c>
      <c r="B485" s="6" t="inlineStr">
        <is>
          <t>עסקה פתוחה</t>
        </is>
      </c>
      <c r="C485" s="5" t="inlineStr">
        <is>
          <t>-</t>
        </is>
      </c>
      <c r="D485" s="5" t="inlineStr">
        <is>
          <t>עסקה פתוחה</t>
        </is>
      </c>
      <c r="E485" s="5" t="inlineStr">
        <is>
          <t>עסקה פתוחה</t>
        </is>
      </c>
      <c r="F485" s="3" t="inlineStr">
        <is>
          <t>עסקה פתוחה</t>
        </is>
      </c>
      <c r="G485" s="2" t="inlineStr">
        <is>
          <t>עסקה פתוחה</t>
        </is>
      </c>
      <c r="H485" s="5" t="inlineStr">
        <is>
          <t>עסקה פתוחה</t>
        </is>
      </c>
      <c r="I485" s="2" t="inlineStr">
        <is>
          <t>עסקה פתוחה</t>
        </is>
      </c>
      <c r="J485" s="4">
        <f>IFERROR($O$3/(AmitGamePlan78[[#This Row],[High Price ]]-AmitGamePlan78[[#This Row],[Low Price ]]),"עסקה פתוחה")</f>
        <v/>
      </c>
      <c r="K485" s="3">
        <f>IFERROR(AmitGamePlan78[[#This Row],[Stock Number]]*AmitGamePlan78[[#This Row],[Buying Price /Selling Price]],"עסקה פתוחה")</f>
        <v/>
      </c>
      <c r="L48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85" s="2">
        <f>IF(AmitGamePlan78[[#This Row],[Style]] = "Short",AmitGamePlan78[[#This Row],[High Price ]],AmitGamePlan78[[#This Row],[Low Price ]])</f>
        <v/>
      </c>
      <c r="N485" s="2" t="n">
        <v>0</v>
      </c>
      <c r="O48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85" s="3" t="inlineStr">
        <is>
          <t>עסקה פתוחה</t>
        </is>
      </c>
      <c r="Q48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85" s="2" t="inlineStr">
        <is>
          <t>עסקה פתוחה</t>
        </is>
      </c>
      <c r="S485" s="1" t="inlineStr">
        <is>
          <t>עסקה פתוחה</t>
        </is>
      </c>
    </row>
    <row r="486" ht="14.45" customHeight="1" s="56" thickBot="1">
      <c r="A486" s="8" t="n">
        <v>479</v>
      </c>
      <c r="B486" s="6" t="inlineStr">
        <is>
          <t>עסקה פתוחה</t>
        </is>
      </c>
      <c r="C486" s="5" t="inlineStr">
        <is>
          <t>-</t>
        </is>
      </c>
      <c r="D486" s="5" t="inlineStr">
        <is>
          <t>עסקה פתוחה</t>
        </is>
      </c>
      <c r="E486" s="5" t="inlineStr">
        <is>
          <t>עסקה פתוחה</t>
        </is>
      </c>
      <c r="F486" s="3" t="inlineStr">
        <is>
          <t>עסקה פתוחה</t>
        </is>
      </c>
      <c r="G486" s="2" t="inlineStr">
        <is>
          <t>עסקה פתוחה</t>
        </is>
      </c>
      <c r="H486" s="5" t="inlineStr">
        <is>
          <t>עסקה פתוחה</t>
        </is>
      </c>
      <c r="I486" s="2" t="inlineStr">
        <is>
          <t>עסקה פתוחה</t>
        </is>
      </c>
      <c r="J486" s="4">
        <f>IFERROR($O$3/(AmitGamePlan78[[#This Row],[High Price ]]-AmitGamePlan78[[#This Row],[Low Price ]]),"עסקה פתוחה")</f>
        <v/>
      </c>
      <c r="K486" s="3">
        <f>IFERROR(AmitGamePlan78[[#This Row],[Stock Number]]*AmitGamePlan78[[#This Row],[Buying Price /Selling Price]],"עסקה פתוחה")</f>
        <v/>
      </c>
      <c r="L48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86" s="2">
        <f>IF(AmitGamePlan78[[#This Row],[Style]] = "Short",AmitGamePlan78[[#This Row],[High Price ]],AmitGamePlan78[[#This Row],[Low Price ]])</f>
        <v/>
      </c>
      <c r="N486" s="2" t="n">
        <v>0</v>
      </c>
      <c r="O48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86" s="3" t="inlineStr">
        <is>
          <t>עסקה פתוחה</t>
        </is>
      </c>
      <c r="Q48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86" s="2" t="inlineStr">
        <is>
          <t>עסקה פתוחה</t>
        </is>
      </c>
      <c r="S486" s="1" t="inlineStr">
        <is>
          <t>עסקה פתוחה</t>
        </is>
      </c>
    </row>
    <row r="487" ht="14.45" customHeight="1" s="56" thickBot="1">
      <c r="A487" s="8" t="n">
        <v>480</v>
      </c>
      <c r="B487" s="6" t="inlineStr">
        <is>
          <t>עסקה פתוחה</t>
        </is>
      </c>
      <c r="C487" s="5" t="inlineStr">
        <is>
          <t>-</t>
        </is>
      </c>
      <c r="D487" s="5" t="inlineStr">
        <is>
          <t>עסקה פתוחה</t>
        </is>
      </c>
      <c r="E487" s="5" t="inlineStr">
        <is>
          <t>עסקה פתוחה</t>
        </is>
      </c>
      <c r="F487" s="3" t="inlineStr">
        <is>
          <t>עסקה פתוחה</t>
        </is>
      </c>
      <c r="G487" s="2" t="inlineStr">
        <is>
          <t>עסקה פתוחה</t>
        </is>
      </c>
      <c r="H487" s="5" t="inlineStr">
        <is>
          <t>עסקה פתוחה</t>
        </is>
      </c>
      <c r="I487" s="2" t="inlineStr">
        <is>
          <t>עסקה פתוחה</t>
        </is>
      </c>
      <c r="J487" s="4">
        <f>IFERROR($O$3/(AmitGamePlan78[[#This Row],[High Price ]]-AmitGamePlan78[[#This Row],[Low Price ]]),"עסקה פתוחה")</f>
        <v/>
      </c>
      <c r="K487" s="3">
        <f>IFERROR(AmitGamePlan78[[#This Row],[Stock Number]]*AmitGamePlan78[[#This Row],[Buying Price /Selling Price]],"עסקה פתוחה")</f>
        <v/>
      </c>
      <c r="L48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87" s="2">
        <f>IF(AmitGamePlan78[[#This Row],[Style]] = "Short",AmitGamePlan78[[#This Row],[High Price ]],AmitGamePlan78[[#This Row],[Low Price ]])</f>
        <v/>
      </c>
      <c r="N487" s="2" t="n">
        <v>0</v>
      </c>
      <c r="O48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87" s="3" t="inlineStr">
        <is>
          <t>עסקה פתוחה</t>
        </is>
      </c>
      <c r="Q48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87" s="2" t="inlineStr">
        <is>
          <t>עסקה פתוחה</t>
        </is>
      </c>
      <c r="S487" s="1" t="inlineStr">
        <is>
          <t>עסקה פתוחה</t>
        </is>
      </c>
    </row>
    <row r="488" ht="14.45" customHeight="1" s="56" thickBot="1">
      <c r="A488" s="8" t="n">
        <v>481</v>
      </c>
      <c r="B488" s="6" t="inlineStr">
        <is>
          <t>עסקה פתוחה</t>
        </is>
      </c>
      <c r="C488" s="5" t="inlineStr">
        <is>
          <t>-</t>
        </is>
      </c>
      <c r="D488" s="5" t="inlineStr">
        <is>
          <t>עסקה פתוחה</t>
        </is>
      </c>
      <c r="E488" s="5" t="inlineStr">
        <is>
          <t>עסקה פתוחה</t>
        </is>
      </c>
      <c r="F488" s="3" t="inlineStr">
        <is>
          <t>עסקה פתוחה</t>
        </is>
      </c>
      <c r="G488" s="2" t="inlineStr">
        <is>
          <t>עסקה פתוחה</t>
        </is>
      </c>
      <c r="H488" s="5" t="inlineStr">
        <is>
          <t>עסקה פתוחה</t>
        </is>
      </c>
      <c r="I488" s="2" t="inlineStr">
        <is>
          <t>עסקה פתוחה</t>
        </is>
      </c>
      <c r="J488" s="4">
        <f>IFERROR($O$3/(AmitGamePlan78[[#This Row],[High Price ]]-AmitGamePlan78[[#This Row],[Low Price ]]),"עסקה פתוחה")</f>
        <v/>
      </c>
      <c r="K488" s="3">
        <f>IFERROR(AmitGamePlan78[[#This Row],[Stock Number]]*AmitGamePlan78[[#This Row],[Buying Price /Selling Price]],"עסקה פתוחה")</f>
        <v/>
      </c>
      <c r="L48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88" s="2">
        <f>IF(AmitGamePlan78[[#This Row],[Style]] = "Short",AmitGamePlan78[[#This Row],[High Price ]],AmitGamePlan78[[#This Row],[Low Price ]])</f>
        <v/>
      </c>
      <c r="N488" s="2" t="n">
        <v>0</v>
      </c>
      <c r="O48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88" s="3" t="inlineStr">
        <is>
          <t>עסקה פתוחה</t>
        </is>
      </c>
      <c r="Q48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88" s="2" t="inlineStr">
        <is>
          <t>עסקה פתוחה</t>
        </is>
      </c>
      <c r="S488" s="1" t="inlineStr">
        <is>
          <t>עסקה פתוחה</t>
        </is>
      </c>
    </row>
    <row r="489" ht="14.45" customHeight="1" s="56" thickBot="1">
      <c r="A489" s="8" t="n">
        <v>482</v>
      </c>
      <c r="B489" s="6" t="inlineStr">
        <is>
          <t>עסקה פתוחה</t>
        </is>
      </c>
      <c r="C489" s="5" t="inlineStr">
        <is>
          <t>-</t>
        </is>
      </c>
      <c r="D489" s="5" t="inlineStr">
        <is>
          <t>עסקה פתוחה</t>
        </is>
      </c>
      <c r="E489" s="5" t="inlineStr">
        <is>
          <t>עסקה פתוחה</t>
        </is>
      </c>
      <c r="F489" s="3" t="inlineStr">
        <is>
          <t>עסקה פתוחה</t>
        </is>
      </c>
      <c r="G489" s="2" t="inlineStr">
        <is>
          <t>עסקה פתוחה</t>
        </is>
      </c>
      <c r="H489" s="5" t="inlineStr">
        <is>
          <t>עסקה פתוחה</t>
        </is>
      </c>
      <c r="I489" s="2" t="inlineStr">
        <is>
          <t>עסקה פתוחה</t>
        </is>
      </c>
      <c r="J489" s="4">
        <f>IFERROR($O$3/(AmitGamePlan78[[#This Row],[High Price ]]-AmitGamePlan78[[#This Row],[Low Price ]]),"עסקה פתוחה")</f>
        <v/>
      </c>
      <c r="K489" s="3">
        <f>IFERROR(AmitGamePlan78[[#This Row],[Stock Number]]*AmitGamePlan78[[#This Row],[Buying Price /Selling Price]],"עסקה פתוחה")</f>
        <v/>
      </c>
      <c r="L48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89" s="2">
        <f>IF(AmitGamePlan78[[#This Row],[Style]] = "Short",AmitGamePlan78[[#This Row],[High Price ]],AmitGamePlan78[[#This Row],[Low Price ]])</f>
        <v/>
      </c>
      <c r="N489" s="2" t="n">
        <v>0</v>
      </c>
      <c r="O48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89" s="3" t="inlineStr">
        <is>
          <t>עסקה פתוחה</t>
        </is>
      </c>
      <c r="Q48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89" s="2" t="inlineStr">
        <is>
          <t>עסקה פתוחה</t>
        </is>
      </c>
      <c r="S489" s="1" t="inlineStr">
        <is>
          <t>עסקה פתוחה</t>
        </is>
      </c>
    </row>
    <row r="490" ht="14.45" customHeight="1" s="56" thickBot="1">
      <c r="A490" s="8" t="n">
        <v>483</v>
      </c>
      <c r="B490" s="6" t="inlineStr">
        <is>
          <t>עסקה פתוחה</t>
        </is>
      </c>
      <c r="C490" s="5" t="inlineStr">
        <is>
          <t>-</t>
        </is>
      </c>
      <c r="D490" s="5" t="inlineStr">
        <is>
          <t>עסקה פתוחה</t>
        </is>
      </c>
      <c r="E490" s="5" t="inlineStr">
        <is>
          <t>עסקה פתוחה</t>
        </is>
      </c>
      <c r="F490" s="3" t="inlineStr">
        <is>
          <t>עסקה פתוחה</t>
        </is>
      </c>
      <c r="G490" s="2" t="inlineStr">
        <is>
          <t>עסקה פתוחה</t>
        </is>
      </c>
      <c r="H490" s="5" t="inlineStr">
        <is>
          <t>עסקה פתוחה</t>
        </is>
      </c>
      <c r="I490" s="2" t="inlineStr">
        <is>
          <t>עסקה פתוחה</t>
        </is>
      </c>
      <c r="J490" s="4">
        <f>IFERROR($O$3/(AmitGamePlan78[[#This Row],[High Price ]]-AmitGamePlan78[[#This Row],[Low Price ]]),"עסקה פתוחה")</f>
        <v/>
      </c>
      <c r="K490" s="3">
        <f>IFERROR(AmitGamePlan78[[#This Row],[Stock Number]]*AmitGamePlan78[[#This Row],[Buying Price /Selling Price]],"עסקה פתוחה")</f>
        <v/>
      </c>
      <c r="L49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90" s="2">
        <f>IF(AmitGamePlan78[[#This Row],[Style]] = "Short",AmitGamePlan78[[#This Row],[High Price ]],AmitGamePlan78[[#This Row],[Low Price ]])</f>
        <v/>
      </c>
      <c r="N490" s="2" t="n">
        <v>0</v>
      </c>
      <c r="O49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90" s="3" t="inlineStr">
        <is>
          <t>עסקה פתוחה</t>
        </is>
      </c>
      <c r="Q49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90" s="2" t="inlineStr">
        <is>
          <t>עסקה פתוחה</t>
        </is>
      </c>
      <c r="S490" s="1" t="inlineStr">
        <is>
          <t>עסקה פתוחה</t>
        </is>
      </c>
    </row>
    <row r="491" ht="14.45" customHeight="1" s="56" thickBot="1">
      <c r="A491" s="8" t="n">
        <v>484</v>
      </c>
      <c r="B491" s="6" t="inlineStr">
        <is>
          <t>עסקה פתוחה</t>
        </is>
      </c>
      <c r="C491" s="5" t="inlineStr">
        <is>
          <t>-</t>
        </is>
      </c>
      <c r="D491" s="5" t="inlineStr">
        <is>
          <t>עסקה פתוחה</t>
        </is>
      </c>
      <c r="E491" s="5" t="inlineStr">
        <is>
          <t>עסקה פתוחה</t>
        </is>
      </c>
      <c r="F491" s="3" t="inlineStr">
        <is>
          <t>עסקה פתוחה</t>
        </is>
      </c>
      <c r="G491" s="2" t="inlineStr">
        <is>
          <t>עסקה פתוחה</t>
        </is>
      </c>
      <c r="H491" s="5" t="inlineStr">
        <is>
          <t>עסקה פתוחה</t>
        </is>
      </c>
      <c r="I491" s="2" t="inlineStr">
        <is>
          <t>עסקה פתוחה</t>
        </is>
      </c>
      <c r="J491" s="4">
        <f>IFERROR($O$3/(AmitGamePlan78[[#This Row],[High Price ]]-AmitGamePlan78[[#This Row],[Low Price ]]),"עסקה פתוחה")</f>
        <v/>
      </c>
      <c r="K491" s="3">
        <f>IFERROR(AmitGamePlan78[[#This Row],[Stock Number]]*AmitGamePlan78[[#This Row],[Buying Price /Selling Price]],"עסקה פתוחה")</f>
        <v/>
      </c>
      <c r="L49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91" s="2">
        <f>IF(AmitGamePlan78[[#This Row],[Style]] = "Short",AmitGamePlan78[[#This Row],[High Price ]],AmitGamePlan78[[#This Row],[Low Price ]])</f>
        <v/>
      </c>
      <c r="N491" s="2" t="n">
        <v>0</v>
      </c>
      <c r="O49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91" s="3" t="inlineStr">
        <is>
          <t>עסקה פתוחה</t>
        </is>
      </c>
      <c r="Q49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91" s="2" t="inlineStr">
        <is>
          <t>עסקה פתוחה</t>
        </is>
      </c>
      <c r="S491" s="1" t="inlineStr">
        <is>
          <t>עסקה פתוחה</t>
        </is>
      </c>
    </row>
    <row r="492" ht="14.45" customHeight="1" s="56" thickBot="1">
      <c r="A492" s="8" t="n">
        <v>485</v>
      </c>
      <c r="B492" s="6" t="inlineStr">
        <is>
          <t>עסקה פתוחה</t>
        </is>
      </c>
      <c r="C492" s="5" t="inlineStr">
        <is>
          <t>-</t>
        </is>
      </c>
      <c r="D492" s="5" t="inlineStr">
        <is>
          <t>עסקה פתוחה</t>
        </is>
      </c>
      <c r="E492" s="5" t="inlineStr">
        <is>
          <t>עסקה פתוחה</t>
        </is>
      </c>
      <c r="F492" s="3" t="inlineStr">
        <is>
          <t>עסקה פתוחה</t>
        </is>
      </c>
      <c r="G492" s="2" t="inlineStr">
        <is>
          <t>עסקה פתוחה</t>
        </is>
      </c>
      <c r="H492" s="5" t="inlineStr">
        <is>
          <t>עסקה פתוחה</t>
        </is>
      </c>
      <c r="I492" s="2" t="inlineStr">
        <is>
          <t>עסקה פתוחה</t>
        </is>
      </c>
      <c r="J492" s="4">
        <f>IFERROR($O$3/(AmitGamePlan78[[#This Row],[High Price ]]-AmitGamePlan78[[#This Row],[Low Price ]]),"עסקה פתוחה")</f>
        <v/>
      </c>
      <c r="K492" s="3">
        <f>IFERROR(AmitGamePlan78[[#This Row],[Stock Number]]*AmitGamePlan78[[#This Row],[Buying Price /Selling Price]],"עסקה פתוחה")</f>
        <v/>
      </c>
      <c r="L49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92" s="2">
        <f>IF(AmitGamePlan78[[#This Row],[Style]] = "Short",AmitGamePlan78[[#This Row],[High Price ]],AmitGamePlan78[[#This Row],[Low Price ]])</f>
        <v/>
      </c>
      <c r="N492" s="2" t="n">
        <v>0</v>
      </c>
      <c r="O49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92" s="3" t="inlineStr">
        <is>
          <t>עסקה פתוחה</t>
        </is>
      </c>
      <c r="Q49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92" s="2" t="inlineStr">
        <is>
          <t>עסקה פתוחה</t>
        </is>
      </c>
      <c r="S492" s="1" t="inlineStr">
        <is>
          <t>עסקה פתוחה</t>
        </is>
      </c>
    </row>
    <row r="493" ht="14.45" customHeight="1" s="56" thickBot="1">
      <c r="A493" s="8" t="n">
        <v>486</v>
      </c>
      <c r="B493" s="6" t="inlineStr">
        <is>
          <t>עסקה פתוחה</t>
        </is>
      </c>
      <c r="C493" s="5" t="inlineStr">
        <is>
          <t>-</t>
        </is>
      </c>
      <c r="D493" s="5" t="inlineStr">
        <is>
          <t>עסקה פתוחה</t>
        </is>
      </c>
      <c r="E493" s="5" t="inlineStr">
        <is>
          <t>עסקה פתוחה</t>
        </is>
      </c>
      <c r="F493" s="3" t="inlineStr">
        <is>
          <t>עסקה פתוחה</t>
        </is>
      </c>
      <c r="G493" s="2" t="inlineStr">
        <is>
          <t>עסקה פתוחה</t>
        </is>
      </c>
      <c r="H493" s="5" t="inlineStr">
        <is>
          <t>עסקה פתוחה</t>
        </is>
      </c>
      <c r="I493" s="2" t="inlineStr">
        <is>
          <t>עסקה פתוחה</t>
        </is>
      </c>
      <c r="J493" s="4">
        <f>IFERROR($O$3/(AmitGamePlan78[[#This Row],[High Price ]]-AmitGamePlan78[[#This Row],[Low Price ]]),"עסקה פתוחה")</f>
        <v/>
      </c>
      <c r="K493" s="3">
        <f>IFERROR(AmitGamePlan78[[#This Row],[Stock Number]]*AmitGamePlan78[[#This Row],[Buying Price /Selling Price]],"עסקה פתוחה")</f>
        <v/>
      </c>
      <c r="L49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93" s="2">
        <f>IF(AmitGamePlan78[[#This Row],[Style]] = "Short",AmitGamePlan78[[#This Row],[High Price ]],AmitGamePlan78[[#This Row],[Low Price ]])</f>
        <v/>
      </c>
      <c r="N493" s="2" t="n">
        <v>0</v>
      </c>
      <c r="O49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93" s="3" t="inlineStr">
        <is>
          <t>עסקה פתוחה</t>
        </is>
      </c>
      <c r="Q49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93" s="2" t="inlineStr">
        <is>
          <t>עסקה פתוחה</t>
        </is>
      </c>
      <c r="S493" s="1" t="inlineStr">
        <is>
          <t>עסקה פתוחה</t>
        </is>
      </c>
    </row>
    <row r="494" ht="14.45" customHeight="1" s="56" thickBot="1">
      <c r="A494" s="8" t="n">
        <v>487</v>
      </c>
      <c r="B494" s="6" t="inlineStr">
        <is>
          <t>עסקה פתוחה</t>
        </is>
      </c>
      <c r="C494" s="5" t="inlineStr">
        <is>
          <t>-</t>
        </is>
      </c>
      <c r="D494" s="5" t="inlineStr">
        <is>
          <t>עסקה פתוחה</t>
        </is>
      </c>
      <c r="E494" s="5" t="inlineStr">
        <is>
          <t>עסקה פתוחה</t>
        </is>
      </c>
      <c r="F494" s="3" t="inlineStr">
        <is>
          <t>עסקה פתוחה</t>
        </is>
      </c>
      <c r="G494" s="2" t="inlineStr">
        <is>
          <t>עסקה פתוחה</t>
        </is>
      </c>
      <c r="H494" s="5" t="inlineStr">
        <is>
          <t>עסקה פתוחה</t>
        </is>
      </c>
      <c r="I494" s="2" t="inlineStr">
        <is>
          <t>עסקה פתוחה</t>
        </is>
      </c>
      <c r="J494" s="4">
        <f>IFERROR($O$3/(AmitGamePlan78[[#This Row],[High Price ]]-AmitGamePlan78[[#This Row],[Low Price ]]),"עסקה פתוחה")</f>
        <v/>
      </c>
      <c r="K494" s="3">
        <f>IFERROR(AmitGamePlan78[[#This Row],[Stock Number]]*AmitGamePlan78[[#This Row],[Buying Price /Selling Price]],"עסקה פתוחה")</f>
        <v/>
      </c>
      <c r="L49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94" s="2">
        <f>IF(AmitGamePlan78[[#This Row],[Style]] = "Short",AmitGamePlan78[[#This Row],[High Price ]],AmitGamePlan78[[#This Row],[Low Price ]])</f>
        <v/>
      </c>
      <c r="N494" s="2" t="n">
        <v>0</v>
      </c>
      <c r="O49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94" s="3" t="inlineStr">
        <is>
          <t>עסקה פתוחה</t>
        </is>
      </c>
      <c r="Q49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94" s="2" t="inlineStr">
        <is>
          <t>עסקה פתוחה</t>
        </is>
      </c>
      <c r="S494" s="1" t="inlineStr">
        <is>
          <t>עסקה פתוחה</t>
        </is>
      </c>
    </row>
    <row r="495" ht="14.45" customHeight="1" s="56" thickBot="1">
      <c r="A495" s="8" t="n">
        <v>488</v>
      </c>
      <c r="B495" s="6" t="inlineStr">
        <is>
          <t>עסקה פתוחה</t>
        </is>
      </c>
      <c r="C495" s="5" t="inlineStr">
        <is>
          <t>-</t>
        </is>
      </c>
      <c r="D495" s="5" t="inlineStr">
        <is>
          <t>עסקה פתוחה</t>
        </is>
      </c>
      <c r="E495" s="5" t="inlineStr">
        <is>
          <t>עסקה פתוחה</t>
        </is>
      </c>
      <c r="F495" s="3" t="inlineStr">
        <is>
          <t>עסקה פתוחה</t>
        </is>
      </c>
      <c r="G495" s="2" t="inlineStr">
        <is>
          <t>עסקה פתוחה</t>
        </is>
      </c>
      <c r="H495" s="5" t="inlineStr">
        <is>
          <t>עסקה פתוחה</t>
        </is>
      </c>
      <c r="I495" s="2" t="inlineStr">
        <is>
          <t>עסקה פתוחה</t>
        </is>
      </c>
      <c r="J495" s="4">
        <f>IFERROR($O$3/(AmitGamePlan78[[#This Row],[High Price ]]-AmitGamePlan78[[#This Row],[Low Price ]]),"עסקה פתוחה")</f>
        <v/>
      </c>
      <c r="K495" s="3">
        <f>IFERROR(AmitGamePlan78[[#This Row],[Stock Number]]*AmitGamePlan78[[#This Row],[Buying Price /Selling Price]],"עסקה פתוחה")</f>
        <v/>
      </c>
      <c r="L49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95" s="2">
        <f>IF(AmitGamePlan78[[#This Row],[Style]] = "Short",AmitGamePlan78[[#This Row],[High Price ]],AmitGamePlan78[[#This Row],[Low Price ]])</f>
        <v/>
      </c>
      <c r="N495" s="2" t="n">
        <v>0</v>
      </c>
      <c r="O49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95" s="3" t="inlineStr">
        <is>
          <t>עסקה פתוחה</t>
        </is>
      </c>
      <c r="Q49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95" s="2" t="inlineStr">
        <is>
          <t>עסקה פתוחה</t>
        </is>
      </c>
      <c r="S495" s="1" t="inlineStr">
        <is>
          <t>עסקה פתוחה</t>
        </is>
      </c>
    </row>
    <row r="496" ht="14.45" customHeight="1" s="56" thickBot="1">
      <c r="A496" s="8" t="n">
        <v>489</v>
      </c>
      <c r="B496" s="6" t="inlineStr">
        <is>
          <t>עסקה פתוחה</t>
        </is>
      </c>
      <c r="C496" s="5" t="inlineStr">
        <is>
          <t>-</t>
        </is>
      </c>
      <c r="D496" s="5" t="inlineStr">
        <is>
          <t>עסקה פתוחה</t>
        </is>
      </c>
      <c r="E496" s="5" t="inlineStr">
        <is>
          <t>עסקה פתוחה</t>
        </is>
      </c>
      <c r="F496" s="3" t="inlineStr">
        <is>
          <t>עסקה פתוחה</t>
        </is>
      </c>
      <c r="G496" s="2" t="inlineStr">
        <is>
          <t>עסקה פתוחה</t>
        </is>
      </c>
      <c r="H496" s="5" t="inlineStr">
        <is>
          <t>עסקה פתוחה</t>
        </is>
      </c>
      <c r="I496" s="2" t="inlineStr">
        <is>
          <t>עסקה פתוחה</t>
        </is>
      </c>
      <c r="J496" s="4">
        <f>IFERROR($O$3/(AmitGamePlan78[[#This Row],[High Price ]]-AmitGamePlan78[[#This Row],[Low Price ]]),"עסקה פתוחה")</f>
        <v/>
      </c>
      <c r="K496" s="3">
        <f>IFERROR(AmitGamePlan78[[#This Row],[Stock Number]]*AmitGamePlan78[[#This Row],[Buying Price /Selling Price]],"עסקה פתוחה")</f>
        <v/>
      </c>
      <c r="L49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96" s="2">
        <f>IF(AmitGamePlan78[[#This Row],[Style]] = "Short",AmitGamePlan78[[#This Row],[High Price ]],AmitGamePlan78[[#This Row],[Low Price ]])</f>
        <v/>
      </c>
      <c r="N496" s="2" t="n">
        <v>0</v>
      </c>
      <c r="O49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96" s="3" t="inlineStr">
        <is>
          <t>עסקה פתוחה</t>
        </is>
      </c>
      <c r="Q49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96" s="2" t="inlineStr">
        <is>
          <t>עסקה פתוחה</t>
        </is>
      </c>
      <c r="S496" s="1" t="inlineStr">
        <is>
          <t>עסקה פתוחה</t>
        </is>
      </c>
    </row>
    <row r="497" ht="14.45" customHeight="1" s="56" thickBot="1">
      <c r="A497" s="8" t="n">
        <v>490</v>
      </c>
      <c r="B497" s="6" t="inlineStr">
        <is>
          <t>עסקה פתוחה</t>
        </is>
      </c>
      <c r="C497" s="5" t="inlineStr">
        <is>
          <t>-</t>
        </is>
      </c>
      <c r="D497" s="5" t="inlineStr">
        <is>
          <t>עסקה פתוחה</t>
        </is>
      </c>
      <c r="E497" s="5" t="inlineStr">
        <is>
          <t>עסקה פתוחה</t>
        </is>
      </c>
      <c r="F497" s="3" t="inlineStr">
        <is>
          <t>עסקה פתוחה</t>
        </is>
      </c>
      <c r="G497" s="2" t="inlineStr">
        <is>
          <t>עסקה פתוחה</t>
        </is>
      </c>
      <c r="H497" s="5" t="inlineStr">
        <is>
          <t>עסקה פתוחה</t>
        </is>
      </c>
      <c r="I497" s="2" t="inlineStr">
        <is>
          <t>עסקה פתוחה</t>
        </is>
      </c>
      <c r="J497" s="4">
        <f>IFERROR($O$3/(AmitGamePlan78[[#This Row],[High Price ]]-AmitGamePlan78[[#This Row],[Low Price ]]),"עסקה פתוחה")</f>
        <v/>
      </c>
      <c r="K497" s="3">
        <f>IFERROR(AmitGamePlan78[[#This Row],[Stock Number]]*AmitGamePlan78[[#This Row],[Buying Price /Selling Price]],"עסקה פתוחה")</f>
        <v/>
      </c>
      <c r="L49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97" s="2">
        <f>IF(AmitGamePlan78[[#This Row],[Style]] = "Short",AmitGamePlan78[[#This Row],[High Price ]],AmitGamePlan78[[#This Row],[Low Price ]])</f>
        <v/>
      </c>
      <c r="N497" s="2" t="n">
        <v>0</v>
      </c>
      <c r="O49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97" s="3" t="inlineStr">
        <is>
          <t>עסקה פתוחה</t>
        </is>
      </c>
      <c r="Q49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97" s="2" t="inlineStr">
        <is>
          <t>עסקה פתוחה</t>
        </is>
      </c>
      <c r="S497" s="1" t="inlineStr">
        <is>
          <t>עסקה פתוחה</t>
        </is>
      </c>
    </row>
    <row r="498" ht="14.45" customHeight="1" s="56" thickBot="1">
      <c r="A498" s="8" t="n">
        <v>491</v>
      </c>
      <c r="B498" s="6" t="inlineStr">
        <is>
          <t>עסקה פתוחה</t>
        </is>
      </c>
      <c r="C498" s="5" t="inlineStr">
        <is>
          <t>-</t>
        </is>
      </c>
      <c r="D498" s="5" t="inlineStr">
        <is>
          <t>עסקה פתוחה</t>
        </is>
      </c>
      <c r="E498" s="5" t="inlineStr">
        <is>
          <t>עסקה פתוחה</t>
        </is>
      </c>
      <c r="F498" s="3" t="inlineStr">
        <is>
          <t>עסקה פתוחה</t>
        </is>
      </c>
      <c r="G498" s="2" t="inlineStr">
        <is>
          <t>עסקה פתוחה</t>
        </is>
      </c>
      <c r="H498" s="5" t="inlineStr">
        <is>
          <t>עסקה פתוחה</t>
        </is>
      </c>
      <c r="I498" s="2" t="inlineStr">
        <is>
          <t>עסקה פתוחה</t>
        </is>
      </c>
      <c r="J498" s="4">
        <f>IFERROR($O$3/(AmitGamePlan78[[#This Row],[High Price ]]-AmitGamePlan78[[#This Row],[Low Price ]]),"עסקה פתוחה")</f>
        <v/>
      </c>
      <c r="K498" s="3">
        <f>IFERROR(AmitGamePlan78[[#This Row],[Stock Number]]*AmitGamePlan78[[#This Row],[Buying Price /Selling Price]],"עסקה פתוחה")</f>
        <v/>
      </c>
      <c r="L49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98" s="2">
        <f>IF(AmitGamePlan78[[#This Row],[Style]] = "Short",AmitGamePlan78[[#This Row],[High Price ]],AmitGamePlan78[[#This Row],[Low Price ]])</f>
        <v/>
      </c>
      <c r="N498" s="2" t="n">
        <v>0</v>
      </c>
      <c r="O49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98" s="3" t="inlineStr">
        <is>
          <t>עסקה פתוחה</t>
        </is>
      </c>
      <c r="Q49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98" s="2" t="inlineStr">
        <is>
          <t>עסקה פתוחה</t>
        </is>
      </c>
      <c r="S498" s="1" t="inlineStr">
        <is>
          <t>עסקה פתוחה</t>
        </is>
      </c>
    </row>
    <row r="499" ht="14.45" customHeight="1" s="56" thickBot="1">
      <c r="A499" s="8" t="n">
        <v>492</v>
      </c>
      <c r="B499" s="6" t="inlineStr">
        <is>
          <t>עסקה פתוחה</t>
        </is>
      </c>
      <c r="C499" s="5" t="inlineStr">
        <is>
          <t>-</t>
        </is>
      </c>
      <c r="D499" s="5" t="inlineStr">
        <is>
          <t>עסקה פתוחה</t>
        </is>
      </c>
      <c r="E499" s="5" t="inlineStr">
        <is>
          <t>עסקה פתוחה</t>
        </is>
      </c>
      <c r="F499" s="3" t="inlineStr">
        <is>
          <t>עסקה פתוחה</t>
        </is>
      </c>
      <c r="G499" s="2" t="inlineStr">
        <is>
          <t>עסקה פתוחה</t>
        </is>
      </c>
      <c r="H499" s="5" t="inlineStr">
        <is>
          <t>עסקה פתוחה</t>
        </is>
      </c>
      <c r="I499" s="2" t="inlineStr">
        <is>
          <t>עסקה פתוחה</t>
        </is>
      </c>
      <c r="J499" s="4">
        <f>IFERROR($O$3/(AmitGamePlan78[[#This Row],[High Price ]]-AmitGamePlan78[[#This Row],[Low Price ]]),"עסקה פתוחה")</f>
        <v/>
      </c>
      <c r="K499" s="3">
        <f>IFERROR(AmitGamePlan78[[#This Row],[Stock Number]]*AmitGamePlan78[[#This Row],[Buying Price /Selling Price]],"עסקה פתוחה")</f>
        <v/>
      </c>
      <c r="L49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499" s="2">
        <f>IF(AmitGamePlan78[[#This Row],[Style]] = "Short",AmitGamePlan78[[#This Row],[High Price ]],AmitGamePlan78[[#This Row],[Low Price ]])</f>
        <v/>
      </c>
      <c r="N499" s="2" t="n">
        <v>0</v>
      </c>
      <c r="O49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499" s="3" t="inlineStr">
        <is>
          <t>עסקה פתוחה</t>
        </is>
      </c>
      <c r="Q49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499" s="2" t="inlineStr">
        <is>
          <t>עסקה פתוחה</t>
        </is>
      </c>
      <c r="S499" s="1" t="inlineStr">
        <is>
          <t>עסקה פתוחה</t>
        </is>
      </c>
    </row>
    <row r="500" ht="14.45" customHeight="1" s="56" thickBot="1">
      <c r="A500" s="8" t="n">
        <v>493</v>
      </c>
      <c r="B500" s="6" t="inlineStr">
        <is>
          <t>עסקה פתוחה</t>
        </is>
      </c>
      <c r="C500" s="5" t="inlineStr">
        <is>
          <t>-</t>
        </is>
      </c>
      <c r="D500" s="5" t="inlineStr">
        <is>
          <t>עסקה פתוחה</t>
        </is>
      </c>
      <c r="E500" s="5" t="inlineStr">
        <is>
          <t>עסקה פתוחה</t>
        </is>
      </c>
      <c r="F500" s="3" t="inlineStr">
        <is>
          <t>עסקה פתוחה</t>
        </is>
      </c>
      <c r="G500" s="2" t="inlineStr">
        <is>
          <t>עסקה פתוחה</t>
        </is>
      </c>
      <c r="H500" s="5" t="inlineStr">
        <is>
          <t>עסקה פתוחה</t>
        </is>
      </c>
      <c r="I500" s="2" t="inlineStr">
        <is>
          <t>עסקה פתוחה</t>
        </is>
      </c>
      <c r="J500" s="4">
        <f>IFERROR($O$3/(AmitGamePlan78[[#This Row],[High Price ]]-AmitGamePlan78[[#This Row],[Low Price ]]),"עסקה פתוחה")</f>
        <v/>
      </c>
      <c r="K500" s="3">
        <f>IFERROR(AmitGamePlan78[[#This Row],[Stock Number]]*AmitGamePlan78[[#This Row],[Buying Price /Selling Price]],"עסקה פתוחה")</f>
        <v/>
      </c>
      <c r="L50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00" s="2">
        <f>IF(AmitGamePlan78[[#This Row],[Style]] = "Short",AmitGamePlan78[[#This Row],[High Price ]],AmitGamePlan78[[#This Row],[Low Price ]])</f>
        <v/>
      </c>
      <c r="N500" s="2" t="n">
        <v>0</v>
      </c>
      <c r="O50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00" s="3" t="inlineStr">
        <is>
          <t>עסקה פתוחה</t>
        </is>
      </c>
      <c r="Q50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00" s="2" t="inlineStr">
        <is>
          <t>עסקה פתוחה</t>
        </is>
      </c>
      <c r="S500" s="1" t="inlineStr">
        <is>
          <t>עסקה פתוחה</t>
        </is>
      </c>
    </row>
    <row r="501" ht="14.45" customHeight="1" s="56" thickBot="1">
      <c r="A501" s="8" t="n">
        <v>494</v>
      </c>
      <c r="B501" s="6" t="inlineStr">
        <is>
          <t>עסקה פתוחה</t>
        </is>
      </c>
      <c r="C501" s="5" t="inlineStr">
        <is>
          <t>-</t>
        </is>
      </c>
      <c r="D501" s="5" t="inlineStr">
        <is>
          <t>עסקה פתוחה</t>
        </is>
      </c>
      <c r="E501" s="5" t="inlineStr">
        <is>
          <t>עסקה פתוחה</t>
        </is>
      </c>
      <c r="F501" s="3" t="inlineStr">
        <is>
          <t>עסקה פתוחה</t>
        </is>
      </c>
      <c r="G501" s="2" t="inlineStr">
        <is>
          <t>עסקה פתוחה</t>
        </is>
      </c>
      <c r="H501" s="5" t="inlineStr">
        <is>
          <t>עסקה פתוחה</t>
        </is>
      </c>
      <c r="I501" s="2" t="inlineStr">
        <is>
          <t>עסקה פתוחה</t>
        </is>
      </c>
      <c r="J501" s="4">
        <f>IFERROR($O$3/(AmitGamePlan78[[#This Row],[High Price ]]-AmitGamePlan78[[#This Row],[Low Price ]]),"עסקה פתוחה")</f>
        <v/>
      </c>
      <c r="K501" s="3">
        <f>IFERROR(AmitGamePlan78[[#This Row],[Stock Number]]*AmitGamePlan78[[#This Row],[Buying Price /Selling Price]],"עסקה פתוחה")</f>
        <v/>
      </c>
      <c r="L50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01" s="2">
        <f>IF(AmitGamePlan78[[#This Row],[Style]] = "Short",AmitGamePlan78[[#This Row],[High Price ]],AmitGamePlan78[[#This Row],[Low Price ]])</f>
        <v/>
      </c>
      <c r="N501" s="2" t="n">
        <v>0</v>
      </c>
      <c r="O50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01" s="3" t="inlineStr">
        <is>
          <t>עסקה פתוחה</t>
        </is>
      </c>
      <c r="Q50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01" s="2" t="inlineStr">
        <is>
          <t>עסקה פתוחה</t>
        </is>
      </c>
      <c r="S501" s="1" t="inlineStr">
        <is>
          <t>עסקה פתוחה</t>
        </is>
      </c>
    </row>
    <row r="502" ht="14.45" customHeight="1" s="56" thickBot="1">
      <c r="A502" s="8" t="n">
        <v>495</v>
      </c>
      <c r="B502" s="6" t="inlineStr">
        <is>
          <t>עסקה פתוחה</t>
        </is>
      </c>
      <c r="C502" s="5" t="inlineStr">
        <is>
          <t>-</t>
        </is>
      </c>
      <c r="D502" s="5" t="inlineStr">
        <is>
          <t>עסקה פתוחה</t>
        </is>
      </c>
      <c r="E502" s="5" t="inlineStr">
        <is>
          <t>עסקה פתוחה</t>
        </is>
      </c>
      <c r="F502" s="3" t="inlineStr">
        <is>
          <t>עסקה פתוחה</t>
        </is>
      </c>
      <c r="G502" s="2" t="inlineStr">
        <is>
          <t>עסקה פתוחה</t>
        </is>
      </c>
      <c r="H502" s="5" t="inlineStr">
        <is>
          <t>עסקה פתוחה</t>
        </is>
      </c>
      <c r="I502" s="2" t="inlineStr">
        <is>
          <t>עסקה פתוחה</t>
        </is>
      </c>
      <c r="J502" s="4">
        <f>IFERROR($O$3/(AmitGamePlan78[[#This Row],[High Price ]]-AmitGamePlan78[[#This Row],[Low Price ]]),"עסקה פתוחה")</f>
        <v/>
      </c>
      <c r="K502" s="3">
        <f>IFERROR(AmitGamePlan78[[#This Row],[Stock Number]]*AmitGamePlan78[[#This Row],[Buying Price /Selling Price]],"עסקה פתוחה")</f>
        <v/>
      </c>
      <c r="L50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02" s="2">
        <f>IF(AmitGamePlan78[[#This Row],[Style]] = "Short",AmitGamePlan78[[#This Row],[High Price ]],AmitGamePlan78[[#This Row],[Low Price ]])</f>
        <v/>
      </c>
      <c r="N502" s="2" t="n">
        <v>0</v>
      </c>
      <c r="O50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02" s="3" t="inlineStr">
        <is>
          <t>עסקה פתוחה</t>
        </is>
      </c>
      <c r="Q50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02" s="2" t="inlineStr">
        <is>
          <t>עסקה פתוחה</t>
        </is>
      </c>
      <c r="S502" s="1" t="inlineStr">
        <is>
          <t>עסקה פתוחה</t>
        </is>
      </c>
    </row>
    <row r="503" ht="14.45" customHeight="1" s="56" thickBot="1">
      <c r="A503" s="8" t="n">
        <v>496</v>
      </c>
      <c r="B503" s="6" t="inlineStr">
        <is>
          <t>עסקה פתוחה</t>
        </is>
      </c>
      <c r="C503" s="5" t="inlineStr">
        <is>
          <t>-</t>
        </is>
      </c>
      <c r="D503" s="5" t="inlineStr">
        <is>
          <t>עסקה פתוחה</t>
        </is>
      </c>
      <c r="E503" s="5" t="inlineStr">
        <is>
          <t>עסקה פתוחה</t>
        </is>
      </c>
      <c r="F503" s="3" t="inlineStr">
        <is>
          <t>עסקה פתוחה</t>
        </is>
      </c>
      <c r="G503" s="2" t="inlineStr">
        <is>
          <t>עסקה פתוחה</t>
        </is>
      </c>
      <c r="H503" s="5" t="inlineStr">
        <is>
          <t>עסקה פתוחה</t>
        </is>
      </c>
      <c r="I503" s="2" t="inlineStr">
        <is>
          <t>עסקה פתוחה</t>
        </is>
      </c>
      <c r="J503" s="4">
        <f>IFERROR($O$3/(AmitGamePlan78[[#This Row],[High Price ]]-AmitGamePlan78[[#This Row],[Low Price ]]),"עסקה פתוחה")</f>
        <v/>
      </c>
      <c r="K503" s="3">
        <f>IFERROR(AmitGamePlan78[[#This Row],[Stock Number]]*AmitGamePlan78[[#This Row],[Buying Price /Selling Price]],"עסקה פתוחה")</f>
        <v/>
      </c>
      <c r="L50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03" s="2">
        <f>IF(AmitGamePlan78[[#This Row],[Style]] = "Short",AmitGamePlan78[[#This Row],[High Price ]],AmitGamePlan78[[#This Row],[Low Price ]])</f>
        <v/>
      </c>
      <c r="N503" s="2" t="n">
        <v>0</v>
      </c>
      <c r="O50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03" s="3" t="inlineStr">
        <is>
          <t>עסקה פתוחה</t>
        </is>
      </c>
      <c r="Q50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03" s="2" t="inlineStr">
        <is>
          <t>עסקה פתוחה</t>
        </is>
      </c>
      <c r="S503" s="1" t="inlineStr">
        <is>
          <t>עסקה פתוחה</t>
        </is>
      </c>
    </row>
    <row r="504" ht="14.45" customHeight="1" s="56" thickBot="1">
      <c r="A504" s="8" t="n">
        <v>497</v>
      </c>
      <c r="B504" s="6" t="inlineStr">
        <is>
          <t>עסקה פתוחה</t>
        </is>
      </c>
      <c r="C504" s="5" t="inlineStr">
        <is>
          <t>-</t>
        </is>
      </c>
      <c r="D504" s="5" t="inlineStr">
        <is>
          <t>עסקה פתוחה</t>
        </is>
      </c>
      <c r="E504" s="5" t="inlineStr">
        <is>
          <t>עסקה פתוחה</t>
        </is>
      </c>
      <c r="F504" s="3" t="inlineStr">
        <is>
          <t>עסקה פתוחה</t>
        </is>
      </c>
      <c r="G504" s="2" t="inlineStr">
        <is>
          <t>עסקה פתוחה</t>
        </is>
      </c>
      <c r="H504" s="5" t="inlineStr">
        <is>
          <t>עסקה פתוחה</t>
        </is>
      </c>
      <c r="I504" s="2" t="inlineStr">
        <is>
          <t>עסקה פתוחה</t>
        </is>
      </c>
      <c r="J504" s="4">
        <f>IFERROR($O$3/(AmitGamePlan78[[#This Row],[High Price ]]-AmitGamePlan78[[#This Row],[Low Price ]]),"עסקה פתוחה")</f>
        <v/>
      </c>
      <c r="K504" s="3">
        <f>IFERROR(AmitGamePlan78[[#This Row],[Stock Number]]*AmitGamePlan78[[#This Row],[Buying Price /Selling Price]],"עסקה פתוחה")</f>
        <v/>
      </c>
      <c r="L50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04" s="2">
        <f>IF(AmitGamePlan78[[#This Row],[Style]] = "Short",AmitGamePlan78[[#This Row],[High Price ]],AmitGamePlan78[[#This Row],[Low Price ]])</f>
        <v/>
      </c>
      <c r="N504" s="2" t="n">
        <v>0</v>
      </c>
      <c r="O50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04" s="3" t="inlineStr">
        <is>
          <t>עסקה פתוחה</t>
        </is>
      </c>
      <c r="Q50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04" s="2" t="inlineStr">
        <is>
          <t>עסקה פתוחה</t>
        </is>
      </c>
      <c r="S504" s="1" t="inlineStr">
        <is>
          <t>עסקה פתוחה</t>
        </is>
      </c>
    </row>
    <row r="505" ht="14.45" customHeight="1" s="56" thickBot="1">
      <c r="A505" s="8" t="n">
        <v>498</v>
      </c>
      <c r="B505" s="6" t="inlineStr">
        <is>
          <t>עסקה פתוחה</t>
        </is>
      </c>
      <c r="C505" s="5" t="inlineStr">
        <is>
          <t>-</t>
        </is>
      </c>
      <c r="D505" s="5" t="inlineStr">
        <is>
          <t>עסקה פתוחה</t>
        </is>
      </c>
      <c r="E505" s="5" t="inlineStr">
        <is>
          <t>עסקה פתוחה</t>
        </is>
      </c>
      <c r="F505" s="3" t="inlineStr">
        <is>
          <t>עסקה פתוחה</t>
        </is>
      </c>
      <c r="G505" s="2" t="inlineStr">
        <is>
          <t>עסקה פתוחה</t>
        </is>
      </c>
      <c r="H505" s="5" t="inlineStr">
        <is>
          <t>עסקה פתוחה</t>
        </is>
      </c>
      <c r="I505" s="2" t="inlineStr">
        <is>
          <t>עסקה פתוחה</t>
        </is>
      </c>
      <c r="J505" s="4">
        <f>IFERROR($O$3/(AmitGamePlan78[[#This Row],[High Price ]]-AmitGamePlan78[[#This Row],[Low Price ]]),"עסקה פתוחה")</f>
        <v/>
      </c>
      <c r="K505" s="3">
        <f>IFERROR(AmitGamePlan78[[#This Row],[Stock Number]]*AmitGamePlan78[[#This Row],[Buying Price /Selling Price]],"עסקה פתוחה")</f>
        <v/>
      </c>
      <c r="L50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05" s="2">
        <f>IF(AmitGamePlan78[[#This Row],[Style]] = "Short",AmitGamePlan78[[#This Row],[High Price ]],AmitGamePlan78[[#This Row],[Low Price ]])</f>
        <v/>
      </c>
      <c r="N505" s="2" t="n">
        <v>0</v>
      </c>
      <c r="O50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05" s="3" t="inlineStr">
        <is>
          <t>עסקה פתוחה</t>
        </is>
      </c>
      <c r="Q50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05" s="2" t="inlineStr">
        <is>
          <t>עסקה פתוחה</t>
        </is>
      </c>
      <c r="S505" s="1" t="inlineStr">
        <is>
          <t>עסקה פתוחה</t>
        </is>
      </c>
    </row>
    <row r="506" ht="14.45" customHeight="1" s="56" thickBot="1">
      <c r="A506" s="8" t="n">
        <v>499</v>
      </c>
      <c r="B506" s="6" t="inlineStr">
        <is>
          <t>עסקה פתוחה</t>
        </is>
      </c>
      <c r="C506" s="5" t="inlineStr">
        <is>
          <t>-</t>
        </is>
      </c>
      <c r="D506" s="5" t="inlineStr">
        <is>
          <t>עסקה פתוחה</t>
        </is>
      </c>
      <c r="E506" s="5" t="inlineStr">
        <is>
          <t>עסקה פתוחה</t>
        </is>
      </c>
      <c r="F506" s="3" t="inlineStr">
        <is>
          <t>עסקה פתוחה</t>
        </is>
      </c>
      <c r="G506" s="2" t="inlineStr">
        <is>
          <t>עסקה פתוחה</t>
        </is>
      </c>
      <c r="H506" s="5" t="inlineStr">
        <is>
          <t>עסקה פתוחה</t>
        </is>
      </c>
      <c r="I506" s="2" t="inlineStr">
        <is>
          <t>עסקה פתוחה</t>
        </is>
      </c>
      <c r="J506" s="4">
        <f>IFERROR($O$3/(AmitGamePlan78[[#This Row],[High Price ]]-AmitGamePlan78[[#This Row],[Low Price ]]),"עסקה פתוחה")</f>
        <v/>
      </c>
      <c r="K506" s="3">
        <f>IFERROR(AmitGamePlan78[[#This Row],[Stock Number]]*AmitGamePlan78[[#This Row],[Buying Price /Selling Price]],"עסקה פתוחה")</f>
        <v/>
      </c>
      <c r="L50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06" s="2">
        <f>IF(AmitGamePlan78[[#This Row],[Style]] = "Short",AmitGamePlan78[[#This Row],[High Price ]],AmitGamePlan78[[#This Row],[Low Price ]])</f>
        <v/>
      </c>
      <c r="N506" s="2" t="n">
        <v>0</v>
      </c>
      <c r="O50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06" s="3" t="inlineStr">
        <is>
          <t>עסקה פתוחה</t>
        </is>
      </c>
      <c r="Q50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06" s="2" t="inlineStr">
        <is>
          <t>עסקה פתוחה</t>
        </is>
      </c>
      <c r="S506" s="1" t="inlineStr">
        <is>
          <t>עסקה פתוחה</t>
        </is>
      </c>
    </row>
    <row r="507" ht="14.45" customHeight="1" s="56" thickBot="1">
      <c r="A507" s="8" t="n">
        <v>500</v>
      </c>
      <c r="B507" s="6" t="inlineStr">
        <is>
          <t>עסקה פתוחה</t>
        </is>
      </c>
      <c r="C507" s="5" t="inlineStr">
        <is>
          <t>-</t>
        </is>
      </c>
      <c r="D507" s="5" t="inlineStr">
        <is>
          <t>עסקה פתוחה</t>
        </is>
      </c>
      <c r="E507" s="5" t="inlineStr">
        <is>
          <t>עסקה פתוחה</t>
        </is>
      </c>
      <c r="F507" s="3" t="inlineStr">
        <is>
          <t>עסקה פתוחה</t>
        </is>
      </c>
      <c r="G507" s="2" t="inlineStr">
        <is>
          <t>עסקה פתוחה</t>
        </is>
      </c>
      <c r="H507" s="5" t="inlineStr">
        <is>
          <t>עסקה פתוחה</t>
        </is>
      </c>
      <c r="I507" s="2" t="inlineStr">
        <is>
          <t>עסקה פתוחה</t>
        </is>
      </c>
      <c r="J507" s="4">
        <f>IFERROR($O$3/(AmitGamePlan78[[#This Row],[High Price ]]-AmitGamePlan78[[#This Row],[Low Price ]]),"עסקה פתוחה")</f>
        <v/>
      </c>
      <c r="K507" s="3">
        <f>IFERROR(AmitGamePlan78[[#This Row],[Stock Number]]*AmitGamePlan78[[#This Row],[Buying Price /Selling Price]],"עסקה פתוחה")</f>
        <v/>
      </c>
      <c r="L50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07" s="2">
        <f>IF(AmitGamePlan78[[#This Row],[Style]] = "Short",AmitGamePlan78[[#This Row],[High Price ]],AmitGamePlan78[[#This Row],[Low Price ]])</f>
        <v/>
      </c>
      <c r="N507" s="2" t="n">
        <v>0</v>
      </c>
      <c r="O50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07" s="3" t="inlineStr">
        <is>
          <t>עסקה פתוחה</t>
        </is>
      </c>
      <c r="Q50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07" s="2" t="inlineStr">
        <is>
          <t>עסקה פתוחה</t>
        </is>
      </c>
      <c r="S507" s="1" t="inlineStr">
        <is>
          <t>עסקה פתוחה</t>
        </is>
      </c>
    </row>
    <row r="508" ht="14.45" customHeight="1" s="56" thickBot="1">
      <c r="A508" s="8" t="n">
        <v>501</v>
      </c>
      <c r="B508" s="6" t="inlineStr">
        <is>
          <t>עסקה פתוחה</t>
        </is>
      </c>
      <c r="C508" s="5" t="inlineStr">
        <is>
          <t>-</t>
        </is>
      </c>
      <c r="D508" s="5" t="inlineStr">
        <is>
          <t>עסקה פתוחה</t>
        </is>
      </c>
      <c r="E508" s="5" t="inlineStr">
        <is>
          <t>עסקה פתוחה</t>
        </is>
      </c>
      <c r="F508" s="3" t="inlineStr">
        <is>
          <t>עסקה פתוחה</t>
        </is>
      </c>
      <c r="G508" s="2" t="inlineStr">
        <is>
          <t>עסקה פתוחה</t>
        </is>
      </c>
      <c r="H508" s="5" t="inlineStr">
        <is>
          <t>עסקה פתוחה</t>
        </is>
      </c>
      <c r="I508" s="2" t="inlineStr">
        <is>
          <t>עסקה פתוחה</t>
        </is>
      </c>
      <c r="J508" s="4">
        <f>IFERROR($O$3/(AmitGamePlan78[[#This Row],[High Price ]]-AmitGamePlan78[[#This Row],[Low Price ]]),"עסקה פתוחה")</f>
        <v/>
      </c>
      <c r="K508" s="3">
        <f>IFERROR(AmitGamePlan78[[#This Row],[Stock Number]]*AmitGamePlan78[[#This Row],[Buying Price /Selling Price]],"עסקה פתוחה")</f>
        <v/>
      </c>
      <c r="L50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08" s="2">
        <f>IF(AmitGamePlan78[[#This Row],[Style]] = "Short",AmitGamePlan78[[#This Row],[High Price ]],AmitGamePlan78[[#This Row],[Low Price ]])</f>
        <v/>
      </c>
      <c r="N508" s="2" t="n">
        <v>0</v>
      </c>
      <c r="O50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08" s="3" t="inlineStr">
        <is>
          <t>עסקה פתוחה</t>
        </is>
      </c>
      <c r="Q50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08" s="2" t="inlineStr">
        <is>
          <t>עסקה פתוחה</t>
        </is>
      </c>
      <c r="S508" s="1" t="inlineStr">
        <is>
          <t>עסקה פתוחה</t>
        </is>
      </c>
    </row>
    <row r="509" ht="14.45" customHeight="1" s="56" thickBot="1">
      <c r="A509" s="8" t="n">
        <v>502</v>
      </c>
      <c r="B509" s="6" t="inlineStr">
        <is>
          <t>עסקה פתוחה</t>
        </is>
      </c>
      <c r="C509" s="5" t="inlineStr">
        <is>
          <t>-</t>
        </is>
      </c>
      <c r="D509" s="5" t="inlineStr">
        <is>
          <t>עסקה פתוחה</t>
        </is>
      </c>
      <c r="E509" s="5" t="inlineStr">
        <is>
          <t>עסקה פתוחה</t>
        </is>
      </c>
      <c r="F509" s="3" t="inlineStr">
        <is>
          <t>עסקה פתוחה</t>
        </is>
      </c>
      <c r="G509" s="2" t="inlineStr">
        <is>
          <t>עסקה פתוחה</t>
        </is>
      </c>
      <c r="H509" s="5" t="inlineStr">
        <is>
          <t>עסקה פתוחה</t>
        </is>
      </c>
      <c r="I509" s="2" t="inlineStr">
        <is>
          <t>עסקה פתוחה</t>
        </is>
      </c>
      <c r="J509" s="4">
        <f>IFERROR($O$3/(AmitGamePlan78[[#This Row],[High Price ]]-AmitGamePlan78[[#This Row],[Low Price ]]),"עסקה פתוחה")</f>
        <v/>
      </c>
      <c r="K509" s="3">
        <f>IFERROR(AmitGamePlan78[[#This Row],[Stock Number]]*AmitGamePlan78[[#This Row],[Buying Price /Selling Price]],"עסקה פתוחה")</f>
        <v/>
      </c>
      <c r="L50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09" s="2">
        <f>IF(AmitGamePlan78[[#This Row],[Style]] = "Short",AmitGamePlan78[[#This Row],[High Price ]],AmitGamePlan78[[#This Row],[Low Price ]])</f>
        <v/>
      </c>
      <c r="N509" s="2" t="n">
        <v>0</v>
      </c>
      <c r="O50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09" s="3" t="inlineStr">
        <is>
          <t>עסקה פתוחה</t>
        </is>
      </c>
      <c r="Q50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09" s="2" t="inlineStr">
        <is>
          <t>עסקה פתוחה</t>
        </is>
      </c>
      <c r="S509" s="1" t="inlineStr">
        <is>
          <t>עסקה פתוחה</t>
        </is>
      </c>
    </row>
    <row r="510" ht="14.45" customHeight="1" s="56" thickBot="1">
      <c r="A510" s="8" t="n">
        <v>503</v>
      </c>
      <c r="B510" s="6" t="inlineStr">
        <is>
          <t>עסקה פתוחה</t>
        </is>
      </c>
      <c r="C510" s="5" t="inlineStr">
        <is>
          <t>-</t>
        </is>
      </c>
      <c r="D510" s="5" t="inlineStr">
        <is>
          <t>עסקה פתוחה</t>
        </is>
      </c>
      <c r="E510" s="5" t="inlineStr">
        <is>
          <t>עסקה פתוחה</t>
        </is>
      </c>
      <c r="F510" s="3" t="inlineStr">
        <is>
          <t>עסקה פתוחה</t>
        </is>
      </c>
      <c r="G510" s="2" t="inlineStr">
        <is>
          <t>עסקה פתוחה</t>
        </is>
      </c>
      <c r="H510" s="5" t="inlineStr">
        <is>
          <t>עסקה פתוחה</t>
        </is>
      </c>
      <c r="I510" s="2" t="inlineStr">
        <is>
          <t>עסקה פתוחה</t>
        </is>
      </c>
      <c r="J510" s="4">
        <f>IFERROR($O$3/(AmitGamePlan78[[#This Row],[High Price ]]-AmitGamePlan78[[#This Row],[Low Price ]]),"עסקה פתוחה")</f>
        <v/>
      </c>
      <c r="K510" s="3">
        <f>IFERROR(AmitGamePlan78[[#This Row],[Stock Number]]*AmitGamePlan78[[#This Row],[Buying Price /Selling Price]],"עסקה פתוחה")</f>
        <v/>
      </c>
      <c r="L51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10" s="2">
        <f>IF(AmitGamePlan78[[#This Row],[Style]] = "Short",AmitGamePlan78[[#This Row],[High Price ]],AmitGamePlan78[[#This Row],[Low Price ]])</f>
        <v/>
      </c>
      <c r="N510" s="2" t="n">
        <v>0</v>
      </c>
      <c r="O51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10" s="3" t="inlineStr">
        <is>
          <t>עסקה פתוחה</t>
        </is>
      </c>
      <c r="Q51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10" s="2" t="inlineStr">
        <is>
          <t>עסקה פתוחה</t>
        </is>
      </c>
      <c r="S510" s="1" t="inlineStr">
        <is>
          <t>עסקה פתוחה</t>
        </is>
      </c>
    </row>
    <row r="511" ht="14.45" customHeight="1" s="56" thickBot="1">
      <c r="A511" s="8" t="n">
        <v>504</v>
      </c>
      <c r="B511" s="6" t="inlineStr">
        <is>
          <t>עסקה פתוחה</t>
        </is>
      </c>
      <c r="C511" s="5" t="inlineStr">
        <is>
          <t>-</t>
        </is>
      </c>
      <c r="D511" s="5" t="inlineStr">
        <is>
          <t>עסקה פתוחה</t>
        </is>
      </c>
      <c r="E511" s="5" t="inlineStr">
        <is>
          <t>עסקה פתוחה</t>
        </is>
      </c>
      <c r="F511" s="3" t="inlineStr">
        <is>
          <t>עסקה פתוחה</t>
        </is>
      </c>
      <c r="G511" s="2" t="inlineStr">
        <is>
          <t>עסקה פתוחה</t>
        </is>
      </c>
      <c r="H511" s="5" t="inlineStr">
        <is>
          <t>עסקה פתוחה</t>
        </is>
      </c>
      <c r="I511" s="2" t="inlineStr">
        <is>
          <t>עסקה פתוחה</t>
        </is>
      </c>
      <c r="J511" s="4">
        <f>IFERROR($O$3/(AmitGamePlan78[[#This Row],[High Price ]]-AmitGamePlan78[[#This Row],[Low Price ]]),"עסקה פתוחה")</f>
        <v/>
      </c>
      <c r="K511" s="3">
        <f>IFERROR(AmitGamePlan78[[#This Row],[Stock Number]]*AmitGamePlan78[[#This Row],[Buying Price /Selling Price]],"עסקה פתוחה")</f>
        <v/>
      </c>
      <c r="L51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11" s="2">
        <f>IF(AmitGamePlan78[[#This Row],[Style]] = "Short",AmitGamePlan78[[#This Row],[High Price ]],AmitGamePlan78[[#This Row],[Low Price ]])</f>
        <v/>
      </c>
      <c r="N511" s="2" t="n">
        <v>0</v>
      </c>
      <c r="O51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11" s="3" t="inlineStr">
        <is>
          <t>עסקה פתוחה</t>
        </is>
      </c>
      <c r="Q51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11" s="2" t="inlineStr">
        <is>
          <t>עסקה פתוחה</t>
        </is>
      </c>
      <c r="S511" s="1" t="inlineStr">
        <is>
          <t>עסקה פתוחה</t>
        </is>
      </c>
    </row>
    <row r="512" ht="14.45" customHeight="1" s="56" thickBot="1">
      <c r="A512" s="8" t="n">
        <v>505</v>
      </c>
      <c r="B512" s="6" t="inlineStr">
        <is>
          <t>עסקה פתוחה</t>
        </is>
      </c>
      <c r="C512" s="5" t="inlineStr">
        <is>
          <t>-</t>
        </is>
      </c>
      <c r="D512" s="5" t="inlineStr">
        <is>
          <t>עסקה פתוחה</t>
        </is>
      </c>
      <c r="E512" s="5" t="inlineStr">
        <is>
          <t>עסקה פתוחה</t>
        </is>
      </c>
      <c r="F512" s="3" t="inlineStr">
        <is>
          <t>עסקה פתוחה</t>
        </is>
      </c>
      <c r="G512" s="2" t="inlineStr">
        <is>
          <t>עסקה פתוחה</t>
        </is>
      </c>
      <c r="H512" s="5" t="inlineStr">
        <is>
          <t>עסקה פתוחה</t>
        </is>
      </c>
      <c r="I512" s="2" t="inlineStr">
        <is>
          <t>עסקה פתוחה</t>
        </is>
      </c>
      <c r="J512" s="4">
        <f>IFERROR($O$3/(AmitGamePlan78[[#This Row],[High Price ]]-AmitGamePlan78[[#This Row],[Low Price ]]),"עסקה פתוחה")</f>
        <v/>
      </c>
      <c r="K512" s="3">
        <f>IFERROR(AmitGamePlan78[[#This Row],[Stock Number]]*AmitGamePlan78[[#This Row],[Buying Price /Selling Price]],"עסקה פתוחה")</f>
        <v/>
      </c>
      <c r="L51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12" s="2">
        <f>IF(AmitGamePlan78[[#This Row],[Style]] = "Short",AmitGamePlan78[[#This Row],[High Price ]],AmitGamePlan78[[#This Row],[Low Price ]])</f>
        <v/>
      </c>
      <c r="N512" s="2" t="n">
        <v>0</v>
      </c>
      <c r="O51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12" s="3" t="inlineStr">
        <is>
          <t>עסקה פתוחה</t>
        </is>
      </c>
      <c r="Q51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12" s="2" t="inlineStr">
        <is>
          <t>עסקה פתוחה</t>
        </is>
      </c>
      <c r="S512" s="1" t="inlineStr">
        <is>
          <t>עסקה פתוחה</t>
        </is>
      </c>
    </row>
    <row r="513" ht="14.45" customHeight="1" s="56" thickBot="1">
      <c r="A513" s="8" t="n">
        <v>506</v>
      </c>
      <c r="B513" s="6" t="inlineStr">
        <is>
          <t>עסקה פתוחה</t>
        </is>
      </c>
      <c r="C513" s="5" t="inlineStr">
        <is>
          <t>-</t>
        </is>
      </c>
      <c r="D513" s="5" t="inlineStr">
        <is>
          <t>עסקה פתוחה</t>
        </is>
      </c>
      <c r="E513" s="5" t="inlineStr">
        <is>
          <t>עסקה פתוחה</t>
        </is>
      </c>
      <c r="F513" s="3" t="inlineStr">
        <is>
          <t>עסקה פתוחה</t>
        </is>
      </c>
      <c r="G513" s="2" t="inlineStr">
        <is>
          <t>עסקה פתוחה</t>
        </is>
      </c>
      <c r="H513" s="5" t="inlineStr">
        <is>
          <t>עסקה פתוחה</t>
        </is>
      </c>
      <c r="I513" s="2" t="inlineStr">
        <is>
          <t>עסקה פתוחה</t>
        </is>
      </c>
      <c r="J513" s="4">
        <f>IFERROR($O$3/(AmitGamePlan78[[#This Row],[High Price ]]-AmitGamePlan78[[#This Row],[Low Price ]]),"עסקה פתוחה")</f>
        <v/>
      </c>
      <c r="K513" s="3">
        <f>IFERROR(AmitGamePlan78[[#This Row],[Stock Number]]*AmitGamePlan78[[#This Row],[Buying Price /Selling Price]],"עסקה פתוחה")</f>
        <v/>
      </c>
      <c r="L51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13" s="2">
        <f>IF(AmitGamePlan78[[#This Row],[Style]] = "Short",AmitGamePlan78[[#This Row],[High Price ]],AmitGamePlan78[[#This Row],[Low Price ]])</f>
        <v/>
      </c>
      <c r="N513" s="2" t="n">
        <v>0</v>
      </c>
      <c r="O51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13" s="3" t="inlineStr">
        <is>
          <t>עסקה פתוחה</t>
        </is>
      </c>
      <c r="Q51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13" s="2" t="inlineStr">
        <is>
          <t>עסקה פתוחה</t>
        </is>
      </c>
      <c r="S513" s="1" t="inlineStr">
        <is>
          <t>עסקה פתוחה</t>
        </is>
      </c>
    </row>
    <row r="514" ht="14.45" customHeight="1" s="56" thickBot="1">
      <c r="A514" s="8" t="n">
        <v>507</v>
      </c>
      <c r="B514" s="6" t="inlineStr">
        <is>
          <t>עסקה פתוחה</t>
        </is>
      </c>
      <c r="C514" s="5" t="inlineStr">
        <is>
          <t>-</t>
        </is>
      </c>
      <c r="D514" s="5" t="inlineStr">
        <is>
          <t>עסקה פתוחה</t>
        </is>
      </c>
      <c r="E514" s="5" t="inlineStr">
        <is>
          <t>עסקה פתוחה</t>
        </is>
      </c>
      <c r="F514" s="3" t="inlineStr">
        <is>
          <t>עסקה פתוחה</t>
        </is>
      </c>
      <c r="G514" s="2" t="inlineStr">
        <is>
          <t>עסקה פתוחה</t>
        </is>
      </c>
      <c r="H514" s="5" t="inlineStr">
        <is>
          <t>עסקה פתוחה</t>
        </is>
      </c>
      <c r="I514" s="2" t="inlineStr">
        <is>
          <t>עסקה פתוחה</t>
        </is>
      </c>
      <c r="J514" s="4">
        <f>IFERROR($O$3/(AmitGamePlan78[[#This Row],[High Price ]]-AmitGamePlan78[[#This Row],[Low Price ]]),"עסקה פתוחה")</f>
        <v/>
      </c>
      <c r="K514" s="3">
        <f>IFERROR(AmitGamePlan78[[#This Row],[Stock Number]]*AmitGamePlan78[[#This Row],[Buying Price /Selling Price]],"עסקה פתוחה")</f>
        <v/>
      </c>
      <c r="L51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14" s="2">
        <f>IF(AmitGamePlan78[[#This Row],[Style]] = "Short",AmitGamePlan78[[#This Row],[High Price ]],AmitGamePlan78[[#This Row],[Low Price ]])</f>
        <v/>
      </c>
      <c r="N514" s="2" t="n">
        <v>0</v>
      </c>
      <c r="O51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14" s="3" t="inlineStr">
        <is>
          <t>עסקה פתוחה</t>
        </is>
      </c>
      <c r="Q51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14" s="2" t="inlineStr">
        <is>
          <t>עסקה פתוחה</t>
        </is>
      </c>
      <c r="S514" s="1" t="inlineStr">
        <is>
          <t>עסקה פתוחה</t>
        </is>
      </c>
    </row>
    <row r="515" ht="14.45" customHeight="1" s="56" thickBot="1">
      <c r="A515" s="8" t="n">
        <v>508</v>
      </c>
      <c r="B515" s="6" t="inlineStr">
        <is>
          <t>עסקה פתוחה</t>
        </is>
      </c>
      <c r="C515" s="5" t="inlineStr">
        <is>
          <t>-</t>
        </is>
      </c>
      <c r="D515" s="5" t="inlineStr">
        <is>
          <t>עסקה פתוחה</t>
        </is>
      </c>
      <c r="E515" s="5" t="inlineStr">
        <is>
          <t>עסקה פתוחה</t>
        </is>
      </c>
      <c r="F515" s="3" t="inlineStr">
        <is>
          <t>עסקה פתוחה</t>
        </is>
      </c>
      <c r="G515" s="2" t="inlineStr">
        <is>
          <t>עסקה פתוחה</t>
        </is>
      </c>
      <c r="H515" s="5" t="inlineStr">
        <is>
          <t>עסקה פתוחה</t>
        </is>
      </c>
      <c r="I515" s="2" t="inlineStr">
        <is>
          <t>עסקה פתוחה</t>
        </is>
      </c>
      <c r="J515" s="4">
        <f>IFERROR($O$3/(AmitGamePlan78[[#This Row],[High Price ]]-AmitGamePlan78[[#This Row],[Low Price ]]),"עסקה פתוחה")</f>
        <v/>
      </c>
      <c r="K515" s="3">
        <f>IFERROR(AmitGamePlan78[[#This Row],[Stock Number]]*AmitGamePlan78[[#This Row],[Buying Price /Selling Price]],"עסקה פתוחה")</f>
        <v/>
      </c>
      <c r="L51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15" s="2">
        <f>IF(AmitGamePlan78[[#This Row],[Style]] = "Short",AmitGamePlan78[[#This Row],[High Price ]],AmitGamePlan78[[#This Row],[Low Price ]])</f>
        <v/>
      </c>
      <c r="N515" s="2" t="n">
        <v>0</v>
      </c>
      <c r="O51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15" s="3" t="inlineStr">
        <is>
          <t>עסקה פתוחה</t>
        </is>
      </c>
      <c r="Q51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15" s="2" t="inlineStr">
        <is>
          <t>עסקה פתוחה</t>
        </is>
      </c>
      <c r="S515" s="1" t="inlineStr">
        <is>
          <t>עסקה פתוחה</t>
        </is>
      </c>
    </row>
    <row r="516" ht="14.45" customHeight="1" s="56" thickBot="1">
      <c r="A516" s="8" t="n">
        <v>509</v>
      </c>
      <c r="B516" s="6" t="inlineStr">
        <is>
          <t>עסקה פתוחה</t>
        </is>
      </c>
      <c r="C516" s="5" t="inlineStr">
        <is>
          <t>-</t>
        </is>
      </c>
      <c r="D516" s="5" t="inlineStr">
        <is>
          <t>עסקה פתוחה</t>
        </is>
      </c>
      <c r="E516" s="5" t="inlineStr">
        <is>
          <t>עסקה פתוחה</t>
        </is>
      </c>
      <c r="F516" s="3" t="inlineStr">
        <is>
          <t>עסקה פתוחה</t>
        </is>
      </c>
      <c r="G516" s="2" t="inlineStr">
        <is>
          <t>עסקה פתוחה</t>
        </is>
      </c>
      <c r="H516" s="5" t="inlineStr">
        <is>
          <t>עסקה פתוחה</t>
        </is>
      </c>
      <c r="I516" s="2" t="inlineStr">
        <is>
          <t>עסקה פתוחה</t>
        </is>
      </c>
      <c r="J516" s="4">
        <f>IFERROR($O$3/(AmitGamePlan78[[#This Row],[High Price ]]-AmitGamePlan78[[#This Row],[Low Price ]]),"עסקה פתוחה")</f>
        <v/>
      </c>
      <c r="K516" s="3">
        <f>IFERROR(AmitGamePlan78[[#This Row],[Stock Number]]*AmitGamePlan78[[#This Row],[Buying Price /Selling Price]],"עסקה פתוחה")</f>
        <v/>
      </c>
      <c r="L51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16" s="2">
        <f>IF(AmitGamePlan78[[#This Row],[Style]] = "Short",AmitGamePlan78[[#This Row],[High Price ]],AmitGamePlan78[[#This Row],[Low Price ]])</f>
        <v/>
      </c>
      <c r="N516" s="2" t="n">
        <v>0</v>
      </c>
      <c r="O51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16" s="3" t="inlineStr">
        <is>
          <t>עסקה פתוחה</t>
        </is>
      </c>
      <c r="Q51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16" s="2" t="inlineStr">
        <is>
          <t>עסקה פתוחה</t>
        </is>
      </c>
      <c r="S516" s="1" t="inlineStr">
        <is>
          <t>עסקה פתוחה</t>
        </is>
      </c>
    </row>
    <row r="517" ht="14.45" customHeight="1" s="56" thickBot="1">
      <c r="A517" s="8" t="n">
        <v>510</v>
      </c>
      <c r="B517" s="6" t="inlineStr">
        <is>
          <t>עסקה פתוחה</t>
        </is>
      </c>
      <c r="C517" s="5" t="inlineStr">
        <is>
          <t>-</t>
        </is>
      </c>
      <c r="D517" s="5" t="inlineStr">
        <is>
          <t>עסקה פתוחה</t>
        </is>
      </c>
      <c r="E517" s="5" t="inlineStr">
        <is>
          <t>עסקה פתוחה</t>
        </is>
      </c>
      <c r="F517" s="3" t="inlineStr">
        <is>
          <t>עסקה פתוחה</t>
        </is>
      </c>
      <c r="G517" s="2" t="inlineStr">
        <is>
          <t>עסקה פתוחה</t>
        </is>
      </c>
      <c r="H517" s="5" t="inlineStr">
        <is>
          <t>עסקה פתוחה</t>
        </is>
      </c>
      <c r="I517" s="2" t="inlineStr">
        <is>
          <t>עסקה פתוחה</t>
        </is>
      </c>
      <c r="J517" s="4">
        <f>IFERROR($O$3/(AmitGamePlan78[[#This Row],[High Price ]]-AmitGamePlan78[[#This Row],[Low Price ]]),"עסקה פתוחה")</f>
        <v/>
      </c>
      <c r="K517" s="3">
        <f>IFERROR(AmitGamePlan78[[#This Row],[Stock Number]]*AmitGamePlan78[[#This Row],[Buying Price /Selling Price]],"עסקה פתוחה")</f>
        <v/>
      </c>
      <c r="L51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17" s="2">
        <f>IF(AmitGamePlan78[[#This Row],[Style]] = "Short",AmitGamePlan78[[#This Row],[High Price ]],AmitGamePlan78[[#This Row],[Low Price ]])</f>
        <v/>
      </c>
      <c r="N517" s="2" t="n">
        <v>0</v>
      </c>
      <c r="O51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17" s="3" t="inlineStr">
        <is>
          <t>עסקה פתוחה</t>
        </is>
      </c>
      <c r="Q51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17" s="2" t="inlineStr">
        <is>
          <t>עסקה פתוחה</t>
        </is>
      </c>
      <c r="S517" s="1" t="inlineStr">
        <is>
          <t>עסקה פתוחה</t>
        </is>
      </c>
    </row>
    <row r="518" ht="14.45" customHeight="1" s="56" thickBot="1">
      <c r="A518" s="8" t="n">
        <v>511</v>
      </c>
      <c r="B518" s="6" t="inlineStr">
        <is>
          <t>עסקה פתוחה</t>
        </is>
      </c>
      <c r="C518" s="5" t="inlineStr">
        <is>
          <t>-</t>
        </is>
      </c>
      <c r="D518" s="5" t="inlineStr">
        <is>
          <t>עסקה פתוחה</t>
        </is>
      </c>
      <c r="E518" s="5" t="inlineStr">
        <is>
          <t>עסקה פתוחה</t>
        </is>
      </c>
      <c r="F518" s="3" t="inlineStr">
        <is>
          <t>עסקה פתוחה</t>
        </is>
      </c>
      <c r="G518" s="2" t="inlineStr">
        <is>
          <t>עסקה פתוחה</t>
        </is>
      </c>
      <c r="H518" s="5" t="inlineStr">
        <is>
          <t>עסקה פתוחה</t>
        </is>
      </c>
      <c r="I518" s="2" t="inlineStr">
        <is>
          <t>עסקה פתוחה</t>
        </is>
      </c>
      <c r="J518" s="4">
        <f>IFERROR($O$3/(AmitGamePlan78[[#This Row],[High Price ]]-AmitGamePlan78[[#This Row],[Low Price ]]),"עסקה פתוחה")</f>
        <v/>
      </c>
      <c r="K518" s="3">
        <f>IFERROR(AmitGamePlan78[[#This Row],[Stock Number]]*AmitGamePlan78[[#This Row],[Buying Price /Selling Price]],"עסקה פתוחה")</f>
        <v/>
      </c>
      <c r="L51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18" s="2">
        <f>IF(AmitGamePlan78[[#This Row],[Style]] = "Short",AmitGamePlan78[[#This Row],[High Price ]],AmitGamePlan78[[#This Row],[Low Price ]])</f>
        <v/>
      </c>
      <c r="N518" s="2" t="n">
        <v>0</v>
      </c>
      <c r="O51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18" s="3" t="inlineStr">
        <is>
          <t>עסקה פתוחה</t>
        </is>
      </c>
      <c r="Q51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18" s="2" t="inlineStr">
        <is>
          <t>עסקה פתוחה</t>
        </is>
      </c>
      <c r="S518" s="1" t="inlineStr">
        <is>
          <t>עסקה פתוחה</t>
        </is>
      </c>
    </row>
    <row r="519" ht="14.45" customHeight="1" s="56" thickBot="1">
      <c r="A519" s="8" t="n">
        <v>512</v>
      </c>
      <c r="B519" s="6" t="inlineStr">
        <is>
          <t>עסקה פתוחה</t>
        </is>
      </c>
      <c r="C519" s="5" t="inlineStr">
        <is>
          <t>-</t>
        </is>
      </c>
      <c r="D519" s="5" t="inlineStr">
        <is>
          <t>עסקה פתוחה</t>
        </is>
      </c>
      <c r="E519" s="5" t="inlineStr">
        <is>
          <t>עסקה פתוחה</t>
        </is>
      </c>
      <c r="F519" s="3" t="inlineStr">
        <is>
          <t>עסקה פתוחה</t>
        </is>
      </c>
      <c r="G519" s="2" t="inlineStr">
        <is>
          <t>עסקה פתוחה</t>
        </is>
      </c>
      <c r="H519" s="5" t="inlineStr">
        <is>
          <t>עסקה פתוחה</t>
        </is>
      </c>
      <c r="I519" s="2" t="inlineStr">
        <is>
          <t>עסקה פתוחה</t>
        </is>
      </c>
      <c r="J519" s="4">
        <f>IFERROR($O$3/(AmitGamePlan78[[#This Row],[High Price ]]-AmitGamePlan78[[#This Row],[Low Price ]]),"עסקה פתוחה")</f>
        <v/>
      </c>
      <c r="K519" s="3">
        <f>IFERROR(AmitGamePlan78[[#This Row],[Stock Number]]*AmitGamePlan78[[#This Row],[Buying Price /Selling Price]],"עסקה פתוחה")</f>
        <v/>
      </c>
      <c r="L51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19" s="2">
        <f>IF(AmitGamePlan78[[#This Row],[Style]] = "Short",AmitGamePlan78[[#This Row],[High Price ]],AmitGamePlan78[[#This Row],[Low Price ]])</f>
        <v/>
      </c>
      <c r="N519" s="2" t="n">
        <v>0</v>
      </c>
      <c r="O51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19" s="3" t="inlineStr">
        <is>
          <t>עסקה פתוחה</t>
        </is>
      </c>
      <c r="Q51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19" s="2" t="inlineStr">
        <is>
          <t>עסקה פתוחה</t>
        </is>
      </c>
      <c r="S519" s="1" t="inlineStr">
        <is>
          <t>עסקה פתוחה</t>
        </is>
      </c>
    </row>
    <row r="520" ht="14.45" customHeight="1" s="56" thickBot="1">
      <c r="A520" s="8" t="n">
        <v>513</v>
      </c>
      <c r="B520" s="6" t="inlineStr">
        <is>
          <t>עסקה פתוחה</t>
        </is>
      </c>
      <c r="C520" s="5" t="inlineStr">
        <is>
          <t>-</t>
        </is>
      </c>
      <c r="D520" s="5" t="inlineStr">
        <is>
          <t>עסקה פתוחה</t>
        </is>
      </c>
      <c r="E520" s="5" t="inlineStr">
        <is>
          <t>עסקה פתוחה</t>
        </is>
      </c>
      <c r="F520" s="3" t="inlineStr">
        <is>
          <t>עסקה פתוחה</t>
        </is>
      </c>
      <c r="G520" s="2" t="inlineStr">
        <is>
          <t>עסקה פתוחה</t>
        </is>
      </c>
      <c r="H520" s="5" t="inlineStr">
        <is>
          <t>עסקה פתוחה</t>
        </is>
      </c>
      <c r="I520" s="2" t="inlineStr">
        <is>
          <t>עסקה פתוחה</t>
        </is>
      </c>
      <c r="J520" s="4">
        <f>IFERROR($O$3/(AmitGamePlan78[[#This Row],[High Price ]]-AmitGamePlan78[[#This Row],[Low Price ]]),"עסקה פתוחה")</f>
        <v/>
      </c>
      <c r="K520" s="3">
        <f>IFERROR(AmitGamePlan78[[#This Row],[Stock Number]]*AmitGamePlan78[[#This Row],[Buying Price /Selling Price]],"עסקה פתוחה")</f>
        <v/>
      </c>
      <c r="L52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20" s="2">
        <f>IF(AmitGamePlan78[[#This Row],[Style]] = "Short",AmitGamePlan78[[#This Row],[High Price ]],AmitGamePlan78[[#This Row],[Low Price ]])</f>
        <v/>
      </c>
      <c r="N520" s="2" t="n">
        <v>0</v>
      </c>
      <c r="O52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20" s="3" t="inlineStr">
        <is>
          <t>עסקה פתוחה</t>
        </is>
      </c>
      <c r="Q52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20" s="2" t="inlineStr">
        <is>
          <t>עסקה פתוחה</t>
        </is>
      </c>
      <c r="S520" s="1" t="inlineStr">
        <is>
          <t>עסקה פתוחה</t>
        </is>
      </c>
    </row>
    <row r="521" ht="14.45" customHeight="1" s="56" thickBot="1">
      <c r="A521" s="8" t="n">
        <v>514</v>
      </c>
      <c r="B521" s="6" t="inlineStr">
        <is>
          <t>עסקה פתוחה</t>
        </is>
      </c>
      <c r="C521" s="5" t="inlineStr">
        <is>
          <t>-</t>
        </is>
      </c>
      <c r="D521" s="5" t="inlineStr">
        <is>
          <t>עסקה פתוחה</t>
        </is>
      </c>
      <c r="E521" s="5" t="inlineStr">
        <is>
          <t>עסקה פתוחה</t>
        </is>
      </c>
      <c r="F521" s="3" t="inlineStr">
        <is>
          <t>עסקה פתוחה</t>
        </is>
      </c>
      <c r="G521" s="2" t="inlineStr">
        <is>
          <t>עסקה פתוחה</t>
        </is>
      </c>
      <c r="H521" s="5" t="inlineStr">
        <is>
          <t>עסקה פתוחה</t>
        </is>
      </c>
      <c r="I521" s="2" t="inlineStr">
        <is>
          <t>עסקה פתוחה</t>
        </is>
      </c>
      <c r="J521" s="4">
        <f>IFERROR($O$3/(AmitGamePlan78[[#This Row],[High Price ]]-AmitGamePlan78[[#This Row],[Low Price ]]),"עסקה פתוחה")</f>
        <v/>
      </c>
      <c r="K521" s="3">
        <f>IFERROR(AmitGamePlan78[[#This Row],[Stock Number]]*AmitGamePlan78[[#This Row],[Buying Price /Selling Price]],"עסקה פתוחה")</f>
        <v/>
      </c>
      <c r="L52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21" s="2">
        <f>IF(AmitGamePlan78[[#This Row],[Style]] = "Short",AmitGamePlan78[[#This Row],[High Price ]],AmitGamePlan78[[#This Row],[Low Price ]])</f>
        <v/>
      </c>
      <c r="N521" s="2" t="n">
        <v>0</v>
      </c>
      <c r="O52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21" s="3" t="inlineStr">
        <is>
          <t>עסקה פתוחה</t>
        </is>
      </c>
      <c r="Q52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21" s="2" t="inlineStr">
        <is>
          <t>עסקה פתוחה</t>
        </is>
      </c>
      <c r="S521" s="1" t="inlineStr">
        <is>
          <t>עסקה פתוחה</t>
        </is>
      </c>
    </row>
    <row r="522" ht="14.45" customHeight="1" s="56" thickBot="1">
      <c r="A522" s="8" t="n">
        <v>515</v>
      </c>
      <c r="B522" s="6" t="inlineStr">
        <is>
          <t>עסקה פתוחה</t>
        </is>
      </c>
      <c r="C522" s="5" t="inlineStr">
        <is>
          <t>-</t>
        </is>
      </c>
      <c r="D522" s="5" t="inlineStr">
        <is>
          <t>עסקה פתוחה</t>
        </is>
      </c>
      <c r="E522" s="5" t="inlineStr">
        <is>
          <t>עסקה פתוחה</t>
        </is>
      </c>
      <c r="F522" s="3" t="inlineStr">
        <is>
          <t>עסקה פתוחה</t>
        </is>
      </c>
      <c r="G522" s="2" t="inlineStr">
        <is>
          <t>עסקה פתוחה</t>
        </is>
      </c>
      <c r="H522" s="5" t="inlineStr">
        <is>
          <t>עסקה פתוחה</t>
        </is>
      </c>
      <c r="I522" s="2" t="inlineStr">
        <is>
          <t>עסקה פתוחה</t>
        </is>
      </c>
      <c r="J522" s="4">
        <f>IFERROR($O$3/(AmitGamePlan78[[#This Row],[High Price ]]-AmitGamePlan78[[#This Row],[Low Price ]]),"עסקה פתוחה")</f>
        <v/>
      </c>
      <c r="K522" s="3">
        <f>IFERROR(AmitGamePlan78[[#This Row],[Stock Number]]*AmitGamePlan78[[#This Row],[Buying Price /Selling Price]],"עסקה פתוחה")</f>
        <v/>
      </c>
      <c r="L52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22" s="2">
        <f>IF(AmitGamePlan78[[#This Row],[Style]] = "Short",AmitGamePlan78[[#This Row],[High Price ]],AmitGamePlan78[[#This Row],[Low Price ]])</f>
        <v/>
      </c>
      <c r="N522" s="2" t="n">
        <v>0</v>
      </c>
      <c r="O52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22" s="3" t="inlineStr">
        <is>
          <t>עסקה פתוחה</t>
        </is>
      </c>
      <c r="Q52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22" s="2" t="inlineStr">
        <is>
          <t>עסקה פתוחה</t>
        </is>
      </c>
      <c r="S522" s="1" t="inlineStr">
        <is>
          <t>עסקה פתוחה</t>
        </is>
      </c>
    </row>
    <row r="523" ht="14.45" customHeight="1" s="56" thickBot="1">
      <c r="A523" s="8" t="n">
        <v>516</v>
      </c>
      <c r="B523" s="6" t="inlineStr">
        <is>
          <t>עסקה פתוחה</t>
        </is>
      </c>
      <c r="C523" s="5" t="inlineStr">
        <is>
          <t>-</t>
        </is>
      </c>
      <c r="D523" s="5" t="inlineStr">
        <is>
          <t>עסקה פתוחה</t>
        </is>
      </c>
      <c r="E523" s="5" t="inlineStr">
        <is>
          <t>עסקה פתוחה</t>
        </is>
      </c>
      <c r="F523" s="3" t="inlineStr">
        <is>
          <t>עסקה פתוחה</t>
        </is>
      </c>
      <c r="G523" s="2" t="inlineStr">
        <is>
          <t>עסקה פתוחה</t>
        </is>
      </c>
      <c r="H523" s="5" t="inlineStr">
        <is>
          <t>עסקה פתוחה</t>
        </is>
      </c>
      <c r="I523" s="2" t="inlineStr">
        <is>
          <t>עסקה פתוחה</t>
        </is>
      </c>
      <c r="J523" s="4">
        <f>IFERROR($O$3/(AmitGamePlan78[[#This Row],[High Price ]]-AmitGamePlan78[[#This Row],[Low Price ]]),"עסקה פתוחה")</f>
        <v/>
      </c>
      <c r="K523" s="3">
        <f>IFERROR(AmitGamePlan78[[#This Row],[Stock Number]]*AmitGamePlan78[[#This Row],[Buying Price /Selling Price]],"עסקה פתוחה")</f>
        <v/>
      </c>
      <c r="L52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23" s="2">
        <f>IF(AmitGamePlan78[[#This Row],[Style]] = "Short",AmitGamePlan78[[#This Row],[High Price ]],AmitGamePlan78[[#This Row],[Low Price ]])</f>
        <v/>
      </c>
      <c r="N523" s="2" t="n">
        <v>0</v>
      </c>
      <c r="O52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23" s="3" t="inlineStr">
        <is>
          <t>עסקה פתוחה</t>
        </is>
      </c>
      <c r="Q52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23" s="2" t="inlineStr">
        <is>
          <t>עסקה פתוחה</t>
        </is>
      </c>
      <c r="S523" s="1" t="inlineStr">
        <is>
          <t>עסקה פתוחה</t>
        </is>
      </c>
    </row>
    <row r="524" ht="14.45" customHeight="1" s="56" thickBot="1">
      <c r="A524" s="8" t="n">
        <v>517</v>
      </c>
      <c r="B524" s="6" t="inlineStr">
        <is>
          <t>עסקה פתוחה</t>
        </is>
      </c>
      <c r="C524" s="5" t="inlineStr">
        <is>
          <t>-</t>
        </is>
      </c>
      <c r="D524" s="5" t="inlineStr">
        <is>
          <t>עסקה פתוחה</t>
        </is>
      </c>
      <c r="E524" s="5" t="inlineStr">
        <is>
          <t>עסקה פתוחה</t>
        </is>
      </c>
      <c r="F524" s="3" t="inlineStr">
        <is>
          <t>עסקה פתוחה</t>
        </is>
      </c>
      <c r="G524" s="2" t="inlineStr">
        <is>
          <t>עסקה פתוחה</t>
        </is>
      </c>
      <c r="H524" s="5" t="inlineStr">
        <is>
          <t>עסקה פתוחה</t>
        </is>
      </c>
      <c r="I524" s="2" t="inlineStr">
        <is>
          <t>עסקה פתוחה</t>
        </is>
      </c>
      <c r="J524" s="4">
        <f>IFERROR($O$3/(AmitGamePlan78[[#This Row],[High Price ]]-AmitGamePlan78[[#This Row],[Low Price ]]),"עסקה פתוחה")</f>
        <v/>
      </c>
      <c r="K524" s="3">
        <f>IFERROR(AmitGamePlan78[[#This Row],[Stock Number]]*AmitGamePlan78[[#This Row],[Buying Price /Selling Price]],"עסקה פתוחה")</f>
        <v/>
      </c>
      <c r="L52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24" s="2">
        <f>IF(AmitGamePlan78[[#This Row],[Style]] = "Short",AmitGamePlan78[[#This Row],[High Price ]],AmitGamePlan78[[#This Row],[Low Price ]])</f>
        <v/>
      </c>
      <c r="N524" s="2" t="n">
        <v>0</v>
      </c>
      <c r="O52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24" s="3" t="inlineStr">
        <is>
          <t>עסקה פתוחה</t>
        </is>
      </c>
      <c r="Q52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24" s="2" t="inlineStr">
        <is>
          <t>עסקה פתוחה</t>
        </is>
      </c>
      <c r="S524" s="1" t="inlineStr">
        <is>
          <t>עסקה פתוחה</t>
        </is>
      </c>
    </row>
    <row r="525" ht="14.45" customHeight="1" s="56" thickBot="1">
      <c r="A525" s="8" t="n">
        <v>518</v>
      </c>
      <c r="B525" s="6" t="inlineStr">
        <is>
          <t>עסקה פתוחה</t>
        </is>
      </c>
      <c r="C525" s="5" t="inlineStr">
        <is>
          <t>-</t>
        </is>
      </c>
      <c r="D525" s="5" t="inlineStr">
        <is>
          <t>עסקה פתוחה</t>
        </is>
      </c>
      <c r="E525" s="5" t="inlineStr">
        <is>
          <t>עסקה פתוחה</t>
        </is>
      </c>
      <c r="F525" s="3" t="inlineStr">
        <is>
          <t>עסקה פתוחה</t>
        </is>
      </c>
      <c r="G525" s="2" t="inlineStr">
        <is>
          <t>עסקה פתוחה</t>
        </is>
      </c>
      <c r="H525" s="5" t="inlineStr">
        <is>
          <t>עסקה פתוחה</t>
        </is>
      </c>
      <c r="I525" s="2" t="inlineStr">
        <is>
          <t>עסקה פתוחה</t>
        </is>
      </c>
      <c r="J525" s="4">
        <f>IFERROR($O$3/(AmitGamePlan78[[#This Row],[High Price ]]-AmitGamePlan78[[#This Row],[Low Price ]]),"עסקה פתוחה")</f>
        <v/>
      </c>
      <c r="K525" s="3">
        <f>IFERROR(AmitGamePlan78[[#This Row],[Stock Number]]*AmitGamePlan78[[#This Row],[Buying Price /Selling Price]],"עסקה פתוחה")</f>
        <v/>
      </c>
      <c r="L52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25" s="2">
        <f>IF(AmitGamePlan78[[#This Row],[Style]] = "Short",AmitGamePlan78[[#This Row],[High Price ]],AmitGamePlan78[[#This Row],[Low Price ]])</f>
        <v/>
      </c>
      <c r="N525" s="2" t="n">
        <v>0</v>
      </c>
      <c r="O52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25" s="3" t="inlineStr">
        <is>
          <t>עסקה פתוחה</t>
        </is>
      </c>
      <c r="Q52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25" s="2" t="inlineStr">
        <is>
          <t>עסקה פתוחה</t>
        </is>
      </c>
      <c r="S525" s="1" t="inlineStr">
        <is>
          <t>עסקה פתוחה</t>
        </is>
      </c>
    </row>
    <row r="526" ht="14.45" customHeight="1" s="56" thickBot="1">
      <c r="A526" s="8" t="n">
        <v>519</v>
      </c>
      <c r="B526" s="6" t="inlineStr">
        <is>
          <t>עסקה פתוחה</t>
        </is>
      </c>
      <c r="C526" s="5" t="inlineStr">
        <is>
          <t>-</t>
        </is>
      </c>
      <c r="D526" s="5" t="inlineStr">
        <is>
          <t>עסקה פתוחה</t>
        </is>
      </c>
      <c r="E526" s="5" t="inlineStr">
        <is>
          <t>עסקה פתוחה</t>
        </is>
      </c>
      <c r="F526" s="3" t="inlineStr">
        <is>
          <t>עסקה פתוחה</t>
        </is>
      </c>
      <c r="G526" s="2" t="inlineStr">
        <is>
          <t>עסקה פתוחה</t>
        </is>
      </c>
      <c r="H526" s="5" t="inlineStr">
        <is>
          <t>עסקה פתוחה</t>
        </is>
      </c>
      <c r="I526" s="2" t="inlineStr">
        <is>
          <t>עסקה פתוחה</t>
        </is>
      </c>
      <c r="J526" s="4">
        <f>IFERROR($O$3/(AmitGamePlan78[[#This Row],[High Price ]]-AmitGamePlan78[[#This Row],[Low Price ]]),"עסקה פתוחה")</f>
        <v/>
      </c>
      <c r="K526" s="3">
        <f>IFERROR(AmitGamePlan78[[#This Row],[Stock Number]]*AmitGamePlan78[[#This Row],[Buying Price /Selling Price]],"עסקה פתוחה")</f>
        <v/>
      </c>
      <c r="L52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26" s="2">
        <f>IF(AmitGamePlan78[[#This Row],[Style]] = "Short",AmitGamePlan78[[#This Row],[High Price ]],AmitGamePlan78[[#This Row],[Low Price ]])</f>
        <v/>
      </c>
      <c r="N526" s="2" t="n">
        <v>0</v>
      </c>
      <c r="O52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26" s="3" t="inlineStr">
        <is>
          <t>עסקה פתוחה</t>
        </is>
      </c>
      <c r="Q52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26" s="2" t="inlineStr">
        <is>
          <t>עסקה פתוחה</t>
        </is>
      </c>
      <c r="S526" s="1" t="inlineStr">
        <is>
          <t>עסקה פתוחה</t>
        </is>
      </c>
    </row>
    <row r="527" ht="14.45" customHeight="1" s="56" thickBot="1">
      <c r="A527" s="8" t="n">
        <v>520</v>
      </c>
      <c r="B527" s="6" t="inlineStr">
        <is>
          <t>עסקה פתוחה</t>
        </is>
      </c>
      <c r="C527" s="5" t="inlineStr">
        <is>
          <t>-</t>
        </is>
      </c>
      <c r="D527" s="5" t="inlineStr">
        <is>
          <t>עסקה פתוחה</t>
        </is>
      </c>
      <c r="E527" s="5" t="inlineStr">
        <is>
          <t>עסקה פתוחה</t>
        </is>
      </c>
      <c r="F527" s="3" t="inlineStr">
        <is>
          <t>עסקה פתוחה</t>
        </is>
      </c>
      <c r="G527" s="2" t="inlineStr">
        <is>
          <t>עסקה פתוחה</t>
        </is>
      </c>
      <c r="H527" s="5" t="inlineStr">
        <is>
          <t>עסקה פתוחה</t>
        </is>
      </c>
      <c r="I527" s="2" t="inlineStr">
        <is>
          <t>עסקה פתוחה</t>
        </is>
      </c>
      <c r="J527" s="4">
        <f>IFERROR($O$3/(AmitGamePlan78[[#This Row],[High Price ]]-AmitGamePlan78[[#This Row],[Low Price ]]),"עסקה פתוחה")</f>
        <v/>
      </c>
      <c r="K527" s="3">
        <f>IFERROR(AmitGamePlan78[[#This Row],[Stock Number]]*AmitGamePlan78[[#This Row],[Buying Price /Selling Price]],"עסקה פתוחה")</f>
        <v/>
      </c>
      <c r="L52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27" s="2">
        <f>IF(AmitGamePlan78[[#This Row],[Style]] = "Short",AmitGamePlan78[[#This Row],[High Price ]],AmitGamePlan78[[#This Row],[Low Price ]])</f>
        <v/>
      </c>
      <c r="N527" s="2" t="n">
        <v>0</v>
      </c>
      <c r="O52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27" s="3" t="inlineStr">
        <is>
          <t>עסקה פתוחה</t>
        </is>
      </c>
      <c r="Q52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27" s="2" t="inlineStr">
        <is>
          <t>עסקה פתוחה</t>
        </is>
      </c>
      <c r="S527" s="1" t="inlineStr">
        <is>
          <t>עסקה פתוחה</t>
        </is>
      </c>
    </row>
    <row r="528" ht="14.45" customHeight="1" s="56" thickBot="1">
      <c r="A528" s="8" t="n">
        <v>521</v>
      </c>
      <c r="B528" s="6" t="inlineStr">
        <is>
          <t>עסקה פתוחה</t>
        </is>
      </c>
      <c r="C528" s="5" t="inlineStr">
        <is>
          <t>-</t>
        </is>
      </c>
      <c r="D528" s="5" t="inlineStr">
        <is>
          <t>עסקה פתוחה</t>
        </is>
      </c>
      <c r="E528" s="5" t="inlineStr">
        <is>
          <t>עסקה פתוחה</t>
        </is>
      </c>
      <c r="F528" s="3" t="inlineStr">
        <is>
          <t>עסקה פתוחה</t>
        </is>
      </c>
      <c r="G528" s="2" t="inlineStr">
        <is>
          <t>עסקה פתוחה</t>
        </is>
      </c>
      <c r="H528" s="5" t="inlineStr">
        <is>
          <t>עסקה פתוחה</t>
        </is>
      </c>
      <c r="I528" s="2" t="inlineStr">
        <is>
          <t>עסקה פתוחה</t>
        </is>
      </c>
      <c r="J528" s="4">
        <f>IFERROR($O$3/(AmitGamePlan78[[#This Row],[High Price ]]-AmitGamePlan78[[#This Row],[Low Price ]]),"עסקה פתוחה")</f>
        <v/>
      </c>
      <c r="K528" s="3">
        <f>IFERROR(AmitGamePlan78[[#This Row],[Stock Number]]*AmitGamePlan78[[#This Row],[Buying Price /Selling Price]],"עסקה פתוחה")</f>
        <v/>
      </c>
      <c r="L52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28" s="2">
        <f>IF(AmitGamePlan78[[#This Row],[Style]] = "Short",AmitGamePlan78[[#This Row],[High Price ]],AmitGamePlan78[[#This Row],[Low Price ]])</f>
        <v/>
      </c>
      <c r="N528" s="2" t="n">
        <v>0</v>
      </c>
      <c r="O52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28" s="3" t="inlineStr">
        <is>
          <t>עסקה פתוחה</t>
        </is>
      </c>
      <c r="Q52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28" s="2" t="inlineStr">
        <is>
          <t>עסקה פתוחה</t>
        </is>
      </c>
      <c r="S528" s="1" t="inlineStr">
        <is>
          <t>עסקה פתוחה</t>
        </is>
      </c>
    </row>
    <row r="529" ht="14.45" customHeight="1" s="56" thickBot="1">
      <c r="A529" s="8" t="n">
        <v>522</v>
      </c>
      <c r="B529" s="6" t="inlineStr">
        <is>
          <t>עסקה פתוחה</t>
        </is>
      </c>
      <c r="C529" s="5" t="inlineStr">
        <is>
          <t>-</t>
        </is>
      </c>
      <c r="D529" s="5" t="inlineStr">
        <is>
          <t>עסקה פתוחה</t>
        </is>
      </c>
      <c r="E529" s="5" t="inlineStr">
        <is>
          <t>עסקה פתוחה</t>
        </is>
      </c>
      <c r="F529" s="3" t="inlineStr">
        <is>
          <t>עסקה פתוחה</t>
        </is>
      </c>
      <c r="G529" s="2" t="inlineStr">
        <is>
          <t>עסקה פתוחה</t>
        </is>
      </c>
      <c r="H529" s="5" t="inlineStr">
        <is>
          <t>עסקה פתוחה</t>
        </is>
      </c>
      <c r="I529" s="2" t="inlineStr">
        <is>
          <t>עסקה פתוחה</t>
        </is>
      </c>
      <c r="J529" s="4">
        <f>IFERROR($O$3/(AmitGamePlan78[[#This Row],[High Price ]]-AmitGamePlan78[[#This Row],[Low Price ]]),"עסקה פתוחה")</f>
        <v/>
      </c>
      <c r="K529" s="3">
        <f>IFERROR(AmitGamePlan78[[#This Row],[Stock Number]]*AmitGamePlan78[[#This Row],[Buying Price /Selling Price]],"עסקה פתוחה")</f>
        <v/>
      </c>
      <c r="L52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29" s="2">
        <f>IF(AmitGamePlan78[[#This Row],[Style]] = "Short",AmitGamePlan78[[#This Row],[High Price ]],AmitGamePlan78[[#This Row],[Low Price ]])</f>
        <v/>
      </c>
      <c r="N529" s="2" t="n">
        <v>0</v>
      </c>
      <c r="O52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29" s="3" t="inlineStr">
        <is>
          <t>עסקה פתוחה</t>
        </is>
      </c>
      <c r="Q52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29" s="2" t="inlineStr">
        <is>
          <t>עסקה פתוחה</t>
        </is>
      </c>
      <c r="S529" s="1" t="inlineStr">
        <is>
          <t>עסקה פתוחה</t>
        </is>
      </c>
    </row>
    <row r="530" ht="14.45" customHeight="1" s="56" thickBot="1">
      <c r="A530" s="8" t="n">
        <v>523</v>
      </c>
      <c r="B530" s="6" t="inlineStr">
        <is>
          <t>עסקה פתוחה</t>
        </is>
      </c>
      <c r="C530" s="5" t="inlineStr">
        <is>
          <t>-</t>
        </is>
      </c>
      <c r="D530" s="5" t="inlineStr">
        <is>
          <t>עסקה פתוחה</t>
        </is>
      </c>
      <c r="E530" s="5" t="inlineStr">
        <is>
          <t>עסקה פתוחה</t>
        </is>
      </c>
      <c r="F530" s="3" t="inlineStr">
        <is>
          <t>עסקה פתוחה</t>
        </is>
      </c>
      <c r="G530" s="2" t="inlineStr">
        <is>
          <t>עסקה פתוחה</t>
        </is>
      </c>
      <c r="H530" s="5" t="inlineStr">
        <is>
          <t>עסקה פתוחה</t>
        </is>
      </c>
      <c r="I530" s="2" t="inlineStr">
        <is>
          <t>עסקה פתוחה</t>
        </is>
      </c>
      <c r="J530" s="4">
        <f>IFERROR($O$3/(AmitGamePlan78[[#This Row],[High Price ]]-AmitGamePlan78[[#This Row],[Low Price ]]),"עסקה פתוחה")</f>
        <v/>
      </c>
      <c r="K530" s="3">
        <f>IFERROR(AmitGamePlan78[[#This Row],[Stock Number]]*AmitGamePlan78[[#This Row],[Buying Price /Selling Price]],"עסקה פתוחה")</f>
        <v/>
      </c>
      <c r="L53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30" s="2">
        <f>IF(AmitGamePlan78[[#This Row],[Style]] = "Short",AmitGamePlan78[[#This Row],[High Price ]],AmitGamePlan78[[#This Row],[Low Price ]])</f>
        <v/>
      </c>
      <c r="N530" s="2" t="n">
        <v>0</v>
      </c>
      <c r="O53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30" s="3" t="inlineStr">
        <is>
          <t>עסקה פתוחה</t>
        </is>
      </c>
      <c r="Q53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30" s="2" t="inlineStr">
        <is>
          <t>עסקה פתוחה</t>
        </is>
      </c>
      <c r="S530" s="1" t="inlineStr">
        <is>
          <t>עסקה פתוחה</t>
        </is>
      </c>
    </row>
    <row r="531" ht="14.45" customHeight="1" s="56" thickBot="1">
      <c r="A531" s="8" t="n">
        <v>524</v>
      </c>
      <c r="B531" s="6" t="inlineStr">
        <is>
          <t>עסקה פתוחה</t>
        </is>
      </c>
      <c r="C531" s="5" t="inlineStr">
        <is>
          <t>-</t>
        </is>
      </c>
      <c r="D531" s="5" t="inlineStr">
        <is>
          <t>עסקה פתוחה</t>
        </is>
      </c>
      <c r="E531" s="5" t="inlineStr">
        <is>
          <t>עסקה פתוחה</t>
        </is>
      </c>
      <c r="F531" s="3" t="inlineStr">
        <is>
          <t>עסקה פתוחה</t>
        </is>
      </c>
      <c r="G531" s="2" t="inlineStr">
        <is>
          <t>עסקה פתוחה</t>
        </is>
      </c>
      <c r="H531" s="5" t="inlineStr">
        <is>
          <t>עסקה פתוחה</t>
        </is>
      </c>
      <c r="I531" s="2" t="inlineStr">
        <is>
          <t>עסקה פתוחה</t>
        </is>
      </c>
      <c r="J531" s="4">
        <f>IFERROR($O$3/(AmitGamePlan78[[#This Row],[High Price ]]-AmitGamePlan78[[#This Row],[Low Price ]]),"עסקה פתוחה")</f>
        <v/>
      </c>
      <c r="K531" s="3">
        <f>IFERROR(AmitGamePlan78[[#This Row],[Stock Number]]*AmitGamePlan78[[#This Row],[Buying Price /Selling Price]],"עסקה פתוחה")</f>
        <v/>
      </c>
      <c r="L53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31" s="2">
        <f>IF(AmitGamePlan78[[#This Row],[Style]] = "Short",AmitGamePlan78[[#This Row],[High Price ]],AmitGamePlan78[[#This Row],[Low Price ]])</f>
        <v/>
      </c>
      <c r="N531" s="2" t="n">
        <v>0</v>
      </c>
      <c r="O53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31" s="3" t="inlineStr">
        <is>
          <t>עסקה פתוחה</t>
        </is>
      </c>
      <c r="Q53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31" s="2" t="inlineStr">
        <is>
          <t>עסקה פתוחה</t>
        </is>
      </c>
      <c r="S531" s="1" t="inlineStr">
        <is>
          <t>עסקה פתוחה</t>
        </is>
      </c>
    </row>
    <row r="532" ht="14.45" customHeight="1" s="56" thickBot="1">
      <c r="A532" s="8" t="n">
        <v>525</v>
      </c>
      <c r="B532" s="6" t="inlineStr">
        <is>
          <t>עסקה פתוחה</t>
        </is>
      </c>
      <c r="C532" s="5" t="inlineStr">
        <is>
          <t>-</t>
        </is>
      </c>
      <c r="D532" s="5" t="inlineStr">
        <is>
          <t>עסקה פתוחה</t>
        </is>
      </c>
      <c r="E532" s="5" t="inlineStr">
        <is>
          <t>עסקה פתוחה</t>
        </is>
      </c>
      <c r="F532" s="3" t="inlineStr">
        <is>
          <t>עסקה פתוחה</t>
        </is>
      </c>
      <c r="G532" s="2" t="inlineStr">
        <is>
          <t>עסקה פתוחה</t>
        </is>
      </c>
      <c r="H532" s="5" t="inlineStr">
        <is>
          <t>עסקה פתוחה</t>
        </is>
      </c>
      <c r="I532" s="2" t="inlineStr">
        <is>
          <t>עסקה פתוחה</t>
        </is>
      </c>
      <c r="J532" s="4">
        <f>IFERROR($O$3/(AmitGamePlan78[[#This Row],[High Price ]]-AmitGamePlan78[[#This Row],[Low Price ]]),"עסקה פתוחה")</f>
        <v/>
      </c>
      <c r="K532" s="3">
        <f>IFERROR(AmitGamePlan78[[#This Row],[Stock Number]]*AmitGamePlan78[[#This Row],[Buying Price /Selling Price]],"עסקה פתוחה")</f>
        <v/>
      </c>
      <c r="L53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32" s="2">
        <f>IF(AmitGamePlan78[[#This Row],[Style]] = "Short",AmitGamePlan78[[#This Row],[High Price ]],AmitGamePlan78[[#This Row],[Low Price ]])</f>
        <v/>
      </c>
      <c r="N532" s="2" t="n">
        <v>0</v>
      </c>
      <c r="O53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32" s="3" t="inlineStr">
        <is>
          <t>עסקה פתוחה</t>
        </is>
      </c>
      <c r="Q53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32" s="2" t="inlineStr">
        <is>
          <t>עסקה פתוחה</t>
        </is>
      </c>
      <c r="S532" s="1" t="inlineStr">
        <is>
          <t>עסקה פתוחה</t>
        </is>
      </c>
    </row>
    <row r="533" ht="14.45" customHeight="1" s="56" thickBot="1">
      <c r="A533" s="8" t="n">
        <v>526</v>
      </c>
      <c r="B533" s="6" t="inlineStr">
        <is>
          <t>עסקה פתוחה</t>
        </is>
      </c>
      <c r="C533" s="5" t="inlineStr">
        <is>
          <t>-</t>
        </is>
      </c>
      <c r="D533" s="5" t="inlineStr">
        <is>
          <t>עסקה פתוחה</t>
        </is>
      </c>
      <c r="E533" s="5" t="inlineStr">
        <is>
          <t>עסקה פתוחה</t>
        </is>
      </c>
      <c r="F533" s="3" t="inlineStr">
        <is>
          <t>עסקה פתוחה</t>
        </is>
      </c>
      <c r="G533" s="2" t="inlineStr">
        <is>
          <t>עסקה פתוחה</t>
        </is>
      </c>
      <c r="H533" s="5" t="inlineStr">
        <is>
          <t>עסקה פתוחה</t>
        </is>
      </c>
      <c r="I533" s="2" t="inlineStr">
        <is>
          <t>עסקה פתוחה</t>
        </is>
      </c>
      <c r="J533" s="4">
        <f>IFERROR($O$3/(AmitGamePlan78[[#This Row],[High Price ]]-AmitGamePlan78[[#This Row],[Low Price ]]),"עסקה פתוחה")</f>
        <v/>
      </c>
      <c r="K533" s="3">
        <f>IFERROR(AmitGamePlan78[[#This Row],[Stock Number]]*AmitGamePlan78[[#This Row],[Buying Price /Selling Price]],"עסקה פתוחה")</f>
        <v/>
      </c>
      <c r="L53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33" s="2">
        <f>IF(AmitGamePlan78[[#This Row],[Style]] = "Short",AmitGamePlan78[[#This Row],[High Price ]],AmitGamePlan78[[#This Row],[Low Price ]])</f>
        <v/>
      </c>
      <c r="N533" s="2" t="n">
        <v>0</v>
      </c>
      <c r="O53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33" s="3" t="inlineStr">
        <is>
          <t>עסקה פתוחה</t>
        </is>
      </c>
      <c r="Q53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33" s="2" t="inlineStr">
        <is>
          <t>עסקה פתוחה</t>
        </is>
      </c>
      <c r="S533" s="1" t="inlineStr">
        <is>
          <t>עסקה פתוחה</t>
        </is>
      </c>
    </row>
    <row r="534" ht="14.45" customHeight="1" s="56" thickBot="1">
      <c r="A534" s="8" t="n">
        <v>527</v>
      </c>
      <c r="B534" s="6" t="inlineStr">
        <is>
          <t>עסקה פתוחה</t>
        </is>
      </c>
      <c r="C534" s="5" t="inlineStr">
        <is>
          <t>-</t>
        </is>
      </c>
      <c r="D534" s="5" t="inlineStr">
        <is>
          <t>עסקה פתוחה</t>
        </is>
      </c>
      <c r="E534" s="5" t="inlineStr">
        <is>
          <t>עסקה פתוחה</t>
        </is>
      </c>
      <c r="F534" s="3" t="inlineStr">
        <is>
          <t>עסקה פתוחה</t>
        </is>
      </c>
      <c r="G534" s="2" t="inlineStr">
        <is>
          <t>עסקה פתוחה</t>
        </is>
      </c>
      <c r="H534" s="5" t="inlineStr">
        <is>
          <t>עסקה פתוחה</t>
        </is>
      </c>
      <c r="I534" s="2" t="inlineStr">
        <is>
          <t>עסקה פתוחה</t>
        </is>
      </c>
      <c r="J534" s="4">
        <f>IFERROR($O$3/(AmitGamePlan78[[#This Row],[High Price ]]-AmitGamePlan78[[#This Row],[Low Price ]]),"עסקה פתוחה")</f>
        <v/>
      </c>
      <c r="K534" s="3">
        <f>IFERROR(AmitGamePlan78[[#This Row],[Stock Number]]*AmitGamePlan78[[#This Row],[Buying Price /Selling Price]],"עסקה פתוחה")</f>
        <v/>
      </c>
      <c r="L53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34" s="2">
        <f>IF(AmitGamePlan78[[#This Row],[Style]] = "Short",AmitGamePlan78[[#This Row],[High Price ]],AmitGamePlan78[[#This Row],[Low Price ]])</f>
        <v/>
      </c>
      <c r="N534" s="2" t="n">
        <v>0</v>
      </c>
      <c r="O53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34" s="3" t="inlineStr">
        <is>
          <t>עסקה פתוחה</t>
        </is>
      </c>
      <c r="Q53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34" s="2" t="inlineStr">
        <is>
          <t>עסקה פתוחה</t>
        </is>
      </c>
      <c r="S534" s="1" t="inlineStr">
        <is>
          <t>עסקה פתוחה</t>
        </is>
      </c>
    </row>
    <row r="535" ht="14.45" customHeight="1" s="56" thickBot="1">
      <c r="A535" s="8" t="n">
        <v>528</v>
      </c>
      <c r="B535" s="6" t="inlineStr">
        <is>
          <t>עסקה פתוחה</t>
        </is>
      </c>
      <c r="C535" s="5" t="inlineStr">
        <is>
          <t>-</t>
        </is>
      </c>
      <c r="D535" s="5" t="inlineStr">
        <is>
          <t>עסקה פתוחה</t>
        </is>
      </c>
      <c r="E535" s="5" t="inlineStr">
        <is>
          <t>עסקה פתוחה</t>
        </is>
      </c>
      <c r="F535" s="3" t="inlineStr">
        <is>
          <t>עסקה פתוחה</t>
        </is>
      </c>
      <c r="G535" s="2" t="inlineStr">
        <is>
          <t>עסקה פתוחה</t>
        </is>
      </c>
      <c r="H535" s="5" t="inlineStr">
        <is>
          <t>עסקה פתוחה</t>
        </is>
      </c>
      <c r="I535" s="2" t="inlineStr">
        <is>
          <t>עסקה פתוחה</t>
        </is>
      </c>
      <c r="J535" s="4">
        <f>IFERROR($O$3/(AmitGamePlan78[[#This Row],[High Price ]]-AmitGamePlan78[[#This Row],[Low Price ]]),"עסקה פתוחה")</f>
        <v/>
      </c>
      <c r="K535" s="3">
        <f>IFERROR(AmitGamePlan78[[#This Row],[Stock Number]]*AmitGamePlan78[[#This Row],[Buying Price /Selling Price]],"עסקה פתוחה")</f>
        <v/>
      </c>
      <c r="L53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35" s="2">
        <f>IF(AmitGamePlan78[[#This Row],[Style]] = "Short",AmitGamePlan78[[#This Row],[High Price ]],AmitGamePlan78[[#This Row],[Low Price ]])</f>
        <v/>
      </c>
      <c r="N535" s="2" t="n">
        <v>0</v>
      </c>
      <c r="O53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35" s="3" t="inlineStr">
        <is>
          <t>עסקה פתוחה</t>
        </is>
      </c>
      <c r="Q53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35" s="2" t="inlineStr">
        <is>
          <t>עסקה פתוחה</t>
        </is>
      </c>
      <c r="S535" s="1" t="inlineStr">
        <is>
          <t>עסקה פתוחה</t>
        </is>
      </c>
    </row>
    <row r="536" ht="14.45" customHeight="1" s="56" thickBot="1">
      <c r="A536" s="8" t="n">
        <v>529</v>
      </c>
      <c r="B536" s="6" t="inlineStr">
        <is>
          <t>עסקה פתוחה</t>
        </is>
      </c>
      <c r="C536" s="5" t="inlineStr">
        <is>
          <t>-</t>
        </is>
      </c>
      <c r="D536" s="5" t="inlineStr">
        <is>
          <t>עסקה פתוחה</t>
        </is>
      </c>
      <c r="E536" s="5" t="inlineStr">
        <is>
          <t>עסקה פתוחה</t>
        </is>
      </c>
      <c r="F536" s="3" t="inlineStr">
        <is>
          <t>עסקה פתוחה</t>
        </is>
      </c>
      <c r="G536" s="2" t="inlineStr">
        <is>
          <t>עסקה פתוחה</t>
        </is>
      </c>
      <c r="H536" s="5" t="inlineStr">
        <is>
          <t>עסקה פתוחה</t>
        </is>
      </c>
      <c r="I536" s="2" t="inlineStr">
        <is>
          <t>עסקה פתוחה</t>
        </is>
      </c>
      <c r="J536" s="4">
        <f>IFERROR($O$3/(AmitGamePlan78[[#This Row],[High Price ]]-AmitGamePlan78[[#This Row],[Low Price ]]),"עסקה פתוחה")</f>
        <v/>
      </c>
      <c r="K536" s="3">
        <f>IFERROR(AmitGamePlan78[[#This Row],[Stock Number]]*AmitGamePlan78[[#This Row],[Buying Price /Selling Price]],"עסקה פתוחה")</f>
        <v/>
      </c>
      <c r="L53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36" s="2">
        <f>IF(AmitGamePlan78[[#This Row],[Style]] = "Short",AmitGamePlan78[[#This Row],[High Price ]],AmitGamePlan78[[#This Row],[Low Price ]])</f>
        <v/>
      </c>
      <c r="N536" s="2" t="n">
        <v>0</v>
      </c>
      <c r="O53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36" s="3" t="inlineStr">
        <is>
          <t>עסקה פתוחה</t>
        </is>
      </c>
      <c r="Q53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36" s="2" t="inlineStr">
        <is>
          <t>עסקה פתוחה</t>
        </is>
      </c>
      <c r="S536" s="1" t="inlineStr">
        <is>
          <t>עסקה פתוחה</t>
        </is>
      </c>
    </row>
    <row r="537" ht="14.45" customHeight="1" s="56" thickBot="1">
      <c r="A537" s="8" t="n">
        <v>530</v>
      </c>
      <c r="B537" s="6" t="inlineStr">
        <is>
          <t>עסקה פתוחה</t>
        </is>
      </c>
      <c r="C537" s="5" t="inlineStr">
        <is>
          <t>-</t>
        </is>
      </c>
      <c r="D537" s="5" t="inlineStr">
        <is>
          <t>עסקה פתוחה</t>
        </is>
      </c>
      <c r="E537" s="5" t="inlineStr">
        <is>
          <t>עסקה פתוחה</t>
        </is>
      </c>
      <c r="F537" s="3" t="inlineStr">
        <is>
          <t>עסקה פתוחה</t>
        </is>
      </c>
      <c r="G537" s="2" t="inlineStr">
        <is>
          <t>עסקה פתוחה</t>
        </is>
      </c>
      <c r="H537" s="5" t="inlineStr">
        <is>
          <t>עסקה פתוחה</t>
        </is>
      </c>
      <c r="I537" s="2" t="inlineStr">
        <is>
          <t>עסקה פתוחה</t>
        </is>
      </c>
      <c r="J537" s="4">
        <f>IFERROR($O$3/(AmitGamePlan78[[#This Row],[High Price ]]-AmitGamePlan78[[#This Row],[Low Price ]]),"עסקה פתוחה")</f>
        <v/>
      </c>
      <c r="K537" s="3">
        <f>IFERROR(AmitGamePlan78[[#This Row],[Stock Number]]*AmitGamePlan78[[#This Row],[Buying Price /Selling Price]],"עסקה פתוחה")</f>
        <v/>
      </c>
      <c r="L53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37" s="2">
        <f>IF(AmitGamePlan78[[#This Row],[Style]] = "Short",AmitGamePlan78[[#This Row],[High Price ]],AmitGamePlan78[[#This Row],[Low Price ]])</f>
        <v/>
      </c>
      <c r="N537" s="2" t="n">
        <v>0</v>
      </c>
      <c r="O53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37" s="3" t="inlineStr">
        <is>
          <t>עסקה פתוחה</t>
        </is>
      </c>
      <c r="Q53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37" s="2" t="inlineStr">
        <is>
          <t>עסקה פתוחה</t>
        </is>
      </c>
      <c r="S537" s="1" t="inlineStr">
        <is>
          <t>עסקה פתוחה</t>
        </is>
      </c>
    </row>
    <row r="538" ht="14.45" customHeight="1" s="56" thickBot="1">
      <c r="A538" s="8" t="n">
        <v>531</v>
      </c>
      <c r="B538" s="6" t="inlineStr">
        <is>
          <t>עסקה פתוחה</t>
        </is>
      </c>
      <c r="C538" s="5" t="inlineStr">
        <is>
          <t>-</t>
        </is>
      </c>
      <c r="D538" s="5" t="inlineStr">
        <is>
          <t>עסקה פתוחה</t>
        </is>
      </c>
      <c r="E538" s="5" t="inlineStr">
        <is>
          <t>עסקה פתוחה</t>
        </is>
      </c>
      <c r="F538" s="3" t="inlineStr">
        <is>
          <t>עסקה פתוחה</t>
        </is>
      </c>
      <c r="G538" s="2" t="inlineStr">
        <is>
          <t>עסקה פתוחה</t>
        </is>
      </c>
      <c r="H538" s="5" t="inlineStr">
        <is>
          <t>עסקה פתוחה</t>
        </is>
      </c>
      <c r="I538" s="2" t="inlineStr">
        <is>
          <t>עסקה פתוחה</t>
        </is>
      </c>
      <c r="J538" s="4">
        <f>IFERROR($O$3/(AmitGamePlan78[[#This Row],[High Price ]]-AmitGamePlan78[[#This Row],[Low Price ]]),"עסקה פתוחה")</f>
        <v/>
      </c>
      <c r="K538" s="3">
        <f>IFERROR(AmitGamePlan78[[#This Row],[Stock Number]]*AmitGamePlan78[[#This Row],[Buying Price /Selling Price]],"עסקה פתוחה")</f>
        <v/>
      </c>
      <c r="L53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38" s="2">
        <f>IF(AmitGamePlan78[[#This Row],[Style]] = "Short",AmitGamePlan78[[#This Row],[High Price ]],AmitGamePlan78[[#This Row],[Low Price ]])</f>
        <v/>
      </c>
      <c r="N538" s="2" t="n">
        <v>0</v>
      </c>
      <c r="O53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38" s="3" t="inlineStr">
        <is>
          <t>עסקה פתוחה</t>
        </is>
      </c>
      <c r="Q53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38" s="2" t="inlineStr">
        <is>
          <t>עסקה פתוחה</t>
        </is>
      </c>
      <c r="S538" s="1" t="inlineStr">
        <is>
          <t>עסקה פתוחה</t>
        </is>
      </c>
    </row>
    <row r="539" ht="14.45" customHeight="1" s="56" thickBot="1">
      <c r="A539" s="8" t="n">
        <v>532</v>
      </c>
      <c r="B539" s="6" t="inlineStr">
        <is>
          <t>עסקה פתוחה</t>
        </is>
      </c>
      <c r="C539" s="5" t="inlineStr">
        <is>
          <t>-</t>
        </is>
      </c>
      <c r="D539" s="5" t="inlineStr">
        <is>
          <t>עסקה פתוחה</t>
        </is>
      </c>
      <c r="E539" s="5" t="inlineStr">
        <is>
          <t>עסקה פתוחה</t>
        </is>
      </c>
      <c r="F539" s="3" t="inlineStr">
        <is>
          <t>עסקה פתוחה</t>
        </is>
      </c>
      <c r="G539" s="2" t="inlineStr">
        <is>
          <t>עסקה פתוחה</t>
        </is>
      </c>
      <c r="H539" s="5" t="inlineStr">
        <is>
          <t>עסקה פתוחה</t>
        </is>
      </c>
      <c r="I539" s="2" t="inlineStr">
        <is>
          <t>עסקה פתוחה</t>
        </is>
      </c>
      <c r="J539" s="4">
        <f>IFERROR($O$3/(AmitGamePlan78[[#This Row],[High Price ]]-AmitGamePlan78[[#This Row],[Low Price ]]),"עסקה פתוחה")</f>
        <v/>
      </c>
      <c r="K539" s="3">
        <f>IFERROR(AmitGamePlan78[[#This Row],[Stock Number]]*AmitGamePlan78[[#This Row],[Buying Price /Selling Price]],"עסקה פתוחה")</f>
        <v/>
      </c>
      <c r="L53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39" s="2">
        <f>IF(AmitGamePlan78[[#This Row],[Style]] = "Short",AmitGamePlan78[[#This Row],[High Price ]],AmitGamePlan78[[#This Row],[Low Price ]])</f>
        <v/>
      </c>
      <c r="N539" s="2" t="n">
        <v>0</v>
      </c>
      <c r="O53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39" s="3" t="inlineStr">
        <is>
          <t>עסקה פתוחה</t>
        </is>
      </c>
      <c r="Q53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39" s="2" t="inlineStr">
        <is>
          <t>עסקה פתוחה</t>
        </is>
      </c>
      <c r="S539" s="1" t="inlineStr">
        <is>
          <t>עסקה פתוחה</t>
        </is>
      </c>
    </row>
    <row r="540" ht="14.45" customHeight="1" s="56" thickBot="1">
      <c r="A540" s="8" t="n">
        <v>533</v>
      </c>
      <c r="B540" s="6" t="inlineStr">
        <is>
          <t>עסקה פתוחה</t>
        </is>
      </c>
      <c r="C540" s="5" t="inlineStr">
        <is>
          <t>-</t>
        </is>
      </c>
      <c r="D540" s="5" t="inlineStr">
        <is>
          <t>עסקה פתוחה</t>
        </is>
      </c>
      <c r="E540" s="5" t="inlineStr">
        <is>
          <t>עסקה פתוחה</t>
        </is>
      </c>
      <c r="F540" s="3" t="inlineStr">
        <is>
          <t>עסקה פתוחה</t>
        </is>
      </c>
      <c r="G540" s="2" t="inlineStr">
        <is>
          <t>עסקה פתוחה</t>
        </is>
      </c>
      <c r="H540" s="5" t="inlineStr">
        <is>
          <t>עסקה פתוחה</t>
        </is>
      </c>
      <c r="I540" s="2" t="inlineStr">
        <is>
          <t>עסקה פתוחה</t>
        </is>
      </c>
      <c r="J540" s="4">
        <f>IFERROR($O$3/(AmitGamePlan78[[#This Row],[High Price ]]-AmitGamePlan78[[#This Row],[Low Price ]]),"עסקה פתוחה")</f>
        <v/>
      </c>
      <c r="K540" s="3">
        <f>IFERROR(AmitGamePlan78[[#This Row],[Stock Number]]*AmitGamePlan78[[#This Row],[Buying Price /Selling Price]],"עסקה פתוחה")</f>
        <v/>
      </c>
      <c r="L54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40" s="2">
        <f>IF(AmitGamePlan78[[#This Row],[Style]] = "Short",AmitGamePlan78[[#This Row],[High Price ]],AmitGamePlan78[[#This Row],[Low Price ]])</f>
        <v/>
      </c>
      <c r="N540" s="2" t="n">
        <v>0</v>
      </c>
      <c r="O54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40" s="3" t="inlineStr">
        <is>
          <t>עסקה פתוחה</t>
        </is>
      </c>
      <c r="Q54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40" s="2" t="inlineStr">
        <is>
          <t>עסקה פתוחה</t>
        </is>
      </c>
      <c r="S540" s="1" t="inlineStr">
        <is>
          <t>עסקה פתוחה</t>
        </is>
      </c>
    </row>
    <row r="541" ht="14.45" customHeight="1" s="56" thickBot="1">
      <c r="A541" s="8" t="n">
        <v>534</v>
      </c>
      <c r="B541" s="6" t="inlineStr">
        <is>
          <t>עסקה פתוחה</t>
        </is>
      </c>
      <c r="C541" s="5" t="inlineStr">
        <is>
          <t>-</t>
        </is>
      </c>
      <c r="D541" s="5" t="inlineStr">
        <is>
          <t>עסקה פתוחה</t>
        </is>
      </c>
      <c r="E541" s="5" t="inlineStr">
        <is>
          <t>עסקה פתוחה</t>
        </is>
      </c>
      <c r="F541" s="3" t="inlineStr">
        <is>
          <t>עסקה פתוחה</t>
        </is>
      </c>
      <c r="G541" s="2" t="inlineStr">
        <is>
          <t>עסקה פתוחה</t>
        </is>
      </c>
      <c r="H541" s="5" t="inlineStr">
        <is>
          <t>עסקה פתוחה</t>
        </is>
      </c>
      <c r="I541" s="2" t="inlineStr">
        <is>
          <t>עסקה פתוחה</t>
        </is>
      </c>
      <c r="J541" s="4">
        <f>IFERROR($O$3/(AmitGamePlan78[[#This Row],[High Price ]]-AmitGamePlan78[[#This Row],[Low Price ]]),"עסקה פתוחה")</f>
        <v/>
      </c>
      <c r="K541" s="3">
        <f>IFERROR(AmitGamePlan78[[#This Row],[Stock Number]]*AmitGamePlan78[[#This Row],[Buying Price /Selling Price]],"עסקה פתוחה")</f>
        <v/>
      </c>
      <c r="L54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41" s="2">
        <f>IF(AmitGamePlan78[[#This Row],[Style]] = "Short",AmitGamePlan78[[#This Row],[High Price ]],AmitGamePlan78[[#This Row],[Low Price ]])</f>
        <v/>
      </c>
      <c r="N541" s="2" t="n">
        <v>0</v>
      </c>
      <c r="O54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41" s="3" t="inlineStr">
        <is>
          <t>עסקה פתוחה</t>
        </is>
      </c>
      <c r="Q54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41" s="2" t="inlineStr">
        <is>
          <t>עסקה פתוחה</t>
        </is>
      </c>
      <c r="S541" s="1" t="inlineStr">
        <is>
          <t>עסקה פתוחה</t>
        </is>
      </c>
    </row>
    <row r="542" ht="14.45" customHeight="1" s="56" thickBot="1">
      <c r="A542" s="8" t="n">
        <v>535</v>
      </c>
      <c r="B542" s="6" t="inlineStr">
        <is>
          <t>עסקה פתוחה</t>
        </is>
      </c>
      <c r="C542" s="5" t="inlineStr">
        <is>
          <t>-</t>
        </is>
      </c>
      <c r="D542" s="5" t="inlineStr">
        <is>
          <t>עסקה פתוחה</t>
        </is>
      </c>
      <c r="E542" s="5" t="inlineStr">
        <is>
          <t>עסקה פתוחה</t>
        </is>
      </c>
      <c r="F542" s="3" t="inlineStr">
        <is>
          <t>עסקה פתוחה</t>
        </is>
      </c>
      <c r="G542" s="2" t="inlineStr">
        <is>
          <t>עסקה פתוחה</t>
        </is>
      </c>
      <c r="H542" s="5" t="inlineStr">
        <is>
          <t>עסקה פתוחה</t>
        </is>
      </c>
      <c r="I542" s="2" t="inlineStr">
        <is>
          <t>עסקה פתוחה</t>
        </is>
      </c>
      <c r="J542" s="4">
        <f>IFERROR($O$3/(AmitGamePlan78[[#This Row],[High Price ]]-AmitGamePlan78[[#This Row],[Low Price ]]),"עסקה פתוחה")</f>
        <v/>
      </c>
      <c r="K542" s="3">
        <f>IFERROR(AmitGamePlan78[[#This Row],[Stock Number]]*AmitGamePlan78[[#This Row],[Buying Price /Selling Price]],"עסקה פתוחה")</f>
        <v/>
      </c>
      <c r="L54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42" s="2">
        <f>IF(AmitGamePlan78[[#This Row],[Style]] = "Short",AmitGamePlan78[[#This Row],[High Price ]],AmitGamePlan78[[#This Row],[Low Price ]])</f>
        <v/>
      </c>
      <c r="N542" s="2" t="n">
        <v>0</v>
      </c>
      <c r="O54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42" s="3" t="inlineStr">
        <is>
          <t>עסקה פתוחה</t>
        </is>
      </c>
      <c r="Q54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42" s="2" t="inlineStr">
        <is>
          <t>עסקה פתוחה</t>
        </is>
      </c>
      <c r="S542" s="1" t="inlineStr">
        <is>
          <t>עסקה פתוחה</t>
        </is>
      </c>
    </row>
    <row r="543" ht="14.45" customHeight="1" s="56" thickBot="1">
      <c r="A543" s="8" t="n">
        <v>536</v>
      </c>
      <c r="B543" s="6" t="inlineStr">
        <is>
          <t>עסקה פתוחה</t>
        </is>
      </c>
      <c r="C543" s="5" t="inlineStr">
        <is>
          <t>-</t>
        </is>
      </c>
      <c r="D543" s="5" t="inlineStr">
        <is>
          <t>עסקה פתוחה</t>
        </is>
      </c>
      <c r="E543" s="5" t="inlineStr">
        <is>
          <t>עסקה פתוחה</t>
        </is>
      </c>
      <c r="F543" s="3" t="inlineStr">
        <is>
          <t>עסקה פתוחה</t>
        </is>
      </c>
      <c r="G543" s="2" t="inlineStr">
        <is>
          <t>עסקה פתוחה</t>
        </is>
      </c>
      <c r="H543" s="5" t="inlineStr">
        <is>
          <t>עסקה פתוחה</t>
        </is>
      </c>
      <c r="I543" s="2" t="inlineStr">
        <is>
          <t>עסקה פתוחה</t>
        </is>
      </c>
      <c r="J543" s="4">
        <f>IFERROR($O$3/(AmitGamePlan78[[#This Row],[High Price ]]-AmitGamePlan78[[#This Row],[Low Price ]]),"עסקה פתוחה")</f>
        <v/>
      </c>
      <c r="K543" s="3">
        <f>IFERROR(AmitGamePlan78[[#This Row],[Stock Number]]*AmitGamePlan78[[#This Row],[Buying Price /Selling Price]],"עסקה פתוחה")</f>
        <v/>
      </c>
      <c r="L54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43" s="2">
        <f>IF(AmitGamePlan78[[#This Row],[Style]] = "Short",AmitGamePlan78[[#This Row],[High Price ]],AmitGamePlan78[[#This Row],[Low Price ]])</f>
        <v/>
      </c>
      <c r="N543" s="2" t="n">
        <v>0</v>
      </c>
      <c r="O54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43" s="3" t="inlineStr">
        <is>
          <t>עסקה פתוחה</t>
        </is>
      </c>
      <c r="Q54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43" s="2" t="inlineStr">
        <is>
          <t>עסקה פתוחה</t>
        </is>
      </c>
      <c r="S543" s="1" t="inlineStr">
        <is>
          <t>עסקה פתוחה</t>
        </is>
      </c>
    </row>
    <row r="544" ht="14.45" customHeight="1" s="56" thickBot="1">
      <c r="A544" s="8" t="n">
        <v>537</v>
      </c>
      <c r="B544" s="6" t="inlineStr">
        <is>
          <t>עסקה פתוחה</t>
        </is>
      </c>
      <c r="C544" s="5" t="inlineStr">
        <is>
          <t>-</t>
        </is>
      </c>
      <c r="D544" s="5" t="inlineStr">
        <is>
          <t>עסקה פתוחה</t>
        </is>
      </c>
      <c r="E544" s="5" t="inlineStr">
        <is>
          <t>עסקה פתוחה</t>
        </is>
      </c>
      <c r="F544" s="3" t="inlineStr">
        <is>
          <t>עסקה פתוחה</t>
        </is>
      </c>
      <c r="G544" s="2" t="inlineStr">
        <is>
          <t>עסקה פתוחה</t>
        </is>
      </c>
      <c r="H544" s="5" t="inlineStr">
        <is>
          <t>עסקה פתוחה</t>
        </is>
      </c>
      <c r="I544" s="2" t="inlineStr">
        <is>
          <t>עסקה פתוחה</t>
        </is>
      </c>
      <c r="J544" s="4">
        <f>IFERROR($O$3/(AmitGamePlan78[[#This Row],[High Price ]]-AmitGamePlan78[[#This Row],[Low Price ]]),"עסקה פתוחה")</f>
        <v/>
      </c>
      <c r="K544" s="3">
        <f>IFERROR(AmitGamePlan78[[#This Row],[Stock Number]]*AmitGamePlan78[[#This Row],[Buying Price /Selling Price]],"עסקה פתוחה")</f>
        <v/>
      </c>
      <c r="L54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44" s="2">
        <f>IF(AmitGamePlan78[[#This Row],[Style]] = "Short",AmitGamePlan78[[#This Row],[High Price ]],AmitGamePlan78[[#This Row],[Low Price ]])</f>
        <v/>
      </c>
      <c r="N544" s="2" t="n">
        <v>0</v>
      </c>
      <c r="O54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44" s="3" t="inlineStr">
        <is>
          <t>עסקה פתוחה</t>
        </is>
      </c>
      <c r="Q54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44" s="2" t="inlineStr">
        <is>
          <t>עסקה פתוחה</t>
        </is>
      </c>
      <c r="S544" s="1" t="inlineStr">
        <is>
          <t>עסקה פתוחה</t>
        </is>
      </c>
    </row>
    <row r="545" ht="14.45" customHeight="1" s="56" thickBot="1">
      <c r="A545" s="8" t="n">
        <v>538</v>
      </c>
      <c r="B545" s="6" t="inlineStr">
        <is>
          <t>עסקה פתוחה</t>
        </is>
      </c>
      <c r="C545" s="5" t="inlineStr">
        <is>
          <t>-</t>
        </is>
      </c>
      <c r="D545" s="5" t="inlineStr">
        <is>
          <t>עסקה פתוחה</t>
        </is>
      </c>
      <c r="E545" s="5" t="inlineStr">
        <is>
          <t>עסקה פתוחה</t>
        </is>
      </c>
      <c r="F545" s="3" t="inlineStr">
        <is>
          <t>עסקה פתוחה</t>
        </is>
      </c>
      <c r="G545" s="2" t="inlineStr">
        <is>
          <t>עסקה פתוחה</t>
        </is>
      </c>
      <c r="H545" s="5" t="inlineStr">
        <is>
          <t>עסקה פתוחה</t>
        </is>
      </c>
      <c r="I545" s="2" t="inlineStr">
        <is>
          <t>עסקה פתוחה</t>
        </is>
      </c>
      <c r="J545" s="4">
        <f>IFERROR($O$3/(AmitGamePlan78[[#This Row],[High Price ]]-AmitGamePlan78[[#This Row],[Low Price ]]),"עסקה פתוחה")</f>
        <v/>
      </c>
      <c r="K545" s="3">
        <f>IFERROR(AmitGamePlan78[[#This Row],[Stock Number]]*AmitGamePlan78[[#This Row],[Buying Price /Selling Price]],"עסקה פתוחה")</f>
        <v/>
      </c>
      <c r="L54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45" s="2">
        <f>IF(AmitGamePlan78[[#This Row],[Style]] = "Short",AmitGamePlan78[[#This Row],[High Price ]],AmitGamePlan78[[#This Row],[Low Price ]])</f>
        <v/>
      </c>
      <c r="N545" s="2" t="n">
        <v>0</v>
      </c>
      <c r="O54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45" s="3" t="inlineStr">
        <is>
          <t>עסקה פתוחה</t>
        </is>
      </c>
      <c r="Q54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45" s="2" t="inlineStr">
        <is>
          <t>עסקה פתוחה</t>
        </is>
      </c>
      <c r="S545" s="1" t="inlineStr">
        <is>
          <t>עסקה פתוחה</t>
        </is>
      </c>
    </row>
    <row r="546" ht="14.45" customHeight="1" s="56" thickBot="1">
      <c r="A546" s="8" t="n">
        <v>539</v>
      </c>
      <c r="B546" s="6" t="inlineStr">
        <is>
          <t>עסקה פתוחה</t>
        </is>
      </c>
      <c r="C546" s="5" t="inlineStr">
        <is>
          <t>-</t>
        </is>
      </c>
      <c r="D546" s="5" t="inlineStr">
        <is>
          <t>עסקה פתוחה</t>
        </is>
      </c>
      <c r="E546" s="5" t="inlineStr">
        <is>
          <t>עסקה פתוחה</t>
        </is>
      </c>
      <c r="F546" s="3" t="inlineStr">
        <is>
          <t>עסקה פתוחה</t>
        </is>
      </c>
      <c r="G546" s="2" t="inlineStr">
        <is>
          <t>עסקה פתוחה</t>
        </is>
      </c>
      <c r="H546" s="5" t="inlineStr">
        <is>
          <t>עסקה פתוחה</t>
        </is>
      </c>
      <c r="I546" s="2" t="inlineStr">
        <is>
          <t>עסקה פתוחה</t>
        </is>
      </c>
      <c r="J546" s="4">
        <f>IFERROR($O$3/(AmitGamePlan78[[#This Row],[High Price ]]-AmitGamePlan78[[#This Row],[Low Price ]]),"עסקה פתוחה")</f>
        <v/>
      </c>
      <c r="K546" s="3">
        <f>IFERROR(AmitGamePlan78[[#This Row],[Stock Number]]*AmitGamePlan78[[#This Row],[Buying Price /Selling Price]],"עסקה פתוחה")</f>
        <v/>
      </c>
      <c r="L54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46" s="2">
        <f>IF(AmitGamePlan78[[#This Row],[Style]] = "Short",AmitGamePlan78[[#This Row],[High Price ]],AmitGamePlan78[[#This Row],[Low Price ]])</f>
        <v/>
      </c>
      <c r="N546" s="2" t="n">
        <v>0</v>
      </c>
      <c r="O54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46" s="3" t="inlineStr">
        <is>
          <t>עסקה פתוחה</t>
        </is>
      </c>
      <c r="Q54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46" s="2" t="inlineStr">
        <is>
          <t>עסקה פתוחה</t>
        </is>
      </c>
      <c r="S546" s="1" t="inlineStr">
        <is>
          <t>עסקה פתוחה</t>
        </is>
      </c>
    </row>
    <row r="547" ht="14.45" customHeight="1" s="56" thickBot="1">
      <c r="A547" s="8" t="n">
        <v>540</v>
      </c>
      <c r="B547" s="6" t="inlineStr">
        <is>
          <t>עסקה פתוחה</t>
        </is>
      </c>
      <c r="C547" s="5" t="inlineStr">
        <is>
          <t>-</t>
        </is>
      </c>
      <c r="D547" s="5" t="inlineStr">
        <is>
          <t>עסקה פתוחה</t>
        </is>
      </c>
      <c r="E547" s="5" t="inlineStr">
        <is>
          <t>עסקה פתוחה</t>
        </is>
      </c>
      <c r="F547" s="3" t="inlineStr">
        <is>
          <t>עסקה פתוחה</t>
        </is>
      </c>
      <c r="G547" s="2" t="inlineStr">
        <is>
          <t>עסקה פתוחה</t>
        </is>
      </c>
      <c r="H547" s="5" t="inlineStr">
        <is>
          <t>עסקה פתוחה</t>
        </is>
      </c>
      <c r="I547" s="2" t="inlineStr">
        <is>
          <t>עסקה פתוחה</t>
        </is>
      </c>
      <c r="J547" s="4">
        <f>IFERROR($O$3/(AmitGamePlan78[[#This Row],[High Price ]]-AmitGamePlan78[[#This Row],[Low Price ]]),"עסקה פתוחה")</f>
        <v/>
      </c>
      <c r="K547" s="3">
        <f>IFERROR(AmitGamePlan78[[#This Row],[Stock Number]]*AmitGamePlan78[[#This Row],[Buying Price /Selling Price]],"עסקה פתוחה")</f>
        <v/>
      </c>
      <c r="L54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47" s="2">
        <f>IF(AmitGamePlan78[[#This Row],[Style]] = "Short",AmitGamePlan78[[#This Row],[High Price ]],AmitGamePlan78[[#This Row],[Low Price ]])</f>
        <v/>
      </c>
      <c r="N547" s="2" t="n">
        <v>0</v>
      </c>
      <c r="O54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47" s="3" t="inlineStr">
        <is>
          <t>עסקה פתוחה</t>
        </is>
      </c>
      <c r="Q54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47" s="2" t="inlineStr">
        <is>
          <t>עסקה פתוחה</t>
        </is>
      </c>
      <c r="S547" s="1" t="inlineStr">
        <is>
          <t>עסקה פתוחה</t>
        </is>
      </c>
    </row>
    <row r="548" ht="14.45" customHeight="1" s="56" thickBot="1">
      <c r="A548" s="8" t="n">
        <v>541</v>
      </c>
      <c r="B548" s="6" t="inlineStr">
        <is>
          <t>עסקה פתוחה</t>
        </is>
      </c>
      <c r="C548" s="5" t="inlineStr">
        <is>
          <t>-</t>
        </is>
      </c>
      <c r="D548" s="5" t="inlineStr">
        <is>
          <t>עסקה פתוחה</t>
        </is>
      </c>
      <c r="E548" s="5" t="inlineStr">
        <is>
          <t>עסקה פתוחה</t>
        </is>
      </c>
      <c r="F548" s="3" t="inlineStr">
        <is>
          <t>עסקה פתוחה</t>
        </is>
      </c>
      <c r="G548" s="2" t="inlineStr">
        <is>
          <t>עסקה פתוחה</t>
        </is>
      </c>
      <c r="H548" s="5" t="inlineStr">
        <is>
          <t>עסקה פתוחה</t>
        </is>
      </c>
      <c r="I548" s="2" t="inlineStr">
        <is>
          <t>עסקה פתוחה</t>
        </is>
      </c>
      <c r="J548" s="4">
        <f>IFERROR($O$3/(AmitGamePlan78[[#This Row],[High Price ]]-AmitGamePlan78[[#This Row],[Low Price ]]),"עסקה פתוחה")</f>
        <v/>
      </c>
      <c r="K548" s="3">
        <f>IFERROR(AmitGamePlan78[[#This Row],[Stock Number]]*AmitGamePlan78[[#This Row],[Buying Price /Selling Price]],"עסקה פתוחה")</f>
        <v/>
      </c>
      <c r="L54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48" s="2">
        <f>IF(AmitGamePlan78[[#This Row],[Style]] = "Short",AmitGamePlan78[[#This Row],[High Price ]],AmitGamePlan78[[#This Row],[Low Price ]])</f>
        <v/>
      </c>
      <c r="N548" s="2" t="n">
        <v>0</v>
      </c>
      <c r="O54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48" s="3" t="inlineStr">
        <is>
          <t>עסקה פתוחה</t>
        </is>
      </c>
      <c r="Q54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48" s="2" t="inlineStr">
        <is>
          <t>עסקה פתוחה</t>
        </is>
      </c>
      <c r="S548" s="1" t="inlineStr">
        <is>
          <t>עסקה פתוחה</t>
        </is>
      </c>
    </row>
    <row r="549" ht="14.45" customHeight="1" s="56" thickBot="1">
      <c r="A549" s="8" t="n">
        <v>542</v>
      </c>
      <c r="B549" s="6" t="inlineStr">
        <is>
          <t>עסקה פתוחה</t>
        </is>
      </c>
      <c r="C549" s="5" t="inlineStr">
        <is>
          <t>-</t>
        </is>
      </c>
      <c r="D549" s="5" t="inlineStr">
        <is>
          <t>עסקה פתוחה</t>
        </is>
      </c>
      <c r="E549" s="5" t="inlineStr">
        <is>
          <t>עסקה פתוחה</t>
        </is>
      </c>
      <c r="F549" s="3" t="inlineStr">
        <is>
          <t>עסקה פתוחה</t>
        </is>
      </c>
      <c r="G549" s="2" t="inlineStr">
        <is>
          <t>עסקה פתוחה</t>
        </is>
      </c>
      <c r="H549" s="5" t="inlineStr">
        <is>
          <t>עסקה פתוחה</t>
        </is>
      </c>
      <c r="I549" s="2" t="inlineStr">
        <is>
          <t>עסקה פתוחה</t>
        </is>
      </c>
      <c r="J549" s="4">
        <f>IFERROR($O$3/(AmitGamePlan78[[#This Row],[High Price ]]-AmitGamePlan78[[#This Row],[Low Price ]]),"עסקה פתוחה")</f>
        <v/>
      </c>
      <c r="K549" s="3">
        <f>IFERROR(AmitGamePlan78[[#This Row],[Stock Number]]*AmitGamePlan78[[#This Row],[Buying Price /Selling Price]],"עסקה פתוחה")</f>
        <v/>
      </c>
      <c r="L54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49" s="2">
        <f>IF(AmitGamePlan78[[#This Row],[Style]] = "Short",AmitGamePlan78[[#This Row],[High Price ]],AmitGamePlan78[[#This Row],[Low Price ]])</f>
        <v/>
      </c>
      <c r="N549" s="2" t="n">
        <v>0</v>
      </c>
      <c r="O54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49" s="3" t="inlineStr">
        <is>
          <t>עסקה פתוחה</t>
        </is>
      </c>
      <c r="Q54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49" s="2" t="inlineStr">
        <is>
          <t>עסקה פתוחה</t>
        </is>
      </c>
      <c r="S549" s="1" t="inlineStr">
        <is>
          <t>עסקה פתוחה</t>
        </is>
      </c>
    </row>
    <row r="550" ht="14.45" customHeight="1" s="56" thickBot="1">
      <c r="A550" s="8" t="n">
        <v>543</v>
      </c>
      <c r="B550" s="6" t="inlineStr">
        <is>
          <t>עסקה פתוחה</t>
        </is>
      </c>
      <c r="C550" s="5" t="inlineStr">
        <is>
          <t>-</t>
        </is>
      </c>
      <c r="D550" s="5" t="inlineStr">
        <is>
          <t>עסקה פתוחה</t>
        </is>
      </c>
      <c r="E550" s="5" t="inlineStr">
        <is>
          <t>עסקה פתוחה</t>
        </is>
      </c>
      <c r="F550" s="3" t="inlineStr">
        <is>
          <t>עסקה פתוחה</t>
        </is>
      </c>
      <c r="G550" s="2" t="inlineStr">
        <is>
          <t>עסקה פתוחה</t>
        </is>
      </c>
      <c r="H550" s="5" t="inlineStr">
        <is>
          <t>עסקה פתוחה</t>
        </is>
      </c>
      <c r="I550" s="2" t="inlineStr">
        <is>
          <t>עסקה פתוחה</t>
        </is>
      </c>
      <c r="J550" s="4">
        <f>IFERROR($O$3/(AmitGamePlan78[[#This Row],[High Price ]]-AmitGamePlan78[[#This Row],[Low Price ]]),"עסקה פתוחה")</f>
        <v/>
      </c>
      <c r="K550" s="3">
        <f>IFERROR(AmitGamePlan78[[#This Row],[Stock Number]]*AmitGamePlan78[[#This Row],[Buying Price /Selling Price]],"עסקה פתוחה")</f>
        <v/>
      </c>
      <c r="L55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50" s="2">
        <f>IF(AmitGamePlan78[[#This Row],[Style]] = "Short",AmitGamePlan78[[#This Row],[High Price ]],AmitGamePlan78[[#This Row],[Low Price ]])</f>
        <v/>
      </c>
      <c r="N550" s="2" t="n">
        <v>0</v>
      </c>
      <c r="O55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50" s="3" t="inlineStr">
        <is>
          <t>עסקה פתוחה</t>
        </is>
      </c>
      <c r="Q55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50" s="2" t="inlineStr">
        <is>
          <t>עסקה פתוחה</t>
        </is>
      </c>
      <c r="S550" s="1" t="inlineStr">
        <is>
          <t>עסקה פתוחה</t>
        </is>
      </c>
    </row>
    <row r="551" ht="14.45" customHeight="1" s="56" thickBot="1">
      <c r="A551" s="8" t="n">
        <v>544</v>
      </c>
      <c r="B551" s="6" t="inlineStr">
        <is>
          <t>עסקה פתוחה</t>
        </is>
      </c>
      <c r="C551" s="5" t="inlineStr">
        <is>
          <t>-</t>
        </is>
      </c>
      <c r="D551" s="5" t="inlineStr">
        <is>
          <t>עסקה פתוחה</t>
        </is>
      </c>
      <c r="E551" s="5" t="inlineStr">
        <is>
          <t>עסקה פתוחה</t>
        </is>
      </c>
      <c r="F551" s="3" t="inlineStr">
        <is>
          <t>עסקה פתוחה</t>
        </is>
      </c>
      <c r="G551" s="2" t="inlineStr">
        <is>
          <t>עסקה פתוחה</t>
        </is>
      </c>
      <c r="H551" s="5" t="inlineStr">
        <is>
          <t>עסקה פתוחה</t>
        </is>
      </c>
      <c r="I551" s="2" t="inlineStr">
        <is>
          <t>עסקה פתוחה</t>
        </is>
      </c>
      <c r="J551" s="4">
        <f>IFERROR($O$3/(AmitGamePlan78[[#This Row],[High Price ]]-AmitGamePlan78[[#This Row],[Low Price ]]),"עסקה פתוחה")</f>
        <v/>
      </c>
      <c r="K551" s="3">
        <f>IFERROR(AmitGamePlan78[[#This Row],[Stock Number]]*AmitGamePlan78[[#This Row],[Buying Price /Selling Price]],"עסקה פתוחה")</f>
        <v/>
      </c>
      <c r="L55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51" s="2">
        <f>IF(AmitGamePlan78[[#This Row],[Style]] = "Short",AmitGamePlan78[[#This Row],[High Price ]],AmitGamePlan78[[#This Row],[Low Price ]])</f>
        <v/>
      </c>
      <c r="N551" s="2" t="n">
        <v>0</v>
      </c>
      <c r="O55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51" s="3" t="inlineStr">
        <is>
          <t>עסקה פתוחה</t>
        </is>
      </c>
      <c r="Q55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51" s="2" t="inlineStr">
        <is>
          <t>עסקה פתוחה</t>
        </is>
      </c>
      <c r="S551" s="1" t="inlineStr">
        <is>
          <t>עסקה פתוחה</t>
        </is>
      </c>
    </row>
    <row r="552" ht="14.45" customHeight="1" s="56" thickBot="1">
      <c r="A552" s="8" t="n">
        <v>545</v>
      </c>
      <c r="B552" s="6" t="inlineStr">
        <is>
          <t>עסקה פתוחה</t>
        </is>
      </c>
      <c r="C552" s="5" t="inlineStr">
        <is>
          <t>-</t>
        </is>
      </c>
      <c r="D552" s="5" t="inlineStr">
        <is>
          <t>עסקה פתוחה</t>
        </is>
      </c>
      <c r="E552" s="5" t="inlineStr">
        <is>
          <t>עסקה פתוחה</t>
        </is>
      </c>
      <c r="F552" s="3" t="inlineStr">
        <is>
          <t>עסקה פתוחה</t>
        </is>
      </c>
      <c r="G552" s="2" t="inlineStr">
        <is>
          <t>עסקה פתוחה</t>
        </is>
      </c>
      <c r="H552" s="5" t="inlineStr">
        <is>
          <t>עסקה פתוחה</t>
        </is>
      </c>
      <c r="I552" s="2" t="inlineStr">
        <is>
          <t>עסקה פתוחה</t>
        </is>
      </c>
      <c r="J552" s="4">
        <f>IFERROR($O$3/(AmitGamePlan78[[#This Row],[High Price ]]-AmitGamePlan78[[#This Row],[Low Price ]]),"עסקה פתוחה")</f>
        <v/>
      </c>
      <c r="K552" s="3">
        <f>IFERROR(AmitGamePlan78[[#This Row],[Stock Number]]*AmitGamePlan78[[#This Row],[Buying Price /Selling Price]],"עסקה פתוחה")</f>
        <v/>
      </c>
      <c r="L55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52" s="2">
        <f>IF(AmitGamePlan78[[#This Row],[Style]] = "Short",AmitGamePlan78[[#This Row],[High Price ]],AmitGamePlan78[[#This Row],[Low Price ]])</f>
        <v/>
      </c>
      <c r="N552" s="2" t="n">
        <v>0</v>
      </c>
      <c r="O55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52" s="3" t="inlineStr">
        <is>
          <t>עסקה פתוחה</t>
        </is>
      </c>
      <c r="Q55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52" s="2" t="inlineStr">
        <is>
          <t>עסקה פתוחה</t>
        </is>
      </c>
      <c r="S552" s="1" t="inlineStr">
        <is>
          <t>עסקה פתוחה</t>
        </is>
      </c>
    </row>
    <row r="553" ht="14.45" customHeight="1" s="56" thickBot="1">
      <c r="A553" s="8" t="n">
        <v>546</v>
      </c>
      <c r="B553" s="6" t="inlineStr">
        <is>
          <t>עסקה פתוחה</t>
        </is>
      </c>
      <c r="C553" s="5" t="inlineStr">
        <is>
          <t>-</t>
        </is>
      </c>
      <c r="D553" s="5" t="inlineStr">
        <is>
          <t>עסקה פתוחה</t>
        </is>
      </c>
      <c r="E553" s="5" t="inlineStr">
        <is>
          <t>עסקה פתוחה</t>
        </is>
      </c>
      <c r="F553" s="3" t="inlineStr">
        <is>
          <t>עסקה פתוחה</t>
        </is>
      </c>
      <c r="G553" s="2" t="inlineStr">
        <is>
          <t>עסקה פתוחה</t>
        </is>
      </c>
      <c r="H553" s="5" t="inlineStr">
        <is>
          <t>עסקה פתוחה</t>
        </is>
      </c>
      <c r="I553" s="2" t="inlineStr">
        <is>
          <t>עסקה פתוחה</t>
        </is>
      </c>
      <c r="J553" s="4">
        <f>IFERROR($O$3/(AmitGamePlan78[[#This Row],[High Price ]]-AmitGamePlan78[[#This Row],[Low Price ]]),"עסקה פתוחה")</f>
        <v/>
      </c>
      <c r="K553" s="3">
        <f>IFERROR(AmitGamePlan78[[#This Row],[Stock Number]]*AmitGamePlan78[[#This Row],[Buying Price /Selling Price]],"עסקה פתוחה")</f>
        <v/>
      </c>
      <c r="L55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53" s="2">
        <f>IF(AmitGamePlan78[[#This Row],[Style]] = "Short",AmitGamePlan78[[#This Row],[High Price ]],AmitGamePlan78[[#This Row],[Low Price ]])</f>
        <v/>
      </c>
      <c r="N553" s="2" t="n">
        <v>0</v>
      </c>
      <c r="O55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53" s="3" t="inlineStr">
        <is>
          <t>עסקה פתוחה</t>
        </is>
      </c>
      <c r="Q55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53" s="2" t="inlineStr">
        <is>
          <t>עסקה פתוחה</t>
        </is>
      </c>
      <c r="S553" s="1" t="inlineStr">
        <is>
          <t>עסקה פתוחה</t>
        </is>
      </c>
    </row>
    <row r="554" ht="14.45" customHeight="1" s="56" thickBot="1">
      <c r="A554" s="8" t="n">
        <v>547</v>
      </c>
      <c r="B554" s="6" t="inlineStr">
        <is>
          <t>עסקה פתוחה</t>
        </is>
      </c>
      <c r="C554" s="5" t="inlineStr">
        <is>
          <t>-</t>
        </is>
      </c>
      <c r="D554" s="5" t="inlineStr">
        <is>
          <t>עסקה פתוחה</t>
        </is>
      </c>
      <c r="E554" s="5" t="inlineStr">
        <is>
          <t>עסקה פתוחה</t>
        </is>
      </c>
      <c r="F554" s="3" t="inlineStr">
        <is>
          <t>עסקה פתוחה</t>
        </is>
      </c>
      <c r="G554" s="2" t="inlineStr">
        <is>
          <t>עסקה פתוחה</t>
        </is>
      </c>
      <c r="H554" s="5" t="inlineStr">
        <is>
          <t>עסקה פתוחה</t>
        </is>
      </c>
      <c r="I554" s="2" t="inlineStr">
        <is>
          <t>עסקה פתוחה</t>
        </is>
      </c>
      <c r="J554" s="4">
        <f>IFERROR($O$3/(AmitGamePlan78[[#This Row],[High Price ]]-AmitGamePlan78[[#This Row],[Low Price ]]),"עסקה פתוחה")</f>
        <v/>
      </c>
      <c r="K554" s="3">
        <f>IFERROR(AmitGamePlan78[[#This Row],[Stock Number]]*AmitGamePlan78[[#This Row],[Buying Price /Selling Price]],"עסקה פתוחה")</f>
        <v/>
      </c>
      <c r="L55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54" s="2">
        <f>IF(AmitGamePlan78[[#This Row],[Style]] = "Short",AmitGamePlan78[[#This Row],[High Price ]],AmitGamePlan78[[#This Row],[Low Price ]])</f>
        <v/>
      </c>
      <c r="N554" s="2" t="n">
        <v>0</v>
      </c>
      <c r="O55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54" s="3" t="inlineStr">
        <is>
          <t>עסקה פתוחה</t>
        </is>
      </c>
      <c r="Q55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54" s="2" t="inlineStr">
        <is>
          <t>עסקה פתוחה</t>
        </is>
      </c>
      <c r="S554" s="1" t="inlineStr">
        <is>
          <t>עסקה פתוחה</t>
        </is>
      </c>
    </row>
    <row r="555" ht="14.45" customHeight="1" s="56" thickBot="1">
      <c r="A555" s="8" t="n">
        <v>548</v>
      </c>
      <c r="B555" s="6" t="inlineStr">
        <is>
          <t>עסקה פתוחה</t>
        </is>
      </c>
      <c r="C555" s="5" t="inlineStr">
        <is>
          <t>-</t>
        </is>
      </c>
      <c r="D555" s="5" t="inlineStr">
        <is>
          <t>עסקה פתוחה</t>
        </is>
      </c>
      <c r="E555" s="5" t="inlineStr">
        <is>
          <t>עסקה פתוחה</t>
        </is>
      </c>
      <c r="F555" s="3" t="inlineStr">
        <is>
          <t>עסקה פתוחה</t>
        </is>
      </c>
      <c r="G555" s="2" t="inlineStr">
        <is>
          <t>עסקה פתוחה</t>
        </is>
      </c>
      <c r="H555" s="5" t="inlineStr">
        <is>
          <t>עסקה פתוחה</t>
        </is>
      </c>
      <c r="I555" s="2" t="inlineStr">
        <is>
          <t>עסקה פתוחה</t>
        </is>
      </c>
      <c r="J555" s="4">
        <f>IFERROR($O$3/(AmitGamePlan78[[#This Row],[High Price ]]-AmitGamePlan78[[#This Row],[Low Price ]]),"עסקה פתוחה")</f>
        <v/>
      </c>
      <c r="K555" s="3">
        <f>IFERROR(AmitGamePlan78[[#This Row],[Stock Number]]*AmitGamePlan78[[#This Row],[Buying Price /Selling Price]],"עסקה פתוחה")</f>
        <v/>
      </c>
      <c r="L55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55" s="2">
        <f>IF(AmitGamePlan78[[#This Row],[Style]] = "Short",AmitGamePlan78[[#This Row],[High Price ]],AmitGamePlan78[[#This Row],[Low Price ]])</f>
        <v/>
      </c>
      <c r="N555" s="2" t="n">
        <v>0</v>
      </c>
      <c r="O55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55" s="3" t="inlineStr">
        <is>
          <t>עסקה פתוחה</t>
        </is>
      </c>
      <c r="Q55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55" s="2" t="inlineStr">
        <is>
          <t>עסקה פתוחה</t>
        </is>
      </c>
      <c r="S555" s="1" t="inlineStr">
        <is>
          <t>עסקה פתוחה</t>
        </is>
      </c>
    </row>
    <row r="556" ht="14.45" customHeight="1" s="56" thickBot="1">
      <c r="A556" s="8" t="n">
        <v>549</v>
      </c>
      <c r="B556" s="6" t="inlineStr">
        <is>
          <t>עסקה פתוחה</t>
        </is>
      </c>
      <c r="C556" s="5" t="inlineStr">
        <is>
          <t>-</t>
        </is>
      </c>
      <c r="D556" s="5" t="inlineStr">
        <is>
          <t>עסקה פתוחה</t>
        </is>
      </c>
      <c r="E556" s="5" t="inlineStr">
        <is>
          <t>עסקה פתוחה</t>
        </is>
      </c>
      <c r="F556" s="3" t="inlineStr">
        <is>
          <t>עסקה פתוחה</t>
        </is>
      </c>
      <c r="G556" s="2" t="inlineStr">
        <is>
          <t>עסקה פתוחה</t>
        </is>
      </c>
      <c r="H556" s="5" t="inlineStr">
        <is>
          <t>עסקה פתוחה</t>
        </is>
      </c>
      <c r="I556" s="2" t="inlineStr">
        <is>
          <t>עסקה פתוחה</t>
        </is>
      </c>
      <c r="J556" s="4">
        <f>IFERROR($O$3/(AmitGamePlan78[[#This Row],[High Price ]]-AmitGamePlan78[[#This Row],[Low Price ]]),"עסקה פתוחה")</f>
        <v/>
      </c>
      <c r="K556" s="3">
        <f>IFERROR(AmitGamePlan78[[#This Row],[Stock Number]]*AmitGamePlan78[[#This Row],[Buying Price /Selling Price]],"עסקה פתוחה")</f>
        <v/>
      </c>
      <c r="L55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56" s="2">
        <f>IF(AmitGamePlan78[[#This Row],[Style]] = "Short",AmitGamePlan78[[#This Row],[High Price ]],AmitGamePlan78[[#This Row],[Low Price ]])</f>
        <v/>
      </c>
      <c r="N556" s="2" t="n">
        <v>0</v>
      </c>
      <c r="O55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56" s="3" t="inlineStr">
        <is>
          <t>עסקה פתוחה</t>
        </is>
      </c>
      <c r="Q55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56" s="2" t="inlineStr">
        <is>
          <t>עסקה פתוחה</t>
        </is>
      </c>
      <c r="S556" s="1" t="inlineStr">
        <is>
          <t>עסקה פתוחה</t>
        </is>
      </c>
    </row>
    <row r="557" ht="14.45" customHeight="1" s="56" thickBot="1">
      <c r="A557" s="8" t="n">
        <v>550</v>
      </c>
      <c r="B557" s="6" t="inlineStr">
        <is>
          <t>עסקה פתוחה</t>
        </is>
      </c>
      <c r="C557" s="5" t="inlineStr">
        <is>
          <t>-</t>
        </is>
      </c>
      <c r="D557" s="5" t="inlineStr">
        <is>
          <t>עסקה פתוחה</t>
        </is>
      </c>
      <c r="E557" s="5" t="inlineStr">
        <is>
          <t>עסקה פתוחה</t>
        </is>
      </c>
      <c r="F557" s="3" t="inlineStr">
        <is>
          <t>עסקה פתוחה</t>
        </is>
      </c>
      <c r="G557" s="2" t="inlineStr">
        <is>
          <t>עסקה פתוחה</t>
        </is>
      </c>
      <c r="H557" s="5" t="inlineStr">
        <is>
          <t>עסקה פתוחה</t>
        </is>
      </c>
      <c r="I557" s="2" t="inlineStr">
        <is>
          <t>עסקה פתוחה</t>
        </is>
      </c>
      <c r="J557" s="4">
        <f>IFERROR($O$3/(AmitGamePlan78[[#This Row],[High Price ]]-AmitGamePlan78[[#This Row],[Low Price ]]),"עסקה פתוחה")</f>
        <v/>
      </c>
      <c r="K557" s="3">
        <f>IFERROR(AmitGamePlan78[[#This Row],[Stock Number]]*AmitGamePlan78[[#This Row],[Buying Price /Selling Price]],"עסקה פתוחה")</f>
        <v/>
      </c>
      <c r="L55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57" s="2">
        <f>IF(AmitGamePlan78[[#This Row],[Style]] = "Short",AmitGamePlan78[[#This Row],[High Price ]],AmitGamePlan78[[#This Row],[Low Price ]])</f>
        <v/>
      </c>
      <c r="N557" s="2" t="n">
        <v>0</v>
      </c>
      <c r="O55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57" s="3" t="inlineStr">
        <is>
          <t>עסקה פתוחה</t>
        </is>
      </c>
      <c r="Q55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57" s="2" t="inlineStr">
        <is>
          <t>עסקה פתוחה</t>
        </is>
      </c>
      <c r="S557" s="1" t="inlineStr">
        <is>
          <t>עסקה פתוחה</t>
        </is>
      </c>
    </row>
    <row r="558" ht="14.45" customHeight="1" s="56" thickBot="1">
      <c r="A558" s="8" t="n">
        <v>551</v>
      </c>
      <c r="B558" s="6" t="inlineStr">
        <is>
          <t>עסקה פתוחה</t>
        </is>
      </c>
      <c r="C558" s="5" t="inlineStr">
        <is>
          <t>-</t>
        </is>
      </c>
      <c r="D558" s="5" t="inlineStr">
        <is>
          <t>עסקה פתוחה</t>
        </is>
      </c>
      <c r="E558" s="5" t="inlineStr">
        <is>
          <t>עסקה פתוחה</t>
        </is>
      </c>
      <c r="F558" s="3" t="inlineStr">
        <is>
          <t>עסקה פתוחה</t>
        </is>
      </c>
      <c r="G558" s="2" t="inlineStr">
        <is>
          <t>עסקה פתוחה</t>
        </is>
      </c>
      <c r="H558" s="5" t="inlineStr">
        <is>
          <t>עסקה פתוחה</t>
        </is>
      </c>
      <c r="I558" s="2" t="inlineStr">
        <is>
          <t>עסקה פתוחה</t>
        </is>
      </c>
      <c r="J558" s="4">
        <f>IFERROR($O$3/(AmitGamePlan78[[#This Row],[High Price ]]-AmitGamePlan78[[#This Row],[Low Price ]]),"עסקה פתוחה")</f>
        <v/>
      </c>
      <c r="K558" s="3">
        <f>IFERROR(AmitGamePlan78[[#This Row],[Stock Number]]*AmitGamePlan78[[#This Row],[Buying Price /Selling Price]],"עסקה פתוחה")</f>
        <v/>
      </c>
      <c r="L55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58" s="2">
        <f>IF(AmitGamePlan78[[#This Row],[Style]] = "Short",AmitGamePlan78[[#This Row],[High Price ]],AmitGamePlan78[[#This Row],[Low Price ]])</f>
        <v/>
      </c>
      <c r="N558" s="2" t="n">
        <v>0</v>
      </c>
      <c r="O55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58" s="3" t="inlineStr">
        <is>
          <t>עסקה פתוחה</t>
        </is>
      </c>
      <c r="Q55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58" s="2" t="inlineStr">
        <is>
          <t>עסקה פתוחה</t>
        </is>
      </c>
      <c r="S558" s="1" t="inlineStr">
        <is>
          <t>עסקה פתוחה</t>
        </is>
      </c>
    </row>
    <row r="559" ht="14.45" customHeight="1" s="56" thickBot="1">
      <c r="A559" s="8" t="n">
        <v>552</v>
      </c>
      <c r="B559" s="6" t="inlineStr">
        <is>
          <t>עסקה פתוחה</t>
        </is>
      </c>
      <c r="C559" s="5" t="inlineStr">
        <is>
          <t>-</t>
        </is>
      </c>
      <c r="D559" s="5" t="inlineStr">
        <is>
          <t>עסקה פתוחה</t>
        </is>
      </c>
      <c r="E559" s="5" t="inlineStr">
        <is>
          <t>עסקה פתוחה</t>
        </is>
      </c>
      <c r="F559" s="3" t="inlineStr">
        <is>
          <t>עסקה פתוחה</t>
        </is>
      </c>
      <c r="G559" s="2" t="inlineStr">
        <is>
          <t>עסקה פתוחה</t>
        </is>
      </c>
      <c r="H559" s="5" t="inlineStr">
        <is>
          <t>עסקה פתוחה</t>
        </is>
      </c>
      <c r="I559" s="2" t="inlineStr">
        <is>
          <t>עסקה פתוחה</t>
        </is>
      </c>
      <c r="J559" s="4">
        <f>IFERROR($O$3/(AmitGamePlan78[[#This Row],[High Price ]]-AmitGamePlan78[[#This Row],[Low Price ]]),"עסקה פתוחה")</f>
        <v/>
      </c>
      <c r="K559" s="3">
        <f>IFERROR(AmitGamePlan78[[#This Row],[Stock Number]]*AmitGamePlan78[[#This Row],[Buying Price /Selling Price]],"עסקה פתוחה")</f>
        <v/>
      </c>
      <c r="L55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59" s="2">
        <f>IF(AmitGamePlan78[[#This Row],[Style]] = "Short",AmitGamePlan78[[#This Row],[High Price ]],AmitGamePlan78[[#This Row],[Low Price ]])</f>
        <v/>
      </c>
      <c r="N559" s="2" t="n">
        <v>0</v>
      </c>
      <c r="O55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59" s="3" t="inlineStr">
        <is>
          <t>עסקה פתוחה</t>
        </is>
      </c>
      <c r="Q55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59" s="2" t="inlineStr">
        <is>
          <t>עסקה פתוחה</t>
        </is>
      </c>
      <c r="S559" s="1" t="inlineStr">
        <is>
          <t>עסקה פתוחה</t>
        </is>
      </c>
    </row>
    <row r="560" ht="14.45" customHeight="1" s="56" thickBot="1">
      <c r="A560" s="8" t="n">
        <v>553</v>
      </c>
      <c r="B560" s="6" t="inlineStr">
        <is>
          <t>עסקה פתוחה</t>
        </is>
      </c>
      <c r="C560" s="5" t="inlineStr">
        <is>
          <t>-</t>
        </is>
      </c>
      <c r="D560" s="5" t="inlineStr">
        <is>
          <t>עסקה פתוחה</t>
        </is>
      </c>
      <c r="E560" s="5" t="inlineStr">
        <is>
          <t>עסקה פתוחה</t>
        </is>
      </c>
      <c r="F560" s="3" t="inlineStr">
        <is>
          <t>עסקה פתוחה</t>
        </is>
      </c>
      <c r="G560" s="2" t="inlineStr">
        <is>
          <t>עסקה פתוחה</t>
        </is>
      </c>
      <c r="H560" s="5" t="inlineStr">
        <is>
          <t>עסקה פתוחה</t>
        </is>
      </c>
      <c r="I560" s="2" t="inlineStr">
        <is>
          <t>עסקה פתוחה</t>
        </is>
      </c>
      <c r="J560" s="4">
        <f>IFERROR($O$3/(AmitGamePlan78[[#This Row],[High Price ]]-AmitGamePlan78[[#This Row],[Low Price ]]),"עסקה פתוחה")</f>
        <v/>
      </c>
      <c r="K560" s="3">
        <f>IFERROR(AmitGamePlan78[[#This Row],[Stock Number]]*AmitGamePlan78[[#This Row],[Buying Price /Selling Price]],"עסקה פתוחה")</f>
        <v/>
      </c>
      <c r="L56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60" s="2">
        <f>IF(AmitGamePlan78[[#This Row],[Style]] = "Short",AmitGamePlan78[[#This Row],[High Price ]],AmitGamePlan78[[#This Row],[Low Price ]])</f>
        <v/>
      </c>
      <c r="N560" s="2" t="n">
        <v>0</v>
      </c>
      <c r="O56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60" s="3" t="inlineStr">
        <is>
          <t>עסקה פתוחה</t>
        </is>
      </c>
      <c r="Q56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60" s="2" t="inlineStr">
        <is>
          <t>עסקה פתוחה</t>
        </is>
      </c>
      <c r="S560" s="1" t="inlineStr">
        <is>
          <t>עסקה פתוחה</t>
        </is>
      </c>
    </row>
    <row r="561" ht="14.45" customHeight="1" s="56" thickBot="1">
      <c r="A561" s="8" t="n">
        <v>554</v>
      </c>
      <c r="B561" s="6" t="inlineStr">
        <is>
          <t>עסקה פתוחה</t>
        </is>
      </c>
      <c r="C561" s="5" t="inlineStr">
        <is>
          <t>-</t>
        </is>
      </c>
      <c r="D561" s="5" t="inlineStr">
        <is>
          <t>עסקה פתוחה</t>
        </is>
      </c>
      <c r="E561" s="5" t="inlineStr">
        <is>
          <t>עסקה פתוחה</t>
        </is>
      </c>
      <c r="F561" s="3" t="inlineStr">
        <is>
          <t>עסקה פתוחה</t>
        </is>
      </c>
      <c r="G561" s="2" t="inlineStr">
        <is>
          <t>עסקה פתוחה</t>
        </is>
      </c>
      <c r="H561" s="5" t="inlineStr">
        <is>
          <t>עסקה פתוחה</t>
        </is>
      </c>
      <c r="I561" s="2" t="inlineStr">
        <is>
          <t>עסקה פתוחה</t>
        </is>
      </c>
      <c r="J561" s="4">
        <f>IFERROR($O$3/(AmitGamePlan78[[#This Row],[High Price ]]-AmitGamePlan78[[#This Row],[Low Price ]]),"עסקה פתוחה")</f>
        <v/>
      </c>
      <c r="K561" s="3">
        <f>IFERROR(AmitGamePlan78[[#This Row],[Stock Number]]*AmitGamePlan78[[#This Row],[Buying Price /Selling Price]],"עסקה פתוחה")</f>
        <v/>
      </c>
      <c r="L56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61" s="2">
        <f>IF(AmitGamePlan78[[#This Row],[Style]] = "Short",AmitGamePlan78[[#This Row],[High Price ]],AmitGamePlan78[[#This Row],[Low Price ]])</f>
        <v/>
      </c>
      <c r="N561" s="2" t="n">
        <v>0</v>
      </c>
      <c r="O56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61" s="3" t="inlineStr">
        <is>
          <t>עסקה פתוחה</t>
        </is>
      </c>
      <c r="Q56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61" s="2" t="inlineStr">
        <is>
          <t>עסקה פתוחה</t>
        </is>
      </c>
      <c r="S561" s="1" t="inlineStr">
        <is>
          <t>עסקה פתוחה</t>
        </is>
      </c>
    </row>
    <row r="562" ht="14.45" customHeight="1" s="56" thickBot="1">
      <c r="A562" s="8" t="n">
        <v>555</v>
      </c>
      <c r="B562" s="6" t="inlineStr">
        <is>
          <t>עסקה פתוחה</t>
        </is>
      </c>
      <c r="C562" s="5" t="inlineStr">
        <is>
          <t>-</t>
        </is>
      </c>
      <c r="D562" s="5" t="inlineStr">
        <is>
          <t>עסקה פתוחה</t>
        </is>
      </c>
      <c r="E562" s="5" t="inlineStr">
        <is>
          <t>עסקה פתוחה</t>
        </is>
      </c>
      <c r="F562" s="3" t="inlineStr">
        <is>
          <t>עסקה פתוחה</t>
        </is>
      </c>
      <c r="G562" s="2" t="inlineStr">
        <is>
          <t>עסקה פתוחה</t>
        </is>
      </c>
      <c r="H562" s="5" t="inlineStr">
        <is>
          <t>עסקה פתוחה</t>
        </is>
      </c>
      <c r="I562" s="2" t="inlineStr">
        <is>
          <t>עסקה פתוחה</t>
        </is>
      </c>
      <c r="J562" s="4">
        <f>IFERROR($O$3/(AmitGamePlan78[[#This Row],[High Price ]]-AmitGamePlan78[[#This Row],[Low Price ]]),"עסקה פתוחה")</f>
        <v/>
      </c>
      <c r="K562" s="3">
        <f>IFERROR(AmitGamePlan78[[#This Row],[Stock Number]]*AmitGamePlan78[[#This Row],[Buying Price /Selling Price]],"עסקה פתוחה")</f>
        <v/>
      </c>
      <c r="L56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62" s="2">
        <f>IF(AmitGamePlan78[[#This Row],[Style]] = "Short",AmitGamePlan78[[#This Row],[High Price ]],AmitGamePlan78[[#This Row],[Low Price ]])</f>
        <v/>
      </c>
      <c r="N562" s="2" t="n">
        <v>0</v>
      </c>
      <c r="O56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62" s="3" t="inlineStr">
        <is>
          <t>עסקה פתוחה</t>
        </is>
      </c>
      <c r="Q56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62" s="2" t="inlineStr">
        <is>
          <t>עסקה פתוחה</t>
        </is>
      </c>
      <c r="S562" s="1" t="inlineStr">
        <is>
          <t>עסקה פתוחה</t>
        </is>
      </c>
    </row>
    <row r="563" ht="14.45" customHeight="1" s="56" thickBot="1">
      <c r="A563" s="8" t="n">
        <v>556</v>
      </c>
      <c r="B563" s="6" t="inlineStr">
        <is>
          <t>עסקה פתוחה</t>
        </is>
      </c>
      <c r="C563" s="5" t="inlineStr">
        <is>
          <t>-</t>
        </is>
      </c>
      <c r="D563" s="5" t="inlineStr">
        <is>
          <t>עסקה פתוחה</t>
        </is>
      </c>
      <c r="E563" s="5" t="inlineStr">
        <is>
          <t>עסקה פתוחה</t>
        </is>
      </c>
      <c r="F563" s="3" t="inlineStr">
        <is>
          <t>עסקה פתוחה</t>
        </is>
      </c>
      <c r="G563" s="2" t="inlineStr">
        <is>
          <t>עסקה פתוחה</t>
        </is>
      </c>
      <c r="H563" s="5" t="inlineStr">
        <is>
          <t>עסקה פתוחה</t>
        </is>
      </c>
      <c r="I563" s="2" t="inlineStr">
        <is>
          <t>עסקה פתוחה</t>
        </is>
      </c>
      <c r="J563" s="4">
        <f>IFERROR($O$3/(AmitGamePlan78[[#This Row],[High Price ]]-AmitGamePlan78[[#This Row],[Low Price ]]),"עסקה פתוחה")</f>
        <v/>
      </c>
      <c r="K563" s="3">
        <f>IFERROR(AmitGamePlan78[[#This Row],[Stock Number]]*AmitGamePlan78[[#This Row],[Buying Price /Selling Price]],"עסקה פתוחה")</f>
        <v/>
      </c>
      <c r="L56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63" s="2">
        <f>IF(AmitGamePlan78[[#This Row],[Style]] = "Short",AmitGamePlan78[[#This Row],[High Price ]],AmitGamePlan78[[#This Row],[Low Price ]])</f>
        <v/>
      </c>
      <c r="N563" s="2" t="n">
        <v>0</v>
      </c>
      <c r="O56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63" s="3" t="inlineStr">
        <is>
          <t>עסקה פתוחה</t>
        </is>
      </c>
      <c r="Q56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63" s="2" t="inlineStr">
        <is>
          <t>עסקה פתוחה</t>
        </is>
      </c>
      <c r="S563" s="1" t="inlineStr">
        <is>
          <t>עסקה פתוחה</t>
        </is>
      </c>
    </row>
    <row r="564" ht="14.45" customHeight="1" s="56" thickBot="1">
      <c r="A564" s="8" t="n">
        <v>557</v>
      </c>
      <c r="B564" s="6" t="inlineStr">
        <is>
          <t>עסקה פתוחה</t>
        </is>
      </c>
      <c r="C564" s="5" t="inlineStr">
        <is>
          <t>-</t>
        </is>
      </c>
      <c r="D564" s="5" t="inlineStr">
        <is>
          <t>עסקה פתוחה</t>
        </is>
      </c>
      <c r="E564" s="5" t="inlineStr">
        <is>
          <t>עסקה פתוחה</t>
        </is>
      </c>
      <c r="F564" s="3" t="inlineStr">
        <is>
          <t>עסקה פתוחה</t>
        </is>
      </c>
      <c r="G564" s="2" t="inlineStr">
        <is>
          <t>עסקה פתוחה</t>
        </is>
      </c>
      <c r="H564" s="5" t="inlineStr">
        <is>
          <t>עסקה פתוחה</t>
        </is>
      </c>
      <c r="I564" s="2" t="inlineStr">
        <is>
          <t>עסקה פתוחה</t>
        </is>
      </c>
      <c r="J564" s="4">
        <f>IFERROR($O$3/(AmitGamePlan78[[#This Row],[High Price ]]-AmitGamePlan78[[#This Row],[Low Price ]]),"עסקה פתוחה")</f>
        <v/>
      </c>
      <c r="K564" s="3">
        <f>IFERROR(AmitGamePlan78[[#This Row],[Stock Number]]*AmitGamePlan78[[#This Row],[Buying Price /Selling Price]],"עסקה פתוחה")</f>
        <v/>
      </c>
      <c r="L56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64" s="2">
        <f>IF(AmitGamePlan78[[#This Row],[Style]] = "Short",AmitGamePlan78[[#This Row],[High Price ]],AmitGamePlan78[[#This Row],[Low Price ]])</f>
        <v/>
      </c>
      <c r="N564" s="2" t="n">
        <v>0</v>
      </c>
      <c r="O56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64" s="3" t="inlineStr">
        <is>
          <t>עסקה פתוחה</t>
        </is>
      </c>
      <c r="Q56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64" s="2" t="inlineStr">
        <is>
          <t>עסקה פתוחה</t>
        </is>
      </c>
      <c r="S564" s="1" t="inlineStr">
        <is>
          <t>עסקה פתוחה</t>
        </is>
      </c>
    </row>
    <row r="565" ht="14.45" customHeight="1" s="56" thickBot="1">
      <c r="A565" s="8" t="n">
        <v>558</v>
      </c>
      <c r="B565" s="6" t="inlineStr">
        <is>
          <t>עסקה פתוחה</t>
        </is>
      </c>
      <c r="C565" s="5" t="inlineStr">
        <is>
          <t>-</t>
        </is>
      </c>
      <c r="D565" s="5" t="inlineStr">
        <is>
          <t>עסקה פתוחה</t>
        </is>
      </c>
      <c r="E565" s="5" t="inlineStr">
        <is>
          <t>עסקה פתוחה</t>
        </is>
      </c>
      <c r="F565" s="3" t="inlineStr">
        <is>
          <t>עסקה פתוחה</t>
        </is>
      </c>
      <c r="G565" s="2" t="inlineStr">
        <is>
          <t>עסקה פתוחה</t>
        </is>
      </c>
      <c r="H565" s="5" t="inlineStr">
        <is>
          <t>עסקה פתוחה</t>
        </is>
      </c>
      <c r="I565" s="2" t="inlineStr">
        <is>
          <t>עסקה פתוחה</t>
        </is>
      </c>
      <c r="J565" s="4">
        <f>IFERROR($O$3/(AmitGamePlan78[[#This Row],[High Price ]]-AmitGamePlan78[[#This Row],[Low Price ]]),"עסקה פתוחה")</f>
        <v/>
      </c>
      <c r="K565" s="3">
        <f>IFERROR(AmitGamePlan78[[#This Row],[Stock Number]]*AmitGamePlan78[[#This Row],[Buying Price /Selling Price]],"עסקה פתוחה")</f>
        <v/>
      </c>
      <c r="L56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65" s="2">
        <f>IF(AmitGamePlan78[[#This Row],[Style]] = "Short",AmitGamePlan78[[#This Row],[High Price ]],AmitGamePlan78[[#This Row],[Low Price ]])</f>
        <v/>
      </c>
      <c r="N565" s="2" t="n">
        <v>0</v>
      </c>
      <c r="O56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65" s="3" t="inlineStr">
        <is>
          <t>עסקה פתוחה</t>
        </is>
      </c>
      <c r="Q56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65" s="2" t="inlineStr">
        <is>
          <t>עסקה פתוחה</t>
        </is>
      </c>
      <c r="S565" s="1" t="inlineStr">
        <is>
          <t>עסקה פתוחה</t>
        </is>
      </c>
    </row>
    <row r="566" ht="14.45" customHeight="1" s="56" thickBot="1">
      <c r="A566" s="8" t="n">
        <v>559</v>
      </c>
      <c r="B566" s="6" t="inlineStr">
        <is>
          <t>עסקה פתוחה</t>
        </is>
      </c>
      <c r="C566" s="5" t="inlineStr">
        <is>
          <t>-</t>
        </is>
      </c>
      <c r="D566" s="5" t="inlineStr">
        <is>
          <t>עסקה פתוחה</t>
        </is>
      </c>
      <c r="E566" s="5" t="inlineStr">
        <is>
          <t>עסקה פתוחה</t>
        </is>
      </c>
      <c r="F566" s="3" t="inlineStr">
        <is>
          <t>עסקה פתוחה</t>
        </is>
      </c>
      <c r="G566" s="2" t="inlineStr">
        <is>
          <t>עסקה פתוחה</t>
        </is>
      </c>
      <c r="H566" s="5" t="inlineStr">
        <is>
          <t>עסקה פתוחה</t>
        </is>
      </c>
      <c r="I566" s="2" t="inlineStr">
        <is>
          <t>עסקה פתוחה</t>
        </is>
      </c>
      <c r="J566" s="4">
        <f>IFERROR($O$3/(AmitGamePlan78[[#This Row],[High Price ]]-AmitGamePlan78[[#This Row],[Low Price ]]),"עסקה פתוחה")</f>
        <v/>
      </c>
      <c r="K566" s="3">
        <f>IFERROR(AmitGamePlan78[[#This Row],[Stock Number]]*AmitGamePlan78[[#This Row],[Buying Price /Selling Price]],"עסקה פתוחה")</f>
        <v/>
      </c>
      <c r="L56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66" s="2">
        <f>IF(AmitGamePlan78[[#This Row],[Style]] = "Short",AmitGamePlan78[[#This Row],[High Price ]],AmitGamePlan78[[#This Row],[Low Price ]])</f>
        <v/>
      </c>
      <c r="N566" s="2" t="n">
        <v>0</v>
      </c>
      <c r="O56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66" s="3" t="inlineStr">
        <is>
          <t>עסקה פתוחה</t>
        </is>
      </c>
      <c r="Q56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66" s="2" t="inlineStr">
        <is>
          <t>עסקה פתוחה</t>
        </is>
      </c>
      <c r="S566" s="1" t="inlineStr">
        <is>
          <t>עסקה פתוחה</t>
        </is>
      </c>
    </row>
    <row r="567" ht="14.45" customHeight="1" s="56" thickBot="1">
      <c r="A567" s="8" t="n">
        <v>560</v>
      </c>
      <c r="B567" s="6" t="inlineStr">
        <is>
          <t>עסקה פתוחה</t>
        </is>
      </c>
      <c r="C567" s="5" t="inlineStr">
        <is>
          <t>-</t>
        </is>
      </c>
      <c r="D567" s="5" t="inlineStr">
        <is>
          <t>עסקה פתוחה</t>
        </is>
      </c>
      <c r="E567" s="5" t="inlineStr">
        <is>
          <t>עסקה פתוחה</t>
        </is>
      </c>
      <c r="F567" s="3" t="inlineStr">
        <is>
          <t>עסקה פתוחה</t>
        </is>
      </c>
      <c r="G567" s="2" t="inlineStr">
        <is>
          <t>עסקה פתוחה</t>
        </is>
      </c>
      <c r="H567" s="5" t="inlineStr">
        <is>
          <t>עסקה פתוחה</t>
        </is>
      </c>
      <c r="I567" s="2" t="inlineStr">
        <is>
          <t>עסקה פתוחה</t>
        </is>
      </c>
      <c r="J567" s="4">
        <f>IFERROR($O$3/(AmitGamePlan78[[#This Row],[High Price ]]-AmitGamePlan78[[#This Row],[Low Price ]]),"עסקה פתוחה")</f>
        <v/>
      </c>
      <c r="K567" s="3">
        <f>IFERROR(AmitGamePlan78[[#This Row],[Stock Number]]*AmitGamePlan78[[#This Row],[Buying Price /Selling Price]],"עסקה פתוחה")</f>
        <v/>
      </c>
      <c r="L56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67" s="2">
        <f>IF(AmitGamePlan78[[#This Row],[Style]] = "Short",AmitGamePlan78[[#This Row],[High Price ]],AmitGamePlan78[[#This Row],[Low Price ]])</f>
        <v/>
      </c>
      <c r="N567" s="2" t="n">
        <v>0</v>
      </c>
      <c r="O56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67" s="3" t="inlineStr">
        <is>
          <t>עסקה פתוחה</t>
        </is>
      </c>
      <c r="Q56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67" s="2" t="inlineStr">
        <is>
          <t>עסקה פתוחה</t>
        </is>
      </c>
      <c r="S567" s="1" t="inlineStr">
        <is>
          <t>עסקה פתוחה</t>
        </is>
      </c>
    </row>
    <row r="568" ht="14.45" customHeight="1" s="56" thickBot="1">
      <c r="A568" s="8" t="n">
        <v>561</v>
      </c>
      <c r="B568" s="6" t="inlineStr">
        <is>
          <t>עסקה פתוחה</t>
        </is>
      </c>
      <c r="C568" s="5" t="inlineStr">
        <is>
          <t>-</t>
        </is>
      </c>
      <c r="D568" s="5" t="inlineStr">
        <is>
          <t>עסקה פתוחה</t>
        </is>
      </c>
      <c r="E568" s="5" t="inlineStr">
        <is>
          <t>עסקה פתוחה</t>
        </is>
      </c>
      <c r="F568" s="3" t="inlineStr">
        <is>
          <t>עסקה פתוחה</t>
        </is>
      </c>
      <c r="G568" s="2" t="inlineStr">
        <is>
          <t>עסקה פתוחה</t>
        </is>
      </c>
      <c r="H568" s="5" t="inlineStr">
        <is>
          <t>עסקה פתוחה</t>
        </is>
      </c>
      <c r="I568" s="2" t="inlineStr">
        <is>
          <t>עסקה פתוחה</t>
        </is>
      </c>
      <c r="J568" s="4">
        <f>IFERROR($O$3/(AmitGamePlan78[[#This Row],[High Price ]]-AmitGamePlan78[[#This Row],[Low Price ]]),"עסקה פתוחה")</f>
        <v/>
      </c>
      <c r="K568" s="3">
        <f>IFERROR(AmitGamePlan78[[#This Row],[Stock Number]]*AmitGamePlan78[[#This Row],[Buying Price /Selling Price]],"עסקה פתוחה")</f>
        <v/>
      </c>
      <c r="L56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68" s="2">
        <f>IF(AmitGamePlan78[[#This Row],[Style]] = "Short",AmitGamePlan78[[#This Row],[High Price ]],AmitGamePlan78[[#This Row],[Low Price ]])</f>
        <v/>
      </c>
      <c r="N568" s="2" t="n">
        <v>0</v>
      </c>
      <c r="O56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68" s="3" t="inlineStr">
        <is>
          <t>עסקה פתוחה</t>
        </is>
      </c>
      <c r="Q56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68" s="2" t="inlineStr">
        <is>
          <t>עסקה פתוחה</t>
        </is>
      </c>
      <c r="S568" s="1" t="inlineStr">
        <is>
          <t>עסקה פתוחה</t>
        </is>
      </c>
    </row>
    <row r="569" ht="14.45" customHeight="1" s="56" thickBot="1">
      <c r="A569" s="8" t="n">
        <v>562</v>
      </c>
      <c r="B569" s="6" t="inlineStr">
        <is>
          <t>עסקה פתוחה</t>
        </is>
      </c>
      <c r="C569" s="5" t="inlineStr">
        <is>
          <t>-</t>
        </is>
      </c>
      <c r="D569" s="5" t="inlineStr">
        <is>
          <t>עסקה פתוחה</t>
        </is>
      </c>
      <c r="E569" s="5" t="inlineStr">
        <is>
          <t>עסקה פתוחה</t>
        </is>
      </c>
      <c r="F569" s="3" t="inlineStr">
        <is>
          <t>עסקה פתוחה</t>
        </is>
      </c>
      <c r="G569" s="2" t="inlineStr">
        <is>
          <t>עסקה פתוחה</t>
        </is>
      </c>
      <c r="H569" s="5" t="inlineStr">
        <is>
          <t>עסקה פתוחה</t>
        </is>
      </c>
      <c r="I569" s="2" t="inlineStr">
        <is>
          <t>עסקה פתוחה</t>
        </is>
      </c>
      <c r="J569" s="4">
        <f>IFERROR($O$3/(AmitGamePlan78[[#This Row],[High Price ]]-AmitGamePlan78[[#This Row],[Low Price ]]),"עסקה פתוחה")</f>
        <v/>
      </c>
      <c r="K569" s="3">
        <f>IFERROR(AmitGamePlan78[[#This Row],[Stock Number]]*AmitGamePlan78[[#This Row],[Buying Price /Selling Price]],"עסקה פתוחה")</f>
        <v/>
      </c>
      <c r="L56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69" s="2">
        <f>IF(AmitGamePlan78[[#This Row],[Style]] = "Short",AmitGamePlan78[[#This Row],[High Price ]],AmitGamePlan78[[#This Row],[Low Price ]])</f>
        <v/>
      </c>
      <c r="N569" s="2" t="n">
        <v>0</v>
      </c>
      <c r="O56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69" s="3" t="inlineStr">
        <is>
          <t>עסקה פתוחה</t>
        </is>
      </c>
      <c r="Q56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69" s="2" t="inlineStr">
        <is>
          <t>עסקה פתוחה</t>
        </is>
      </c>
      <c r="S569" s="1" t="inlineStr">
        <is>
          <t>עסקה פתוחה</t>
        </is>
      </c>
    </row>
    <row r="570" ht="14.45" customHeight="1" s="56" thickBot="1">
      <c r="A570" s="8" t="n">
        <v>563</v>
      </c>
      <c r="B570" s="6" t="inlineStr">
        <is>
          <t>עסקה פתוחה</t>
        </is>
      </c>
      <c r="C570" s="5" t="inlineStr">
        <is>
          <t>-</t>
        </is>
      </c>
      <c r="D570" s="5" t="inlineStr">
        <is>
          <t>עסקה פתוחה</t>
        </is>
      </c>
      <c r="E570" s="5" t="inlineStr">
        <is>
          <t>עסקה פתוחה</t>
        </is>
      </c>
      <c r="F570" s="3" t="inlineStr">
        <is>
          <t>עסקה פתוחה</t>
        </is>
      </c>
      <c r="G570" s="2" t="inlineStr">
        <is>
          <t>עסקה פתוחה</t>
        </is>
      </c>
      <c r="H570" s="5" t="inlineStr">
        <is>
          <t>עסקה פתוחה</t>
        </is>
      </c>
      <c r="I570" s="2" t="inlineStr">
        <is>
          <t>עסקה פתוחה</t>
        </is>
      </c>
      <c r="J570" s="4">
        <f>IFERROR($O$3/(AmitGamePlan78[[#This Row],[High Price ]]-AmitGamePlan78[[#This Row],[Low Price ]]),"עסקה פתוחה")</f>
        <v/>
      </c>
      <c r="K570" s="3">
        <f>IFERROR(AmitGamePlan78[[#This Row],[Stock Number]]*AmitGamePlan78[[#This Row],[Buying Price /Selling Price]],"עסקה פתוחה")</f>
        <v/>
      </c>
      <c r="L57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70" s="2">
        <f>IF(AmitGamePlan78[[#This Row],[Style]] = "Short",AmitGamePlan78[[#This Row],[High Price ]],AmitGamePlan78[[#This Row],[Low Price ]])</f>
        <v/>
      </c>
      <c r="N570" s="2" t="n">
        <v>0</v>
      </c>
      <c r="O57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70" s="3" t="inlineStr">
        <is>
          <t>עסקה פתוחה</t>
        </is>
      </c>
      <c r="Q57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70" s="2" t="inlineStr">
        <is>
          <t>עסקה פתוחה</t>
        </is>
      </c>
      <c r="S570" s="1" t="inlineStr">
        <is>
          <t>עסקה פתוחה</t>
        </is>
      </c>
    </row>
    <row r="571" ht="14.45" customHeight="1" s="56" thickBot="1">
      <c r="A571" s="8" t="n">
        <v>564</v>
      </c>
      <c r="B571" s="6" t="inlineStr">
        <is>
          <t>עסקה פתוחה</t>
        </is>
      </c>
      <c r="C571" s="5" t="inlineStr">
        <is>
          <t>-</t>
        </is>
      </c>
      <c r="D571" s="5" t="inlineStr">
        <is>
          <t>עסקה פתוחה</t>
        </is>
      </c>
      <c r="E571" s="5" t="inlineStr">
        <is>
          <t>עסקה פתוחה</t>
        </is>
      </c>
      <c r="F571" s="3" t="inlineStr">
        <is>
          <t>עסקה פתוחה</t>
        </is>
      </c>
      <c r="G571" s="2" t="inlineStr">
        <is>
          <t>עסקה פתוחה</t>
        </is>
      </c>
      <c r="H571" s="5" t="inlineStr">
        <is>
          <t>עסקה פתוחה</t>
        </is>
      </c>
      <c r="I571" s="2" t="inlineStr">
        <is>
          <t>עסקה פתוחה</t>
        </is>
      </c>
      <c r="J571" s="4">
        <f>IFERROR($O$3/(AmitGamePlan78[[#This Row],[High Price ]]-AmitGamePlan78[[#This Row],[Low Price ]]),"עסקה פתוחה")</f>
        <v/>
      </c>
      <c r="K571" s="3">
        <f>IFERROR(AmitGamePlan78[[#This Row],[Stock Number]]*AmitGamePlan78[[#This Row],[Buying Price /Selling Price]],"עסקה פתוחה")</f>
        <v/>
      </c>
      <c r="L57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71" s="2">
        <f>IF(AmitGamePlan78[[#This Row],[Style]] = "Short",AmitGamePlan78[[#This Row],[High Price ]],AmitGamePlan78[[#This Row],[Low Price ]])</f>
        <v/>
      </c>
      <c r="N571" s="2" t="n">
        <v>0</v>
      </c>
      <c r="O57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71" s="3" t="inlineStr">
        <is>
          <t>עסקה פתוחה</t>
        </is>
      </c>
      <c r="Q57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71" s="2" t="inlineStr">
        <is>
          <t>עסקה פתוחה</t>
        </is>
      </c>
      <c r="S571" s="1" t="inlineStr">
        <is>
          <t>עסקה פתוחה</t>
        </is>
      </c>
    </row>
    <row r="572" ht="14.45" customHeight="1" s="56" thickBot="1">
      <c r="A572" s="8" t="n">
        <v>565</v>
      </c>
      <c r="B572" s="6" t="inlineStr">
        <is>
          <t>עסקה פתוחה</t>
        </is>
      </c>
      <c r="C572" s="5" t="inlineStr">
        <is>
          <t>-</t>
        </is>
      </c>
      <c r="D572" s="5" t="inlineStr">
        <is>
          <t>עסקה פתוחה</t>
        </is>
      </c>
      <c r="E572" s="5" t="inlineStr">
        <is>
          <t>עסקה פתוחה</t>
        </is>
      </c>
      <c r="F572" s="3" t="inlineStr">
        <is>
          <t>עסקה פתוחה</t>
        </is>
      </c>
      <c r="G572" s="2" t="inlineStr">
        <is>
          <t>עסקה פתוחה</t>
        </is>
      </c>
      <c r="H572" s="5" t="inlineStr">
        <is>
          <t>עסקה פתוחה</t>
        </is>
      </c>
      <c r="I572" s="2" t="inlineStr">
        <is>
          <t>עסקה פתוחה</t>
        </is>
      </c>
      <c r="J572" s="4">
        <f>IFERROR($O$3/(AmitGamePlan78[[#This Row],[High Price ]]-AmitGamePlan78[[#This Row],[Low Price ]]),"עסקה פתוחה")</f>
        <v/>
      </c>
      <c r="K572" s="3">
        <f>IFERROR(AmitGamePlan78[[#This Row],[Stock Number]]*AmitGamePlan78[[#This Row],[Buying Price /Selling Price]],"עסקה פתוחה")</f>
        <v/>
      </c>
      <c r="L57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72" s="2">
        <f>IF(AmitGamePlan78[[#This Row],[Style]] = "Short",AmitGamePlan78[[#This Row],[High Price ]],AmitGamePlan78[[#This Row],[Low Price ]])</f>
        <v/>
      </c>
      <c r="N572" s="2" t="n">
        <v>0</v>
      </c>
      <c r="O57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72" s="3" t="inlineStr">
        <is>
          <t>עסקה פתוחה</t>
        </is>
      </c>
      <c r="Q57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72" s="2" t="inlineStr">
        <is>
          <t>עסקה פתוחה</t>
        </is>
      </c>
      <c r="S572" s="1" t="inlineStr">
        <is>
          <t>עסקה פתוחה</t>
        </is>
      </c>
    </row>
    <row r="573" ht="14.45" customHeight="1" s="56" thickBot="1">
      <c r="A573" s="8" t="n">
        <v>566</v>
      </c>
      <c r="B573" s="6" t="inlineStr">
        <is>
          <t>עסקה פתוחה</t>
        </is>
      </c>
      <c r="C573" s="5" t="inlineStr">
        <is>
          <t>-</t>
        </is>
      </c>
      <c r="D573" s="5" t="inlineStr">
        <is>
          <t>עסקה פתוחה</t>
        </is>
      </c>
      <c r="E573" s="5" t="inlineStr">
        <is>
          <t>עסקה פתוחה</t>
        </is>
      </c>
      <c r="F573" s="3" t="inlineStr">
        <is>
          <t>עסקה פתוחה</t>
        </is>
      </c>
      <c r="G573" s="2" t="inlineStr">
        <is>
          <t>עסקה פתוחה</t>
        </is>
      </c>
      <c r="H573" s="5" t="inlineStr">
        <is>
          <t>עסקה פתוחה</t>
        </is>
      </c>
      <c r="I573" s="2" t="inlineStr">
        <is>
          <t>עסקה פתוחה</t>
        </is>
      </c>
      <c r="J573" s="4">
        <f>IFERROR($O$3/(AmitGamePlan78[[#This Row],[High Price ]]-AmitGamePlan78[[#This Row],[Low Price ]]),"עסקה פתוחה")</f>
        <v/>
      </c>
      <c r="K573" s="3">
        <f>IFERROR(AmitGamePlan78[[#This Row],[Stock Number]]*AmitGamePlan78[[#This Row],[Buying Price /Selling Price]],"עסקה פתוחה")</f>
        <v/>
      </c>
      <c r="L57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73" s="2">
        <f>IF(AmitGamePlan78[[#This Row],[Style]] = "Short",AmitGamePlan78[[#This Row],[High Price ]],AmitGamePlan78[[#This Row],[Low Price ]])</f>
        <v/>
      </c>
      <c r="N573" s="2" t="n">
        <v>0</v>
      </c>
      <c r="O57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73" s="3" t="inlineStr">
        <is>
          <t>עסקה פתוחה</t>
        </is>
      </c>
      <c r="Q57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73" s="2" t="inlineStr">
        <is>
          <t>עסקה פתוחה</t>
        </is>
      </c>
      <c r="S573" s="1" t="inlineStr">
        <is>
          <t>עסקה פתוחה</t>
        </is>
      </c>
    </row>
    <row r="574" ht="14.45" customHeight="1" s="56" thickBot="1">
      <c r="A574" s="8" t="n">
        <v>567</v>
      </c>
      <c r="B574" s="6" t="inlineStr">
        <is>
          <t>עסקה פתוחה</t>
        </is>
      </c>
      <c r="C574" s="5" t="inlineStr">
        <is>
          <t>-</t>
        </is>
      </c>
      <c r="D574" s="5" t="inlineStr">
        <is>
          <t>עסקה פתוחה</t>
        </is>
      </c>
      <c r="E574" s="5" t="inlineStr">
        <is>
          <t>עסקה פתוחה</t>
        </is>
      </c>
      <c r="F574" s="3" t="inlineStr">
        <is>
          <t>עסקה פתוחה</t>
        </is>
      </c>
      <c r="G574" s="2" t="inlineStr">
        <is>
          <t>עסקה פתוחה</t>
        </is>
      </c>
      <c r="H574" s="5" t="inlineStr">
        <is>
          <t>עסקה פתוחה</t>
        </is>
      </c>
      <c r="I574" s="2" t="inlineStr">
        <is>
          <t>עסקה פתוחה</t>
        </is>
      </c>
      <c r="J574" s="4">
        <f>IFERROR($O$3/(AmitGamePlan78[[#This Row],[High Price ]]-AmitGamePlan78[[#This Row],[Low Price ]]),"עסקה פתוחה")</f>
        <v/>
      </c>
      <c r="K574" s="3">
        <f>IFERROR(AmitGamePlan78[[#This Row],[Stock Number]]*AmitGamePlan78[[#This Row],[Buying Price /Selling Price]],"עסקה פתוחה")</f>
        <v/>
      </c>
      <c r="L57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74" s="2">
        <f>IF(AmitGamePlan78[[#This Row],[Style]] = "Short",AmitGamePlan78[[#This Row],[High Price ]],AmitGamePlan78[[#This Row],[Low Price ]])</f>
        <v/>
      </c>
      <c r="N574" s="2" t="n">
        <v>0</v>
      </c>
      <c r="O57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74" s="3" t="inlineStr">
        <is>
          <t>עסקה פתוחה</t>
        </is>
      </c>
      <c r="Q57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74" s="2" t="inlineStr">
        <is>
          <t>עסקה פתוחה</t>
        </is>
      </c>
      <c r="S574" s="1" t="inlineStr">
        <is>
          <t>עסקה פתוחה</t>
        </is>
      </c>
    </row>
    <row r="575" ht="14.45" customHeight="1" s="56" thickBot="1">
      <c r="A575" s="8" t="n">
        <v>568</v>
      </c>
      <c r="B575" s="6" t="inlineStr">
        <is>
          <t>עסקה פתוחה</t>
        </is>
      </c>
      <c r="C575" s="5" t="inlineStr">
        <is>
          <t>-</t>
        </is>
      </c>
      <c r="D575" s="5" t="inlineStr">
        <is>
          <t>עסקה פתוחה</t>
        </is>
      </c>
      <c r="E575" s="5" t="inlineStr">
        <is>
          <t>עסקה פתוחה</t>
        </is>
      </c>
      <c r="F575" s="3" t="inlineStr">
        <is>
          <t>עסקה פתוחה</t>
        </is>
      </c>
      <c r="G575" s="2" t="inlineStr">
        <is>
          <t>עסקה פתוחה</t>
        </is>
      </c>
      <c r="H575" s="5" t="inlineStr">
        <is>
          <t>עסקה פתוחה</t>
        </is>
      </c>
      <c r="I575" s="2" t="inlineStr">
        <is>
          <t>עסקה פתוחה</t>
        </is>
      </c>
      <c r="J575" s="4">
        <f>IFERROR($O$3/(AmitGamePlan78[[#This Row],[High Price ]]-AmitGamePlan78[[#This Row],[Low Price ]]),"עסקה פתוחה")</f>
        <v/>
      </c>
      <c r="K575" s="3">
        <f>IFERROR(AmitGamePlan78[[#This Row],[Stock Number]]*AmitGamePlan78[[#This Row],[Buying Price /Selling Price]],"עסקה פתוחה")</f>
        <v/>
      </c>
      <c r="L57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75" s="2">
        <f>IF(AmitGamePlan78[[#This Row],[Style]] = "Short",AmitGamePlan78[[#This Row],[High Price ]],AmitGamePlan78[[#This Row],[Low Price ]])</f>
        <v/>
      </c>
      <c r="N575" s="2" t="n">
        <v>0</v>
      </c>
      <c r="O57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75" s="3" t="inlineStr">
        <is>
          <t>עסקה פתוחה</t>
        </is>
      </c>
      <c r="Q57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75" s="2" t="inlineStr">
        <is>
          <t>עסקה פתוחה</t>
        </is>
      </c>
      <c r="S575" s="1" t="inlineStr">
        <is>
          <t>עסקה פתוחה</t>
        </is>
      </c>
    </row>
    <row r="576" ht="14.45" customHeight="1" s="56" thickBot="1">
      <c r="A576" s="8" t="n">
        <v>569</v>
      </c>
      <c r="B576" s="6" t="inlineStr">
        <is>
          <t>עסקה פתוחה</t>
        </is>
      </c>
      <c r="C576" s="5" t="inlineStr">
        <is>
          <t>-</t>
        </is>
      </c>
      <c r="D576" s="5" t="inlineStr">
        <is>
          <t>עסקה פתוחה</t>
        </is>
      </c>
      <c r="E576" s="5" t="inlineStr">
        <is>
          <t>עסקה פתוחה</t>
        </is>
      </c>
      <c r="F576" s="3" t="inlineStr">
        <is>
          <t>עסקה פתוחה</t>
        </is>
      </c>
      <c r="G576" s="2" t="inlineStr">
        <is>
          <t>עסקה פתוחה</t>
        </is>
      </c>
      <c r="H576" s="5" t="inlineStr">
        <is>
          <t>עסקה פתוחה</t>
        </is>
      </c>
      <c r="I576" s="2" t="inlineStr">
        <is>
          <t>עסקה פתוחה</t>
        </is>
      </c>
      <c r="J576" s="4">
        <f>IFERROR($O$3/(AmitGamePlan78[[#This Row],[High Price ]]-AmitGamePlan78[[#This Row],[Low Price ]]),"עסקה פתוחה")</f>
        <v/>
      </c>
      <c r="K576" s="3">
        <f>IFERROR(AmitGamePlan78[[#This Row],[Stock Number]]*AmitGamePlan78[[#This Row],[Buying Price /Selling Price]],"עסקה פתוחה")</f>
        <v/>
      </c>
      <c r="L57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76" s="2">
        <f>IF(AmitGamePlan78[[#This Row],[Style]] = "Short",AmitGamePlan78[[#This Row],[High Price ]],AmitGamePlan78[[#This Row],[Low Price ]])</f>
        <v/>
      </c>
      <c r="N576" s="2" t="n">
        <v>0</v>
      </c>
      <c r="O57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76" s="3" t="inlineStr">
        <is>
          <t>עסקה פתוחה</t>
        </is>
      </c>
      <c r="Q57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76" s="2" t="inlineStr">
        <is>
          <t>עסקה פתוחה</t>
        </is>
      </c>
      <c r="S576" s="1" t="inlineStr">
        <is>
          <t>עסקה פתוחה</t>
        </is>
      </c>
    </row>
    <row r="577" ht="14.45" customHeight="1" s="56" thickBot="1">
      <c r="A577" s="8" t="n">
        <v>570</v>
      </c>
      <c r="B577" s="6" t="inlineStr">
        <is>
          <t>עסקה פתוחה</t>
        </is>
      </c>
      <c r="C577" s="5" t="inlineStr">
        <is>
          <t>-</t>
        </is>
      </c>
      <c r="D577" s="5" t="inlineStr">
        <is>
          <t>עסקה פתוחה</t>
        </is>
      </c>
      <c r="E577" s="5" t="inlineStr">
        <is>
          <t>עסקה פתוחה</t>
        </is>
      </c>
      <c r="F577" s="3" t="inlineStr">
        <is>
          <t>עסקה פתוחה</t>
        </is>
      </c>
      <c r="G577" s="2" t="inlineStr">
        <is>
          <t>עסקה פתוחה</t>
        </is>
      </c>
      <c r="H577" s="5" t="inlineStr">
        <is>
          <t>עסקה פתוחה</t>
        </is>
      </c>
      <c r="I577" s="2" t="inlineStr">
        <is>
          <t>עסקה פתוחה</t>
        </is>
      </c>
      <c r="J577" s="4">
        <f>IFERROR($O$3/(AmitGamePlan78[[#This Row],[High Price ]]-AmitGamePlan78[[#This Row],[Low Price ]]),"עסקה פתוחה")</f>
        <v/>
      </c>
      <c r="K577" s="3">
        <f>IFERROR(AmitGamePlan78[[#This Row],[Stock Number]]*AmitGamePlan78[[#This Row],[Buying Price /Selling Price]],"עסקה פתוחה")</f>
        <v/>
      </c>
      <c r="L57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77" s="2">
        <f>IF(AmitGamePlan78[[#This Row],[Style]] = "Short",AmitGamePlan78[[#This Row],[High Price ]],AmitGamePlan78[[#This Row],[Low Price ]])</f>
        <v/>
      </c>
      <c r="N577" s="2" t="n">
        <v>0</v>
      </c>
      <c r="O57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77" s="3" t="inlineStr">
        <is>
          <t>עסקה פתוחה</t>
        </is>
      </c>
      <c r="Q57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77" s="2" t="inlineStr">
        <is>
          <t>עסקה פתוחה</t>
        </is>
      </c>
      <c r="S577" s="1" t="inlineStr">
        <is>
          <t>עסקה פתוחה</t>
        </is>
      </c>
    </row>
    <row r="578" ht="14.45" customHeight="1" s="56" thickBot="1">
      <c r="A578" s="8" t="n">
        <v>571</v>
      </c>
      <c r="B578" s="6" t="inlineStr">
        <is>
          <t>עסקה פתוחה</t>
        </is>
      </c>
      <c r="C578" s="5" t="inlineStr">
        <is>
          <t>-</t>
        </is>
      </c>
      <c r="D578" s="5" t="inlineStr">
        <is>
          <t>עסקה פתוחה</t>
        </is>
      </c>
      <c r="E578" s="5" t="inlineStr">
        <is>
          <t>עסקה פתוחה</t>
        </is>
      </c>
      <c r="F578" s="3" t="inlineStr">
        <is>
          <t>עסקה פתוחה</t>
        </is>
      </c>
      <c r="G578" s="2" t="inlineStr">
        <is>
          <t>עסקה פתוחה</t>
        </is>
      </c>
      <c r="H578" s="5" t="inlineStr">
        <is>
          <t>עסקה פתוחה</t>
        </is>
      </c>
      <c r="I578" s="2" t="inlineStr">
        <is>
          <t>עסקה פתוחה</t>
        </is>
      </c>
      <c r="J578" s="4">
        <f>IFERROR($O$3/(AmitGamePlan78[[#This Row],[High Price ]]-AmitGamePlan78[[#This Row],[Low Price ]]),"עסקה פתוחה")</f>
        <v/>
      </c>
      <c r="K578" s="3">
        <f>IFERROR(AmitGamePlan78[[#This Row],[Stock Number]]*AmitGamePlan78[[#This Row],[Buying Price /Selling Price]],"עסקה פתוחה")</f>
        <v/>
      </c>
      <c r="L57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78" s="2">
        <f>IF(AmitGamePlan78[[#This Row],[Style]] = "Short",AmitGamePlan78[[#This Row],[High Price ]],AmitGamePlan78[[#This Row],[Low Price ]])</f>
        <v/>
      </c>
      <c r="N578" s="2" t="n">
        <v>0</v>
      </c>
      <c r="O57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78" s="3" t="inlineStr">
        <is>
          <t>עסקה פתוחה</t>
        </is>
      </c>
      <c r="Q57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78" s="2" t="inlineStr">
        <is>
          <t>עסקה פתוחה</t>
        </is>
      </c>
      <c r="S578" s="1" t="inlineStr">
        <is>
          <t>עסקה פתוחה</t>
        </is>
      </c>
    </row>
    <row r="579" ht="14.45" customHeight="1" s="56" thickBot="1">
      <c r="A579" s="8" t="n">
        <v>572</v>
      </c>
      <c r="B579" s="6" t="inlineStr">
        <is>
          <t>עסקה פתוחה</t>
        </is>
      </c>
      <c r="C579" s="5" t="inlineStr">
        <is>
          <t>-</t>
        </is>
      </c>
      <c r="D579" s="5" t="inlineStr">
        <is>
          <t>עסקה פתוחה</t>
        </is>
      </c>
      <c r="E579" s="5" t="inlineStr">
        <is>
          <t>עסקה פתוחה</t>
        </is>
      </c>
      <c r="F579" s="3" t="inlineStr">
        <is>
          <t>עסקה פתוחה</t>
        </is>
      </c>
      <c r="G579" s="2" t="inlineStr">
        <is>
          <t>עסקה פתוחה</t>
        </is>
      </c>
      <c r="H579" s="5" t="inlineStr">
        <is>
          <t>עסקה פתוחה</t>
        </is>
      </c>
      <c r="I579" s="2" t="inlineStr">
        <is>
          <t>עסקה פתוחה</t>
        </is>
      </c>
      <c r="J579" s="4">
        <f>IFERROR($O$3/(AmitGamePlan78[[#This Row],[High Price ]]-AmitGamePlan78[[#This Row],[Low Price ]]),"עסקה פתוחה")</f>
        <v/>
      </c>
      <c r="K579" s="3">
        <f>IFERROR(AmitGamePlan78[[#This Row],[Stock Number]]*AmitGamePlan78[[#This Row],[Buying Price /Selling Price]],"עסקה פתוחה")</f>
        <v/>
      </c>
      <c r="L57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79" s="2">
        <f>IF(AmitGamePlan78[[#This Row],[Style]] = "Short",AmitGamePlan78[[#This Row],[High Price ]],AmitGamePlan78[[#This Row],[Low Price ]])</f>
        <v/>
      </c>
      <c r="N579" s="2" t="n">
        <v>0</v>
      </c>
      <c r="O57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79" s="3" t="inlineStr">
        <is>
          <t>עסקה פתוחה</t>
        </is>
      </c>
      <c r="Q57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79" s="2" t="inlineStr">
        <is>
          <t>עסקה פתוחה</t>
        </is>
      </c>
      <c r="S579" s="1" t="inlineStr">
        <is>
          <t>עסקה פתוחה</t>
        </is>
      </c>
    </row>
    <row r="580" ht="14.45" customHeight="1" s="56" thickBot="1">
      <c r="A580" s="8" t="n">
        <v>573</v>
      </c>
      <c r="B580" s="6" t="inlineStr">
        <is>
          <t>עסקה פתוחה</t>
        </is>
      </c>
      <c r="C580" s="5" t="inlineStr">
        <is>
          <t>-</t>
        </is>
      </c>
      <c r="D580" s="5" t="inlineStr">
        <is>
          <t>עסקה פתוחה</t>
        </is>
      </c>
      <c r="E580" s="5" t="inlineStr">
        <is>
          <t>עסקה פתוחה</t>
        </is>
      </c>
      <c r="F580" s="3" t="inlineStr">
        <is>
          <t>עסקה פתוחה</t>
        </is>
      </c>
      <c r="G580" s="2" t="inlineStr">
        <is>
          <t>עסקה פתוחה</t>
        </is>
      </c>
      <c r="H580" s="5" t="inlineStr">
        <is>
          <t>עסקה פתוחה</t>
        </is>
      </c>
      <c r="I580" s="2" t="inlineStr">
        <is>
          <t>עסקה פתוחה</t>
        </is>
      </c>
      <c r="J580" s="4">
        <f>IFERROR($O$3/(AmitGamePlan78[[#This Row],[High Price ]]-AmitGamePlan78[[#This Row],[Low Price ]]),"עסקה פתוחה")</f>
        <v/>
      </c>
      <c r="K580" s="3">
        <f>IFERROR(AmitGamePlan78[[#This Row],[Stock Number]]*AmitGamePlan78[[#This Row],[Buying Price /Selling Price]],"עסקה פתוחה")</f>
        <v/>
      </c>
      <c r="L58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80" s="2">
        <f>IF(AmitGamePlan78[[#This Row],[Style]] = "Short",AmitGamePlan78[[#This Row],[High Price ]],AmitGamePlan78[[#This Row],[Low Price ]])</f>
        <v/>
      </c>
      <c r="N580" s="2" t="n">
        <v>0</v>
      </c>
      <c r="O58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80" s="3" t="inlineStr">
        <is>
          <t>עסקה פתוחה</t>
        </is>
      </c>
      <c r="Q58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80" s="2" t="inlineStr">
        <is>
          <t>עסקה פתוחה</t>
        </is>
      </c>
      <c r="S580" s="1" t="inlineStr">
        <is>
          <t>עסקה פתוחה</t>
        </is>
      </c>
    </row>
    <row r="581" ht="14.45" customHeight="1" s="56" thickBot="1">
      <c r="A581" s="8" t="n">
        <v>574</v>
      </c>
      <c r="B581" s="6" t="inlineStr">
        <is>
          <t>עסקה פתוחה</t>
        </is>
      </c>
      <c r="C581" s="5" t="inlineStr">
        <is>
          <t>-</t>
        </is>
      </c>
      <c r="D581" s="5" t="inlineStr">
        <is>
          <t>עסקה פתוחה</t>
        </is>
      </c>
      <c r="E581" s="5" t="inlineStr">
        <is>
          <t>עסקה פתוחה</t>
        </is>
      </c>
      <c r="F581" s="3" t="inlineStr">
        <is>
          <t>עסקה פתוחה</t>
        </is>
      </c>
      <c r="G581" s="2" t="inlineStr">
        <is>
          <t>עסקה פתוחה</t>
        </is>
      </c>
      <c r="H581" s="5" t="inlineStr">
        <is>
          <t>עסקה פתוחה</t>
        </is>
      </c>
      <c r="I581" s="2" t="inlineStr">
        <is>
          <t>עסקה פתוחה</t>
        </is>
      </c>
      <c r="J581" s="4">
        <f>IFERROR($O$3/(AmitGamePlan78[[#This Row],[High Price ]]-AmitGamePlan78[[#This Row],[Low Price ]]),"עסקה פתוחה")</f>
        <v/>
      </c>
      <c r="K581" s="3">
        <f>IFERROR(AmitGamePlan78[[#This Row],[Stock Number]]*AmitGamePlan78[[#This Row],[Buying Price /Selling Price]],"עסקה פתוחה")</f>
        <v/>
      </c>
      <c r="L58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81" s="2">
        <f>IF(AmitGamePlan78[[#This Row],[Style]] = "Short",AmitGamePlan78[[#This Row],[High Price ]],AmitGamePlan78[[#This Row],[Low Price ]])</f>
        <v/>
      </c>
      <c r="N581" s="2" t="n">
        <v>0</v>
      </c>
      <c r="O58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81" s="3" t="inlineStr">
        <is>
          <t>עסקה פתוחה</t>
        </is>
      </c>
      <c r="Q58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81" s="2" t="inlineStr">
        <is>
          <t>עסקה פתוחה</t>
        </is>
      </c>
      <c r="S581" s="1" t="inlineStr">
        <is>
          <t>עסקה פתוחה</t>
        </is>
      </c>
    </row>
    <row r="582" ht="14.45" customHeight="1" s="56" thickBot="1">
      <c r="A582" s="8" t="n">
        <v>575</v>
      </c>
      <c r="B582" s="6" t="inlineStr">
        <is>
          <t>עסקה פתוחה</t>
        </is>
      </c>
      <c r="C582" s="5" t="inlineStr">
        <is>
          <t>-</t>
        </is>
      </c>
      <c r="D582" s="5" t="inlineStr">
        <is>
          <t>עסקה פתוחה</t>
        </is>
      </c>
      <c r="E582" s="5" t="inlineStr">
        <is>
          <t>עסקה פתוחה</t>
        </is>
      </c>
      <c r="F582" s="3" t="inlineStr">
        <is>
          <t>עסקה פתוחה</t>
        </is>
      </c>
      <c r="G582" s="2" t="inlineStr">
        <is>
          <t>עסקה פתוחה</t>
        </is>
      </c>
      <c r="H582" s="5" t="inlineStr">
        <is>
          <t>עסקה פתוחה</t>
        </is>
      </c>
      <c r="I582" s="2" t="inlineStr">
        <is>
          <t>עסקה פתוחה</t>
        </is>
      </c>
      <c r="J582" s="4">
        <f>IFERROR($O$3/(AmitGamePlan78[[#This Row],[High Price ]]-AmitGamePlan78[[#This Row],[Low Price ]]),"עסקה פתוחה")</f>
        <v/>
      </c>
      <c r="K582" s="3">
        <f>IFERROR(AmitGamePlan78[[#This Row],[Stock Number]]*AmitGamePlan78[[#This Row],[Buying Price /Selling Price]],"עסקה פתוחה")</f>
        <v/>
      </c>
      <c r="L58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82" s="2">
        <f>IF(AmitGamePlan78[[#This Row],[Style]] = "Short",AmitGamePlan78[[#This Row],[High Price ]],AmitGamePlan78[[#This Row],[Low Price ]])</f>
        <v/>
      </c>
      <c r="N582" s="2" t="n">
        <v>0</v>
      </c>
      <c r="O58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82" s="3" t="inlineStr">
        <is>
          <t>עסקה פתוחה</t>
        </is>
      </c>
      <c r="Q58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82" s="2" t="inlineStr">
        <is>
          <t>עסקה פתוחה</t>
        </is>
      </c>
      <c r="S582" s="1" t="inlineStr">
        <is>
          <t>עסקה פתוחה</t>
        </is>
      </c>
    </row>
    <row r="583" ht="14.45" customHeight="1" s="56" thickBot="1">
      <c r="A583" s="8" t="n">
        <v>576</v>
      </c>
      <c r="B583" s="6" t="inlineStr">
        <is>
          <t>עסקה פתוחה</t>
        </is>
      </c>
      <c r="C583" s="5" t="inlineStr">
        <is>
          <t>-</t>
        </is>
      </c>
      <c r="D583" s="5" t="inlineStr">
        <is>
          <t>עסקה פתוחה</t>
        </is>
      </c>
      <c r="E583" s="5" t="inlineStr">
        <is>
          <t>עסקה פתוחה</t>
        </is>
      </c>
      <c r="F583" s="3" t="inlineStr">
        <is>
          <t>עסקה פתוחה</t>
        </is>
      </c>
      <c r="G583" s="2" t="inlineStr">
        <is>
          <t>עסקה פתוחה</t>
        </is>
      </c>
      <c r="H583" s="5" t="inlineStr">
        <is>
          <t>עסקה פתוחה</t>
        </is>
      </c>
      <c r="I583" s="2" t="inlineStr">
        <is>
          <t>עסקה פתוחה</t>
        </is>
      </c>
      <c r="J583" s="4">
        <f>IFERROR($O$3/(AmitGamePlan78[[#This Row],[High Price ]]-AmitGamePlan78[[#This Row],[Low Price ]]),"עסקה פתוחה")</f>
        <v/>
      </c>
      <c r="K583" s="3">
        <f>IFERROR(AmitGamePlan78[[#This Row],[Stock Number]]*AmitGamePlan78[[#This Row],[Buying Price /Selling Price]],"עסקה פתוחה")</f>
        <v/>
      </c>
      <c r="L58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83" s="2">
        <f>IF(AmitGamePlan78[[#This Row],[Style]] = "Short",AmitGamePlan78[[#This Row],[High Price ]],AmitGamePlan78[[#This Row],[Low Price ]])</f>
        <v/>
      </c>
      <c r="N583" s="2" t="n">
        <v>0</v>
      </c>
      <c r="O58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83" s="3" t="inlineStr">
        <is>
          <t>עסקה פתוחה</t>
        </is>
      </c>
      <c r="Q58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83" s="2" t="inlineStr">
        <is>
          <t>עסקה פתוחה</t>
        </is>
      </c>
      <c r="S583" s="1" t="inlineStr">
        <is>
          <t>עסקה פתוחה</t>
        </is>
      </c>
    </row>
    <row r="584" ht="14.45" customHeight="1" s="56" thickBot="1">
      <c r="A584" s="8" t="n">
        <v>577</v>
      </c>
      <c r="B584" s="6" t="inlineStr">
        <is>
          <t>עסקה פתוחה</t>
        </is>
      </c>
      <c r="C584" s="5" t="inlineStr">
        <is>
          <t>-</t>
        </is>
      </c>
      <c r="D584" s="5" t="inlineStr">
        <is>
          <t>עסקה פתוחה</t>
        </is>
      </c>
      <c r="E584" s="5" t="inlineStr">
        <is>
          <t>עסקה פתוחה</t>
        </is>
      </c>
      <c r="F584" s="3" t="inlineStr">
        <is>
          <t>עסקה פתוחה</t>
        </is>
      </c>
      <c r="G584" s="2" t="inlineStr">
        <is>
          <t>עסקה פתוחה</t>
        </is>
      </c>
      <c r="H584" s="5" t="inlineStr">
        <is>
          <t>עסקה פתוחה</t>
        </is>
      </c>
      <c r="I584" s="2" t="inlineStr">
        <is>
          <t>עסקה פתוחה</t>
        </is>
      </c>
      <c r="J584" s="4">
        <f>IFERROR($O$3/(AmitGamePlan78[[#This Row],[High Price ]]-AmitGamePlan78[[#This Row],[Low Price ]]),"עסקה פתוחה")</f>
        <v/>
      </c>
      <c r="K584" s="3">
        <f>IFERROR(AmitGamePlan78[[#This Row],[Stock Number]]*AmitGamePlan78[[#This Row],[Buying Price /Selling Price]],"עסקה פתוחה")</f>
        <v/>
      </c>
      <c r="L58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84" s="2">
        <f>IF(AmitGamePlan78[[#This Row],[Style]] = "Short",AmitGamePlan78[[#This Row],[High Price ]],AmitGamePlan78[[#This Row],[Low Price ]])</f>
        <v/>
      </c>
      <c r="N584" s="2" t="n">
        <v>0</v>
      </c>
      <c r="O58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84" s="3" t="inlineStr">
        <is>
          <t>עסקה פתוחה</t>
        </is>
      </c>
      <c r="Q58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84" s="2" t="inlineStr">
        <is>
          <t>עסקה פתוחה</t>
        </is>
      </c>
      <c r="S584" s="1" t="inlineStr">
        <is>
          <t>עסקה פתוחה</t>
        </is>
      </c>
    </row>
    <row r="585" ht="14.45" customHeight="1" s="56" thickBot="1">
      <c r="A585" s="8" t="n">
        <v>578</v>
      </c>
      <c r="B585" s="6" t="inlineStr">
        <is>
          <t>עסקה פתוחה</t>
        </is>
      </c>
      <c r="C585" s="5" t="inlineStr">
        <is>
          <t>-</t>
        </is>
      </c>
      <c r="D585" s="5" t="inlineStr">
        <is>
          <t>עסקה פתוחה</t>
        </is>
      </c>
      <c r="E585" s="5" t="inlineStr">
        <is>
          <t>עסקה פתוחה</t>
        </is>
      </c>
      <c r="F585" s="3" t="inlineStr">
        <is>
          <t>עסקה פתוחה</t>
        </is>
      </c>
      <c r="G585" s="2" t="inlineStr">
        <is>
          <t>עסקה פתוחה</t>
        </is>
      </c>
      <c r="H585" s="5" t="inlineStr">
        <is>
          <t>עסקה פתוחה</t>
        </is>
      </c>
      <c r="I585" s="2" t="inlineStr">
        <is>
          <t>עסקה פתוחה</t>
        </is>
      </c>
      <c r="J585" s="4">
        <f>IFERROR($O$3/(AmitGamePlan78[[#This Row],[High Price ]]-AmitGamePlan78[[#This Row],[Low Price ]]),"עסקה פתוחה")</f>
        <v/>
      </c>
      <c r="K585" s="3">
        <f>IFERROR(AmitGamePlan78[[#This Row],[Stock Number]]*AmitGamePlan78[[#This Row],[Buying Price /Selling Price]],"עסקה פתוחה")</f>
        <v/>
      </c>
      <c r="L58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85" s="2">
        <f>IF(AmitGamePlan78[[#This Row],[Style]] = "Short",AmitGamePlan78[[#This Row],[High Price ]],AmitGamePlan78[[#This Row],[Low Price ]])</f>
        <v/>
      </c>
      <c r="N585" s="2" t="n">
        <v>0</v>
      </c>
      <c r="O58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85" s="3" t="inlineStr">
        <is>
          <t>עסקה פתוחה</t>
        </is>
      </c>
      <c r="Q58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85" s="2" t="inlineStr">
        <is>
          <t>עסקה פתוחה</t>
        </is>
      </c>
      <c r="S585" s="1" t="inlineStr">
        <is>
          <t>עסקה פתוחה</t>
        </is>
      </c>
    </row>
    <row r="586" ht="14.45" customHeight="1" s="56" thickBot="1">
      <c r="A586" s="8" t="n">
        <v>579</v>
      </c>
      <c r="B586" s="6" t="inlineStr">
        <is>
          <t>עסקה פתוחה</t>
        </is>
      </c>
      <c r="C586" s="5" t="inlineStr">
        <is>
          <t>-</t>
        </is>
      </c>
      <c r="D586" s="5" t="inlineStr">
        <is>
          <t>עסקה פתוחה</t>
        </is>
      </c>
      <c r="E586" s="5" t="inlineStr">
        <is>
          <t>עסקה פתוחה</t>
        </is>
      </c>
      <c r="F586" s="3" t="inlineStr">
        <is>
          <t>עסקה פתוחה</t>
        </is>
      </c>
      <c r="G586" s="2" t="inlineStr">
        <is>
          <t>עסקה פתוחה</t>
        </is>
      </c>
      <c r="H586" s="5" t="inlineStr">
        <is>
          <t>עסקה פתוחה</t>
        </is>
      </c>
      <c r="I586" s="2" t="inlineStr">
        <is>
          <t>עסקה פתוחה</t>
        </is>
      </c>
      <c r="J586" s="4">
        <f>IFERROR($O$3/(AmitGamePlan78[[#This Row],[High Price ]]-AmitGamePlan78[[#This Row],[Low Price ]]),"עסקה פתוחה")</f>
        <v/>
      </c>
      <c r="K586" s="3">
        <f>IFERROR(AmitGamePlan78[[#This Row],[Stock Number]]*AmitGamePlan78[[#This Row],[Buying Price /Selling Price]],"עסקה פתוחה")</f>
        <v/>
      </c>
      <c r="L58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86" s="2">
        <f>IF(AmitGamePlan78[[#This Row],[Style]] = "Short",AmitGamePlan78[[#This Row],[High Price ]],AmitGamePlan78[[#This Row],[Low Price ]])</f>
        <v/>
      </c>
      <c r="N586" s="2" t="n">
        <v>0</v>
      </c>
      <c r="O58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86" s="3" t="inlineStr">
        <is>
          <t>עסקה פתוחה</t>
        </is>
      </c>
      <c r="Q58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86" s="2" t="inlineStr">
        <is>
          <t>עסקה פתוחה</t>
        </is>
      </c>
      <c r="S586" s="1" t="inlineStr">
        <is>
          <t>עסקה פתוחה</t>
        </is>
      </c>
    </row>
    <row r="587" ht="14.45" customHeight="1" s="56" thickBot="1">
      <c r="A587" s="8" t="n">
        <v>580</v>
      </c>
      <c r="B587" s="6" t="inlineStr">
        <is>
          <t>עסקה פתוחה</t>
        </is>
      </c>
      <c r="C587" s="5" t="inlineStr">
        <is>
          <t>-</t>
        </is>
      </c>
      <c r="D587" s="5" t="inlineStr">
        <is>
          <t>עסקה פתוחה</t>
        </is>
      </c>
      <c r="E587" s="5" t="inlineStr">
        <is>
          <t>עסקה פתוחה</t>
        </is>
      </c>
      <c r="F587" s="3" t="inlineStr">
        <is>
          <t>עסקה פתוחה</t>
        </is>
      </c>
      <c r="G587" s="2" t="inlineStr">
        <is>
          <t>עסקה פתוחה</t>
        </is>
      </c>
      <c r="H587" s="5" t="inlineStr">
        <is>
          <t>עסקה פתוחה</t>
        </is>
      </c>
      <c r="I587" s="2" t="inlineStr">
        <is>
          <t>עסקה פתוחה</t>
        </is>
      </c>
      <c r="J587" s="4">
        <f>IFERROR($O$3/(AmitGamePlan78[[#This Row],[High Price ]]-AmitGamePlan78[[#This Row],[Low Price ]]),"עסקה פתוחה")</f>
        <v/>
      </c>
      <c r="K587" s="3">
        <f>IFERROR(AmitGamePlan78[[#This Row],[Stock Number]]*AmitGamePlan78[[#This Row],[Buying Price /Selling Price]],"עסקה פתוחה")</f>
        <v/>
      </c>
      <c r="L58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87" s="2">
        <f>IF(AmitGamePlan78[[#This Row],[Style]] = "Short",AmitGamePlan78[[#This Row],[High Price ]],AmitGamePlan78[[#This Row],[Low Price ]])</f>
        <v/>
      </c>
      <c r="N587" s="2" t="n">
        <v>0</v>
      </c>
      <c r="O58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87" s="3" t="inlineStr">
        <is>
          <t>עסקה פתוחה</t>
        </is>
      </c>
      <c r="Q58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87" s="2" t="inlineStr">
        <is>
          <t>עסקה פתוחה</t>
        </is>
      </c>
      <c r="S587" s="1" t="inlineStr">
        <is>
          <t>עסקה פתוחה</t>
        </is>
      </c>
    </row>
    <row r="588" ht="14.45" customHeight="1" s="56" thickBot="1">
      <c r="A588" s="8" t="n">
        <v>581</v>
      </c>
      <c r="B588" s="6" t="inlineStr">
        <is>
          <t>עסקה פתוחה</t>
        </is>
      </c>
      <c r="C588" s="5" t="inlineStr">
        <is>
          <t>-</t>
        </is>
      </c>
      <c r="D588" s="5" t="inlineStr">
        <is>
          <t>עסקה פתוחה</t>
        </is>
      </c>
      <c r="E588" s="5" t="inlineStr">
        <is>
          <t>עסקה פתוחה</t>
        </is>
      </c>
      <c r="F588" s="3" t="inlineStr">
        <is>
          <t>עסקה פתוחה</t>
        </is>
      </c>
      <c r="G588" s="2" t="inlineStr">
        <is>
          <t>עסקה פתוחה</t>
        </is>
      </c>
      <c r="H588" s="5" t="inlineStr">
        <is>
          <t>עסקה פתוחה</t>
        </is>
      </c>
      <c r="I588" s="2" t="inlineStr">
        <is>
          <t>עסקה פתוחה</t>
        </is>
      </c>
      <c r="J588" s="4">
        <f>IFERROR($O$3/(AmitGamePlan78[[#This Row],[High Price ]]-AmitGamePlan78[[#This Row],[Low Price ]]),"עסקה פתוחה")</f>
        <v/>
      </c>
      <c r="K588" s="3">
        <f>IFERROR(AmitGamePlan78[[#This Row],[Stock Number]]*AmitGamePlan78[[#This Row],[Buying Price /Selling Price]],"עסקה פתוחה")</f>
        <v/>
      </c>
      <c r="L58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88" s="2">
        <f>IF(AmitGamePlan78[[#This Row],[Style]] = "Short",AmitGamePlan78[[#This Row],[High Price ]],AmitGamePlan78[[#This Row],[Low Price ]])</f>
        <v/>
      </c>
      <c r="N588" s="2" t="n">
        <v>0</v>
      </c>
      <c r="O58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88" s="3" t="inlineStr">
        <is>
          <t>עסקה פתוחה</t>
        </is>
      </c>
      <c r="Q58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88" s="2" t="inlineStr">
        <is>
          <t>עסקה פתוחה</t>
        </is>
      </c>
      <c r="S588" s="1" t="inlineStr">
        <is>
          <t>עסקה פתוחה</t>
        </is>
      </c>
    </row>
    <row r="589" ht="14.45" customHeight="1" s="56" thickBot="1">
      <c r="A589" s="8" t="n">
        <v>582</v>
      </c>
      <c r="B589" s="6" t="inlineStr">
        <is>
          <t>עסקה פתוחה</t>
        </is>
      </c>
      <c r="C589" s="5" t="inlineStr">
        <is>
          <t>-</t>
        </is>
      </c>
      <c r="D589" s="5" t="inlineStr">
        <is>
          <t>עסקה פתוחה</t>
        </is>
      </c>
      <c r="E589" s="5" t="inlineStr">
        <is>
          <t>עסקה פתוחה</t>
        </is>
      </c>
      <c r="F589" s="3" t="inlineStr">
        <is>
          <t>עסקה פתוחה</t>
        </is>
      </c>
      <c r="G589" s="2" t="inlineStr">
        <is>
          <t>עסקה פתוחה</t>
        </is>
      </c>
      <c r="H589" s="5" t="inlineStr">
        <is>
          <t>עסקה פתוחה</t>
        </is>
      </c>
      <c r="I589" s="2" t="inlineStr">
        <is>
          <t>עסקה פתוחה</t>
        </is>
      </c>
      <c r="J589" s="4">
        <f>IFERROR($O$3/(AmitGamePlan78[[#This Row],[High Price ]]-AmitGamePlan78[[#This Row],[Low Price ]]),"עסקה פתוחה")</f>
        <v/>
      </c>
      <c r="K589" s="3">
        <f>IFERROR(AmitGamePlan78[[#This Row],[Stock Number]]*AmitGamePlan78[[#This Row],[Buying Price /Selling Price]],"עסקה פתוחה")</f>
        <v/>
      </c>
      <c r="L58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89" s="2">
        <f>IF(AmitGamePlan78[[#This Row],[Style]] = "Short",AmitGamePlan78[[#This Row],[High Price ]],AmitGamePlan78[[#This Row],[Low Price ]])</f>
        <v/>
      </c>
      <c r="N589" s="2" t="n">
        <v>0</v>
      </c>
      <c r="O58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89" s="3" t="inlineStr">
        <is>
          <t>עסקה פתוחה</t>
        </is>
      </c>
      <c r="Q58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89" s="2" t="inlineStr">
        <is>
          <t>עסקה פתוחה</t>
        </is>
      </c>
      <c r="S589" s="1" t="inlineStr">
        <is>
          <t>עסקה פתוחה</t>
        </is>
      </c>
    </row>
    <row r="590" ht="14.45" customHeight="1" s="56" thickBot="1">
      <c r="A590" s="8" t="n">
        <v>583</v>
      </c>
      <c r="B590" s="6" t="inlineStr">
        <is>
          <t>עסקה פתוחה</t>
        </is>
      </c>
      <c r="C590" s="5" t="inlineStr">
        <is>
          <t>-</t>
        </is>
      </c>
      <c r="D590" s="5" t="inlineStr">
        <is>
          <t>עסקה פתוחה</t>
        </is>
      </c>
      <c r="E590" s="5" t="inlineStr">
        <is>
          <t>עסקה פתוחה</t>
        </is>
      </c>
      <c r="F590" s="3" t="inlineStr">
        <is>
          <t>עסקה פתוחה</t>
        </is>
      </c>
      <c r="G590" s="2" t="inlineStr">
        <is>
          <t>עסקה פתוחה</t>
        </is>
      </c>
      <c r="H590" s="5" t="inlineStr">
        <is>
          <t>עסקה פתוחה</t>
        </is>
      </c>
      <c r="I590" s="2" t="inlineStr">
        <is>
          <t>עסקה פתוחה</t>
        </is>
      </c>
      <c r="J590" s="4">
        <f>IFERROR($O$3/(AmitGamePlan78[[#This Row],[High Price ]]-AmitGamePlan78[[#This Row],[Low Price ]]),"עסקה פתוחה")</f>
        <v/>
      </c>
      <c r="K590" s="3">
        <f>IFERROR(AmitGamePlan78[[#This Row],[Stock Number]]*AmitGamePlan78[[#This Row],[Buying Price /Selling Price]],"עסקה פתוחה")</f>
        <v/>
      </c>
      <c r="L59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90" s="2">
        <f>IF(AmitGamePlan78[[#This Row],[Style]] = "Short",AmitGamePlan78[[#This Row],[High Price ]],AmitGamePlan78[[#This Row],[Low Price ]])</f>
        <v/>
      </c>
      <c r="N590" s="2" t="n">
        <v>0</v>
      </c>
      <c r="O59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90" s="3" t="inlineStr">
        <is>
          <t>עסקה פתוחה</t>
        </is>
      </c>
      <c r="Q59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90" s="2" t="inlineStr">
        <is>
          <t>עסקה פתוחה</t>
        </is>
      </c>
      <c r="S590" s="1" t="inlineStr">
        <is>
          <t>עסקה פתוחה</t>
        </is>
      </c>
    </row>
    <row r="591" ht="14.45" customHeight="1" s="56" thickBot="1">
      <c r="A591" s="8" t="n">
        <v>584</v>
      </c>
      <c r="B591" s="6" t="inlineStr">
        <is>
          <t>עסקה פתוחה</t>
        </is>
      </c>
      <c r="C591" s="5" t="inlineStr">
        <is>
          <t>-</t>
        </is>
      </c>
      <c r="D591" s="5" t="inlineStr">
        <is>
          <t>עסקה פתוחה</t>
        </is>
      </c>
      <c r="E591" s="5" t="inlineStr">
        <is>
          <t>עסקה פתוחה</t>
        </is>
      </c>
      <c r="F591" s="3" t="inlineStr">
        <is>
          <t>עסקה פתוחה</t>
        </is>
      </c>
      <c r="G591" s="2" t="inlineStr">
        <is>
          <t>עסקה פתוחה</t>
        </is>
      </c>
      <c r="H591" s="5" t="inlineStr">
        <is>
          <t>עסקה פתוחה</t>
        </is>
      </c>
      <c r="I591" s="2" t="inlineStr">
        <is>
          <t>עסקה פתוחה</t>
        </is>
      </c>
      <c r="J591" s="4">
        <f>IFERROR($O$3/(AmitGamePlan78[[#This Row],[High Price ]]-AmitGamePlan78[[#This Row],[Low Price ]]),"עסקה פתוחה")</f>
        <v/>
      </c>
      <c r="K591" s="3">
        <f>IFERROR(AmitGamePlan78[[#This Row],[Stock Number]]*AmitGamePlan78[[#This Row],[Buying Price /Selling Price]],"עסקה פתוחה")</f>
        <v/>
      </c>
      <c r="L59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91" s="2">
        <f>IF(AmitGamePlan78[[#This Row],[Style]] = "Short",AmitGamePlan78[[#This Row],[High Price ]],AmitGamePlan78[[#This Row],[Low Price ]])</f>
        <v/>
      </c>
      <c r="N591" s="2" t="n">
        <v>0</v>
      </c>
      <c r="O59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91" s="3" t="inlineStr">
        <is>
          <t>עסקה פתוחה</t>
        </is>
      </c>
      <c r="Q59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91" s="2" t="inlineStr">
        <is>
          <t>עסקה פתוחה</t>
        </is>
      </c>
      <c r="S591" s="1" t="inlineStr">
        <is>
          <t>עסקה פתוחה</t>
        </is>
      </c>
    </row>
    <row r="592" ht="14.45" customHeight="1" s="56" thickBot="1">
      <c r="A592" s="8" t="n">
        <v>585</v>
      </c>
      <c r="B592" s="6" t="inlineStr">
        <is>
          <t>עסקה פתוחה</t>
        </is>
      </c>
      <c r="C592" s="5" t="inlineStr">
        <is>
          <t>-</t>
        </is>
      </c>
      <c r="D592" s="5" t="inlineStr">
        <is>
          <t>עסקה פתוחה</t>
        </is>
      </c>
      <c r="E592" s="5" t="inlineStr">
        <is>
          <t>עסקה פתוחה</t>
        </is>
      </c>
      <c r="F592" s="3" t="inlineStr">
        <is>
          <t>עסקה פתוחה</t>
        </is>
      </c>
      <c r="G592" s="2" t="inlineStr">
        <is>
          <t>עסקה פתוחה</t>
        </is>
      </c>
      <c r="H592" s="5" t="inlineStr">
        <is>
          <t>עסקה פתוחה</t>
        </is>
      </c>
      <c r="I592" s="2" t="inlineStr">
        <is>
          <t>עסקה פתוחה</t>
        </is>
      </c>
      <c r="J592" s="4">
        <f>IFERROR($O$3/(AmitGamePlan78[[#This Row],[High Price ]]-AmitGamePlan78[[#This Row],[Low Price ]]),"עסקה פתוחה")</f>
        <v/>
      </c>
      <c r="K592" s="3">
        <f>IFERROR(AmitGamePlan78[[#This Row],[Stock Number]]*AmitGamePlan78[[#This Row],[Buying Price /Selling Price]],"עסקה פתוחה")</f>
        <v/>
      </c>
      <c r="L59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92" s="2">
        <f>IF(AmitGamePlan78[[#This Row],[Style]] = "Short",AmitGamePlan78[[#This Row],[High Price ]],AmitGamePlan78[[#This Row],[Low Price ]])</f>
        <v/>
      </c>
      <c r="N592" s="2" t="n">
        <v>0</v>
      </c>
      <c r="O59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92" s="3" t="inlineStr">
        <is>
          <t>עסקה פתוחה</t>
        </is>
      </c>
      <c r="Q59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92" s="2" t="inlineStr">
        <is>
          <t>עסקה פתוחה</t>
        </is>
      </c>
      <c r="S592" s="1" t="inlineStr">
        <is>
          <t>עסקה פתוחה</t>
        </is>
      </c>
    </row>
    <row r="593" ht="14.45" customHeight="1" s="56" thickBot="1">
      <c r="A593" s="8" t="n">
        <v>586</v>
      </c>
      <c r="B593" s="6" t="inlineStr">
        <is>
          <t>עסקה פתוחה</t>
        </is>
      </c>
      <c r="C593" s="5" t="inlineStr">
        <is>
          <t>-</t>
        </is>
      </c>
      <c r="D593" s="5" t="inlineStr">
        <is>
          <t>עסקה פתוחה</t>
        </is>
      </c>
      <c r="E593" s="5" t="inlineStr">
        <is>
          <t>עסקה פתוחה</t>
        </is>
      </c>
      <c r="F593" s="3" t="inlineStr">
        <is>
          <t>עסקה פתוחה</t>
        </is>
      </c>
      <c r="G593" s="2" t="inlineStr">
        <is>
          <t>עסקה פתוחה</t>
        </is>
      </c>
      <c r="H593" s="5" t="inlineStr">
        <is>
          <t>עסקה פתוחה</t>
        </is>
      </c>
      <c r="I593" s="2" t="inlineStr">
        <is>
          <t>עסקה פתוחה</t>
        </is>
      </c>
      <c r="J593" s="4">
        <f>IFERROR($O$3/(AmitGamePlan78[[#This Row],[High Price ]]-AmitGamePlan78[[#This Row],[Low Price ]]),"עסקה פתוחה")</f>
        <v/>
      </c>
      <c r="K593" s="3">
        <f>IFERROR(AmitGamePlan78[[#This Row],[Stock Number]]*AmitGamePlan78[[#This Row],[Buying Price /Selling Price]],"עסקה פתוחה")</f>
        <v/>
      </c>
      <c r="L59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93" s="2">
        <f>IF(AmitGamePlan78[[#This Row],[Style]] = "Short",AmitGamePlan78[[#This Row],[High Price ]],AmitGamePlan78[[#This Row],[Low Price ]])</f>
        <v/>
      </c>
      <c r="N593" s="2" t="n">
        <v>0</v>
      </c>
      <c r="O59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93" s="3" t="inlineStr">
        <is>
          <t>עסקה פתוחה</t>
        </is>
      </c>
      <c r="Q59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93" s="2" t="inlineStr">
        <is>
          <t>עסקה פתוחה</t>
        </is>
      </c>
      <c r="S593" s="1" t="inlineStr">
        <is>
          <t>עסקה פתוחה</t>
        </is>
      </c>
    </row>
    <row r="594" ht="14.45" customHeight="1" s="56" thickBot="1">
      <c r="A594" s="8" t="n">
        <v>587</v>
      </c>
      <c r="B594" s="6" t="inlineStr">
        <is>
          <t>עסקה פתוחה</t>
        </is>
      </c>
      <c r="C594" s="5" t="inlineStr">
        <is>
          <t>-</t>
        </is>
      </c>
      <c r="D594" s="5" t="inlineStr">
        <is>
          <t>עסקה פתוחה</t>
        </is>
      </c>
      <c r="E594" s="5" t="inlineStr">
        <is>
          <t>עסקה פתוחה</t>
        </is>
      </c>
      <c r="F594" s="3" t="inlineStr">
        <is>
          <t>עסקה פתוחה</t>
        </is>
      </c>
      <c r="G594" s="2" t="inlineStr">
        <is>
          <t>עסקה פתוחה</t>
        </is>
      </c>
      <c r="H594" s="5" t="inlineStr">
        <is>
          <t>עסקה פתוחה</t>
        </is>
      </c>
      <c r="I594" s="2" t="inlineStr">
        <is>
          <t>עסקה פתוחה</t>
        </is>
      </c>
      <c r="J594" s="4">
        <f>IFERROR($O$3/(AmitGamePlan78[[#This Row],[High Price ]]-AmitGamePlan78[[#This Row],[Low Price ]]),"עסקה פתוחה")</f>
        <v/>
      </c>
      <c r="K594" s="3">
        <f>IFERROR(AmitGamePlan78[[#This Row],[Stock Number]]*AmitGamePlan78[[#This Row],[Buying Price /Selling Price]],"עסקה פתוחה")</f>
        <v/>
      </c>
      <c r="L59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94" s="2">
        <f>IF(AmitGamePlan78[[#This Row],[Style]] = "Short",AmitGamePlan78[[#This Row],[High Price ]],AmitGamePlan78[[#This Row],[Low Price ]])</f>
        <v/>
      </c>
      <c r="N594" s="2" t="n">
        <v>0</v>
      </c>
      <c r="O59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94" s="3" t="inlineStr">
        <is>
          <t>עסקה פתוחה</t>
        </is>
      </c>
      <c r="Q59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94" s="2" t="inlineStr">
        <is>
          <t>עסקה פתוחה</t>
        </is>
      </c>
      <c r="S594" s="1" t="inlineStr">
        <is>
          <t>עסקה פתוחה</t>
        </is>
      </c>
    </row>
    <row r="595" ht="14.45" customHeight="1" s="56" thickBot="1">
      <c r="A595" s="8" t="n">
        <v>588</v>
      </c>
      <c r="B595" s="6" t="inlineStr">
        <is>
          <t>עסקה פתוחה</t>
        </is>
      </c>
      <c r="C595" s="5" t="inlineStr">
        <is>
          <t>-</t>
        </is>
      </c>
      <c r="D595" s="5" t="inlineStr">
        <is>
          <t>עסקה פתוחה</t>
        </is>
      </c>
      <c r="E595" s="5" t="inlineStr">
        <is>
          <t>עסקה פתוחה</t>
        </is>
      </c>
      <c r="F595" s="3" t="inlineStr">
        <is>
          <t>עסקה פתוחה</t>
        </is>
      </c>
      <c r="G595" s="2" t="inlineStr">
        <is>
          <t>עסקה פתוחה</t>
        </is>
      </c>
      <c r="H595" s="5" t="inlineStr">
        <is>
          <t>עסקה פתוחה</t>
        </is>
      </c>
      <c r="I595" s="2" t="inlineStr">
        <is>
          <t>עסקה פתוחה</t>
        </is>
      </c>
      <c r="J595" s="4">
        <f>IFERROR($O$3/(AmitGamePlan78[[#This Row],[High Price ]]-AmitGamePlan78[[#This Row],[Low Price ]]),"עסקה פתוחה")</f>
        <v/>
      </c>
      <c r="K595" s="3">
        <f>IFERROR(AmitGamePlan78[[#This Row],[Stock Number]]*AmitGamePlan78[[#This Row],[Buying Price /Selling Price]],"עסקה פתוחה")</f>
        <v/>
      </c>
      <c r="L59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95" s="2">
        <f>IF(AmitGamePlan78[[#This Row],[Style]] = "Short",AmitGamePlan78[[#This Row],[High Price ]],AmitGamePlan78[[#This Row],[Low Price ]])</f>
        <v/>
      </c>
      <c r="N595" s="2" t="n">
        <v>0</v>
      </c>
      <c r="O59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95" s="3" t="inlineStr">
        <is>
          <t>עסקה פתוחה</t>
        </is>
      </c>
      <c r="Q59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95" s="2" t="inlineStr">
        <is>
          <t>עסקה פתוחה</t>
        </is>
      </c>
      <c r="S595" s="1" t="inlineStr">
        <is>
          <t>עסקה פתוחה</t>
        </is>
      </c>
    </row>
    <row r="596" ht="14.45" customHeight="1" s="56" thickBot="1">
      <c r="A596" s="8" t="n">
        <v>589</v>
      </c>
      <c r="B596" s="6" t="inlineStr">
        <is>
          <t>עסקה פתוחה</t>
        </is>
      </c>
      <c r="C596" s="5" t="inlineStr">
        <is>
          <t>-</t>
        </is>
      </c>
      <c r="D596" s="5" t="inlineStr">
        <is>
          <t>עסקה פתוחה</t>
        </is>
      </c>
      <c r="E596" s="5" t="inlineStr">
        <is>
          <t>עסקה פתוחה</t>
        </is>
      </c>
      <c r="F596" s="3" t="inlineStr">
        <is>
          <t>עסקה פתוחה</t>
        </is>
      </c>
      <c r="G596" s="2" t="inlineStr">
        <is>
          <t>עסקה פתוחה</t>
        </is>
      </c>
      <c r="H596" s="5" t="inlineStr">
        <is>
          <t>עסקה פתוחה</t>
        </is>
      </c>
      <c r="I596" s="2" t="inlineStr">
        <is>
          <t>עסקה פתוחה</t>
        </is>
      </c>
      <c r="J596" s="4">
        <f>IFERROR($O$3/(AmitGamePlan78[[#This Row],[High Price ]]-AmitGamePlan78[[#This Row],[Low Price ]]),"עסקה פתוחה")</f>
        <v/>
      </c>
      <c r="K596" s="3">
        <f>IFERROR(AmitGamePlan78[[#This Row],[Stock Number]]*AmitGamePlan78[[#This Row],[Buying Price /Selling Price]],"עסקה פתוחה")</f>
        <v/>
      </c>
      <c r="L59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96" s="2">
        <f>IF(AmitGamePlan78[[#This Row],[Style]] = "Short",AmitGamePlan78[[#This Row],[High Price ]],AmitGamePlan78[[#This Row],[Low Price ]])</f>
        <v/>
      </c>
      <c r="N596" s="2" t="n">
        <v>0</v>
      </c>
      <c r="O59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96" s="3" t="inlineStr">
        <is>
          <t>עסקה פתוחה</t>
        </is>
      </c>
      <c r="Q59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96" s="2" t="inlineStr">
        <is>
          <t>עסקה פתוחה</t>
        </is>
      </c>
      <c r="S596" s="1" t="inlineStr">
        <is>
          <t>עסקה פתוחה</t>
        </is>
      </c>
    </row>
    <row r="597" ht="14.45" customHeight="1" s="56" thickBot="1">
      <c r="A597" s="8" t="n">
        <v>590</v>
      </c>
      <c r="B597" s="6" t="inlineStr">
        <is>
          <t>עסקה פתוחה</t>
        </is>
      </c>
      <c r="C597" s="5" t="inlineStr">
        <is>
          <t>-</t>
        </is>
      </c>
      <c r="D597" s="5" t="inlineStr">
        <is>
          <t>עסקה פתוחה</t>
        </is>
      </c>
      <c r="E597" s="5" t="inlineStr">
        <is>
          <t>עסקה פתוחה</t>
        </is>
      </c>
      <c r="F597" s="3" t="inlineStr">
        <is>
          <t>עסקה פתוחה</t>
        </is>
      </c>
      <c r="G597" s="2" t="inlineStr">
        <is>
          <t>עסקה פתוחה</t>
        </is>
      </c>
      <c r="H597" s="5" t="inlineStr">
        <is>
          <t>עסקה פתוחה</t>
        </is>
      </c>
      <c r="I597" s="2" t="inlineStr">
        <is>
          <t>עסקה פתוחה</t>
        </is>
      </c>
      <c r="J597" s="4">
        <f>IFERROR($O$3/(AmitGamePlan78[[#This Row],[High Price ]]-AmitGamePlan78[[#This Row],[Low Price ]]),"עסקה פתוחה")</f>
        <v/>
      </c>
      <c r="K597" s="3">
        <f>IFERROR(AmitGamePlan78[[#This Row],[Stock Number]]*AmitGamePlan78[[#This Row],[Buying Price /Selling Price]],"עסקה פתוחה")</f>
        <v/>
      </c>
      <c r="L59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97" s="2">
        <f>IF(AmitGamePlan78[[#This Row],[Style]] = "Short",AmitGamePlan78[[#This Row],[High Price ]],AmitGamePlan78[[#This Row],[Low Price ]])</f>
        <v/>
      </c>
      <c r="N597" s="2" t="n">
        <v>0</v>
      </c>
      <c r="O59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97" s="3" t="inlineStr">
        <is>
          <t>עסקה פתוחה</t>
        </is>
      </c>
      <c r="Q59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97" s="2" t="inlineStr">
        <is>
          <t>עסקה פתוחה</t>
        </is>
      </c>
      <c r="S597" s="1" t="inlineStr">
        <is>
          <t>עסקה פתוחה</t>
        </is>
      </c>
    </row>
    <row r="598" ht="14.45" customHeight="1" s="56" thickBot="1">
      <c r="A598" s="8" t="n">
        <v>591</v>
      </c>
      <c r="B598" s="6" t="inlineStr">
        <is>
          <t>עסקה פתוחה</t>
        </is>
      </c>
      <c r="C598" s="5" t="inlineStr">
        <is>
          <t>-</t>
        </is>
      </c>
      <c r="D598" s="5" t="inlineStr">
        <is>
          <t>עסקה פתוחה</t>
        </is>
      </c>
      <c r="E598" s="5" t="inlineStr">
        <is>
          <t>עסקה פתוחה</t>
        </is>
      </c>
      <c r="F598" s="3" t="inlineStr">
        <is>
          <t>עסקה פתוחה</t>
        </is>
      </c>
      <c r="G598" s="2" t="inlineStr">
        <is>
          <t>עסקה פתוחה</t>
        </is>
      </c>
      <c r="H598" s="5" t="inlineStr">
        <is>
          <t>עסקה פתוחה</t>
        </is>
      </c>
      <c r="I598" s="2" t="inlineStr">
        <is>
          <t>עסקה פתוחה</t>
        </is>
      </c>
      <c r="J598" s="4">
        <f>IFERROR($O$3/(AmitGamePlan78[[#This Row],[High Price ]]-AmitGamePlan78[[#This Row],[Low Price ]]),"עסקה פתוחה")</f>
        <v/>
      </c>
      <c r="K598" s="3">
        <f>IFERROR(AmitGamePlan78[[#This Row],[Stock Number]]*AmitGamePlan78[[#This Row],[Buying Price /Selling Price]],"עסקה פתוחה")</f>
        <v/>
      </c>
      <c r="L59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98" s="2">
        <f>IF(AmitGamePlan78[[#This Row],[Style]] = "Short",AmitGamePlan78[[#This Row],[High Price ]],AmitGamePlan78[[#This Row],[Low Price ]])</f>
        <v/>
      </c>
      <c r="N598" s="2" t="n">
        <v>0</v>
      </c>
      <c r="O59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98" s="3" t="inlineStr">
        <is>
          <t>עסקה פתוחה</t>
        </is>
      </c>
      <c r="Q59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98" s="2" t="inlineStr">
        <is>
          <t>עסקה פתוחה</t>
        </is>
      </c>
      <c r="S598" s="1" t="inlineStr">
        <is>
          <t>עסקה פתוחה</t>
        </is>
      </c>
    </row>
    <row r="599" ht="14.45" customHeight="1" s="56" thickBot="1">
      <c r="A599" s="8" t="n">
        <v>592</v>
      </c>
      <c r="B599" s="6" t="inlineStr">
        <is>
          <t>עסקה פתוחה</t>
        </is>
      </c>
      <c r="C599" s="5" t="inlineStr">
        <is>
          <t>-</t>
        </is>
      </c>
      <c r="D599" s="5" t="inlineStr">
        <is>
          <t>עסקה פתוחה</t>
        </is>
      </c>
      <c r="E599" s="5" t="inlineStr">
        <is>
          <t>עסקה פתוחה</t>
        </is>
      </c>
      <c r="F599" s="3" t="inlineStr">
        <is>
          <t>עסקה פתוחה</t>
        </is>
      </c>
      <c r="G599" s="2" t="inlineStr">
        <is>
          <t>עסקה פתוחה</t>
        </is>
      </c>
      <c r="H599" s="5" t="inlineStr">
        <is>
          <t>עסקה פתוחה</t>
        </is>
      </c>
      <c r="I599" s="2" t="inlineStr">
        <is>
          <t>עסקה פתוחה</t>
        </is>
      </c>
      <c r="J599" s="4">
        <f>IFERROR($O$3/(AmitGamePlan78[[#This Row],[High Price ]]-AmitGamePlan78[[#This Row],[Low Price ]]),"עסקה פתוחה")</f>
        <v/>
      </c>
      <c r="K599" s="3">
        <f>IFERROR(AmitGamePlan78[[#This Row],[Stock Number]]*AmitGamePlan78[[#This Row],[Buying Price /Selling Price]],"עסקה פתוחה")</f>
        <v/>
      </c>
      <c r="L59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599" s="2">
        <f>IF(AmitGamePlan78[[#This Row],[Style]] = "Short",AmitGamePlan78[[#This Row],[High Price ]],AmitGamePlan78[[#This Row],[Low Price ]])</f>
        <v/>
      </c>
      <c r="N599" s="2" t="n">
        <v>0</v>
      </c>
      <c r="O59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599" s="3" t="inlineStr">
        <is>
          <t>עסקה פתוחה</t>
        </is>
      </c>
      <c r="Q59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599" s="2" t="inlineStr">
        <is>
          <t>עסקה פתוחה</t>
        </is>
      </c>
      <c r="S599" s="1" t="inlineStr">
        <is>
          <t>עסקה פתוחה</t>
        </is>
      </c>
    </row>
    <row r="600" ht="14.45" customHeight="1" s="56" thickBot="1">
      <c r="A600" s="8" t="n">
        <v>593</v>
      </c>
      <c r="B600" s="6" t="inlineStr">
        <is>
          <t>עסקה פתוחה</t>
        </is>
      </c>
      <c r="C600" s="5" t="inlineStr">
        <is>
          <t>-</t>
        </is>
      </c>
      <c r="D600" s="5" t="inlineStr">
        <is>
          <t>עסקה פתוחה</t>
        </is>
      </c>
      <c r="E600" s="5" t="inlineStr">
        <is>
          <t>עסקה פתוחה</t>
        </is>
      </c>
      <c r="F600" s="3" t="inlineStr">
        <is>
          <t>עסקה פתוחה</t>
        </is>
      </c>
      <c r="G600" s="2" t="inlineStr">
        <is>
          <t>עסקה פתוחה</t>
        </is>
      </c>
      <c r="H600" s="5" t="inlineStr">
        <is>
          <t>עסקה פתוחה</t>
        </is>
      </c>
      <c r="I600" s="2" t="inlineStr">
        <is>
          <t>עסקה פתוחה</t>
        </is>
      </c>
      <c r="J600" s="4">
        <f>IFERROR($O$3/(AmitGamePlan78[[#This Row],[High Price ]]-AmitGamePlan78[[#This Row],[Low Price ]]),"עסקה פתוחה")</f>
        <v/>
      </c>
      <c r="K600" s="3">
        <f>IFERROR(AmitGamePlan78[[#This Row],[Stock Number]]*AmitGamePlan78[[#This Row],[Buying Price /Selling Price]],"עסקה פתוחה")</f>
        <v/>
      </c>
      <c r="L60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00" s="2">
        <f>IF(AmitGamePlan78[[#This Row],[Style]] = "Short",AmitGamePlan78[[#This Row],[High Price ]],AmitGamePlan78[[#This Row],[Low Price ]])</f>
        <v/>
      </c>
      <c r="N600" s="2" t="n">
        <v>0</v>
      </c>
      <c r="O60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00" s="3" t="inlineStr">
        <is>
          <t>עסקה פתוחה</t>
        </is>
      </c>
      <c r="Q60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00" s="2" t="inlineStr">
        <is>
          <t>עסקה פתוחה</t>
        </is>
      </c>
      <c r="S600" s="1" t="inlineStr">
        <is>
          <t>עסקה פתוחה</t>
        </is>
      </c>
    </row>
    <row r="601" ht="14.45" customHeight="1" s="56" thickBot="1">
      <c r="A601" s="8" t="n">
        <v>594</v>
      </c>
      <c r="B601" s="6" t="inlineStr">
        <is>
          <t>עסקה פתוחה</t>
        </is>
      </c>
      <c r="C601" s="5" t="inlineStr">
        <is>
          <t>-</t>
        </is>
      </c>
      <c r="D601" s="5" t="inlineStr">
        <is>
          <t>עסקה פתוחה</t>
        </is>
      </c>
      <c r="E601" s="5" t="inlineStr">
        <is>
          <t>עסקה פתוחה</t>
        </is>
      </c>
      <c r="F601" s="3" t="inlineStr">
        <is>
          <t>עסקה פתוחה</t>
        </is>
      </c>
      <c r="G601" s="2" t="inlineStr">
        <is>
          <t>עסקה פתוחה</t>
        </is>
      </c>
      <c r="H601" s="5" t="inlineStr">
        <is>
          <t>עסקה פתוחה</t>
        </is>
      </c>
      <c r="I601" s="2" t="inlineStr">
        <is>
          <t>עסקה פתוחה</t>
        </is>
      </c>
      <c r="J601" s="4">
        <f>IFERROR($O$3/(AmitGamePlan78[[#This Row],[High Price ]]-AmitGamePlan78[[#This Row],[Low Price ]]),"עסקה פתוחה")</f>
        <v/>
      </c>
      <c r="K601" s="3">
        <f>IFERROR(AmitGamePlan78[[#This Row],[Stock Number]]*AmitGamePlan78[[#This Row],[Buying Price /Selling Price]],"עסקה פתוחה")</f>
        <v/>
      </c>
      <c r="L60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01" s="2">
        <f>IF(AmitGamePlan78[[#This Row],[Style]] = "Short",AmitGamePlan78[[#This Row],[High Price ]],AmitGamePlan78[[#This Row],[Low Price ]])</f>
        <v/>
      </c>
      <c r="N601" s="2" t="n">
        <v>0</v>
      </c>
      <c r="O60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01" s="3" t="inlineStr">
        <is>
          <t>עסקה פתוחה</t>
        </is>
      </c>
      <c r="Q60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01" s="2" t="inlineStr">
        <is>
          <t>עסקה פתוחה</t>
        </is>
      </c>
      <c r="S601" s="1" t="inlineStr">
        <is>
          <t>עסקה פתוחה</t>
        </is>
      </c>
    </row>
    <row r="602" ht="14.45" customHeight="1" s="56" thickBot="1">
      <c r="A602" s="8" t="n">
        <v>595</v>
      </c>
      <c r="B602" s="6" t="inlineStr">
        <is>
          <t>עסקה פתוחה</t>
        </is>
      </c>
      <c r="C602" s="5" t="inlineStr">
        <is>
          <t>-</t>
        </is>
      </c>
      <c r="D602" s="5" t="inlineStr">
        <is>
          <t>עסקה פתוחה</t>
        </is>
      </c>
      <c r="E602" s="5" t="inlineStr">
        <is>
          <t>עסקה פתוחה</t>
        </is>
      </c>
      <c r="F602" s="3" t="inlineStr">
        <is>
          <t>עסקה פתוחה</t>
        </is>
      </c>
      <c r="G602" s="2" t="inlineStr">
        <is>
          <t>עסקה פתוחה</t>
        </is>
      </c>
      <c r="H602" s="5" t="inlineStr">
        <is>
          <t>עסקה פתוחה</t>
        </is>
      </c>
      <c r="I602" s="2" t="inlineStr">
        <is>
          <t>עסקה פתוחה</t>
        </is>
      </c>
      <c r="J602" s="4">
        <f>IFERROR($O$3/(AmitGamePlan78[[#This Row],[High Price ]]-AmitGamePlan78[[#This Row],[Low Price ]]),"עסקה פתוחה")</f>
        <v/>
      </c>
      <c r="K602" s="3">
        <f>IFERROR(AmitGamePlan78[[#This Row],[Stock Number]]*AmitGamePlan78[[#This Row],[Buying Price /Selling Price]],"עסקה פתוחה")</f>
        <v/>
      </c>
      <c r="L60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02" s="2">
        <f>IF(AmitGamePlan78[[#This Row],[Style]] = "Short",AmitGamePlan78[[#This Row],[High Price ]],AmitGamePlan78[[#This Row],[Low Price ]])</f>
        <v/>
      </c>
      <c r="N602" s="2" t="n">
        <v>0</v>
      </c>
      <c r="O60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02" s="3" t="inlineStr">
        <is>
          <t>עסקה פתוחה</t>
        </is>
      </c>
      <c r="Q60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02" s="2" t="inlineStr">
        <is>
          <t>עסקה פתוחה</t>
        </is>
      </c>
      <c r="S602" s="1" t="inlineStr">
        <is>
          <t>עסקה פתוחה</t>
        </is>
      </c>
    </row>
    <row r="603" ht="14.45" customHeight="1" s="56" thickBot="1">
      <c r="A603" s="8" t="n">
        <v>596</v>
      </c>
      <c r="B603" s="6" t="inlineStr">
        <is>
          <t>עסקה פתוחה</t>
        </is>
      </c>
      <c r="C603" s="5" t="inlineStr">
        <is>
          <t>-</t>
        </is>
      </c>
      <c r="D603" s="5" t="inlineStr">
        <is>
          <t>עסקה פתוחה</t>
        </is>
      </c>
      <c r="E603" s="5" t="inlineStr">
        <is>
          <t>עסקה פתוחה</t>
        </is>
      </c>
      <c r="F603" s="3" t="inlineStr">
        <is>
          <t>עסקה פתוחה</t>
        </is>
      </c>
      <c r="G603" s="2" t="inlineStr">
        <is>
          <t>עסקה פתוחה</t>
        </is>
      </c>
      <c r="H603" s="5" t="inlineStr">
        <is>
          <t>עסקה פתוחה</t>
        </is>
      </c>
      <c r="I603" s="2" t="inlineStr">
        <is>
          <t>עסקה פתוחה</t>
        </is>
      </c>
      <c r="J603" s="4">
        <f>IFERROR($O$3/(AmitGamePlan78[[#This Row],[High Price ]]-AmitGamePlan78[[#This Row],[Low Price ]]),"עסקה פתוחה")</f>
        <v/>
      </c>
      <c r="K603" s="3">
        <f>IFERROR(AmitGamePlan78[[#This Row],[Stock Number]]*AmitGamePlan78[[#This Row],[Buying Price /Selling Price]],"עסקה פתוחה")</f>
        <v/>
      </c>
      <c r="L60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03" s="2">
        <f>IF(AmitGamePlan78[[#This Row],[Style]] = "Short",AmitGamePlan78[[#This Row],[High Price ]],AmitGamePlan78[[#This Row],[Low Price ]])</f>
        <v/>
      </c>
      <c r="N603" s="2" t="n">
        <v>0</v>
      </c>
      <c r="O60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03" s="3" t="inlineStr">
        <is>
          <t>עסקה פתוחה</t>
        </is>
      </c>
      <c r="Q60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03" s="2" t="inlineStr">
        <is>
          <t>עסקה פתוחה</t>
        </is>
      </c>
      <c r="S603" s="1" t="inlineStr">
        <is>
          <t>עסקה פתוחה</t>
        </is>
      </c>
    </row>
    <row r="604" ht="14.45" customHeight="1" s="56" thickBot="1">
      <c r="A604" s="8" t="n">
        <v>597</v>
      </c>
      <c r="B604" s="6" t="inlineStr">
        <is>
          <t>עסקה פתוחה</t>
        </is>
      </c>
      <c r="C604" s="5" t="inlineStr">
        <is>
          <t>-</t>
        </is>
      </c>
      <c r="D604" s="5" t="inlineStr">
        <is>
          <t>עסקה פתוחה</t>
        </is>
      </c>
      <c r="E604" s="5" t="inlineStr">
        <is>
          <t>עסקה פתוחה</t>
        </is>
      </c>
      <c r="F604" s="3" t="inlineStr">
        <is>
          <t>עסקה פתוחה</t>
        </is>
      </c>
      <c r="G604" s="2" t="inlineStr">
        <is>
          <t>עסקה פתוחה</t>
        </is>
      </c>
      <c r="H604" s="5" t="inlineStr">
        <is>
          <t>עסקה פתוחה</t>
        </is>
      </c>
      <c r="I604" s="2" t="inlineStr">
        <is>
          <t>עסקה פתוחה</t>
        </is>
      </c>
      <c r="J604" s="4">
        <f>IFERROR($O$3/(AmitGamePlan78[[#This Row],[High Price ]]-AmitGamePlan78[[#This Row],[Low Price ]]),"עסקה פתוחה")</f>
        <v/>
      </c>
      <c r="K604" s="3">
        <f>IFERROR(AmitGamePlan78[[#This Row],[Stock Number]]*AmitGamePlan78[[#This Row],[Buying Price /Selling Price]],"עסקה פתוחה")</f>
        <v/>
      </c>
      <c r="L60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04" s="2">
        <f>IF(AmitGamePlan78[[#This Row],[Style]] = "Short",AmitGamePlan78[[#This Row],[High Price ]],AmitGamePlan78[[#This Row],[Low Price ]])</f>
        <v/>
      </c>
      <c r="N604" s="2" t="n">
        <v>0</v>
      </c>
      <c r="O60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04" s="3" t="inlineStr">
        <is>
          <t>עסקה פתוחה</t>
        </is>
      </c>
      <c r="Q60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04" s="2" t="inlineStr">
        <is>
          <t>עסקה פתוחה</t>
        </is>
      </c>
      <c r="S604" s="1" t="inlineStr">
        <is>
          <t>עסקה פתוחה</t>
        </is>
      </c>
    </row>
    <row r="605" ht="14.45" customHeight="1" s="56" thickBot="1">
      <c r="A605" s="8" t="n">
        <v>598</v>
      </c>
      <c r="B605" s="6" t="inlineStr">
        <is>
          <t>עסקה פתוחה</t>
        </is>
      </c>
      <c r="C605" s="5" t="inlineStr">
        <is>
          <t>-</t>
        </is>
      </c>
      <c r="D605" s="5" t="inlineStr">
        <is>
          <t>עסקה פתוחה</t>
        </is>
      </c>
      <c r="E605" s="5" t="inlineStr">
        <is>
          <t>עסקה פתוחה</t>
        </is>
      </c>
      <c r="F605" s="3" t="inlineStr">
        <is>
          <t>עסקה פתוחה</t>
        </is>
      </c>
      <c r="G605" s="2" t="inlineStr">
        <is>
          <t>עסקה פתוחה</t>
        </is>
      </c>
      <c r="H605" s="5" t="inlineStr">
        <is>
          <t>עסקה פתוחה</t>
        </is>
      </c>
      <c r="I605" s="2" t="inlineStr">
        <is>
          <t>עסקה פתוחה</t>
        </is>
      </c>
      <c r="J605" s="4">
        <f>IFERROR($O$3/(AmitGamePlan78[[#This Row],[High Price ]]-AmitGamePlan78[[#This Row],[Low Price ]]),"עסקה פתוחה")</f>
        <v/>
      </c>
      <c r="K605" s="3">
        <f>IFERROR(AmitGamePlan78[[#This Row],[Stock Number]]*AmitGamePlan78[[#This Row],[Buying Price /Selling Price]],"עסקה פתוחה")</f>
        <v/>
      </c>
      <c r="L60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05" s="2">
        <f>IF(AmitGamePlan78[[#This Row],[Style]] = "Short",AmitGamePlan78[[#This Row],[High Price ]],AmitGamePlan78[[#This Row],[Low Price ]])</f>
        <v/>
      </c>
      <c r="N605" s="2" t="n">
        <v>0</v>
      </c>
      <c r="O60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05" s="3" t="inlineStr">
        <is>
          <t>עסקה פתוחה</t>
        </is>
      </c>
      <c r="Q60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05" s="2" t="inlineStr">
        <is>
          <t>עסקה פתוחה</t>
        </is>
      </c>
      <c r="S605" s="1" t="inlineStr">
        <is>
          <t>עסקה פתוחה</t>
        </is>
      </c>
    </row>
    <row r="606" ht="14.45" customHeight="1" s="56" thickBot="1">
      <c r="A606" s="8" t="n">
        <v>599</v>
      </c>
      <c r="B606" s="6" t="inlineStr">
        <is>
          <t>עסקה פתוחה</t>
        </is>
      </c>
      <c r="C606" s="5" t="inlineStr">
        <is>
          <t>-</t>
        </is>
      </c>
      <c r="D606" s="5" t="inlineStr">
        <is>
          <t>עסקה פתוחה</t>
        </is>
      </c>
      <c r="E606" s="5" t="inlineStr">
        <is>
          <t>עסקה פתוחה</t>
        </is>
      </c>
      <c r="F606" s="3" t="inlineStr">
        <is>
          <t>עסקה פתוחה</t>
        </is>
      </c>
      <c r="G606" s="2" t="inlineStr">
        <is>
          <t>עסקה פתוחה</t>
        </is>
      </c>
      <c r="H606" s="5" t="inlineStr">
        <is>
          <t>עסקה פתוחה</t>
        </is>
      </c>
      <c r="I606" s="2" t="inlineStr">
        <is>
          <t>עסקה פתוחה</t>
        </is>
      </c>
      <c r="J606" s="4">
        <f>IFERROR($O$3/(AmitGamePlan78[[#This Row],[High Price ]]-AmitGamePlan78[[#This Row],[Low Price ]]),"עסקה פתוחה")</f>
        <v/>
      </c>
      <c r="K606" s="3">
        <f>IFERROR(AmitGamePlan78[[#This Row],[Stock Number]]*AmitGamePlan78[[#This Row],[Buying Price /Selling Price]],"עסקה פתוחה")</f>
        <v/>
      </c>
      <c r="L60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06" s="2">
        <f>IF(AmitGamePlan78[[#This Row],[Style]] = "Short",AmitGamePlan78[[#This Row],[High Price ]],AmitGamePlan78[[#This Row],[Low Price ]])</f>
        <v/>
      </c>
      <c r="N606" s="2" t="n">
        <v>0</v>
      </c>
      <c r="O60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06" s="3" t="inlineStr">
        <is>
          <t>עסקה פתוחה</t>
        </is>
      </c>
      <c r="Q60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06" s="2" t="inlineStr">
        <is>
          <t>עסקה פתוחה</t>
        </is>
      </c>
      <c r="S606" s="1" t="inlineStr">
        <is>
          <t>עסקה פתוחה</t>
        </is>
      </c>
    </row>
    <row r="607" ht="14.45" customHeight="1" s="56" thickBot="1">
      <c r="A607" s="8" t="n">
        <v>600</v>
      </c>
      <c r="B607" s="6" t="inlineStr">
        <is>
          <t>עסקה פתוחה</t>
        </is>
      </c>
      <c r="C607" s="5" t="inlineStr">
        <is>
          <t>-</t>
        </is>
      </c>
      <c r="D607" s="5" t="inlineStr">
        <is>
          <t>עסקה פתוחה</t>
        </is>
      </c>
      <c r="E607" s="5" t="inlineStr">
        <is>
          <t>עסקה פתוחה</t>
        </is>
      </c>
      <c r="F607" s="3" t="inlineStr">
        <is>
          <t>עסקה פתוחה</t>
        </is>
      </c>
      <c r="G607" s="2" t="inlineStr">
        <is>
          <t>עסקה פתוחה</t>
        </is>
      </c>
      <c r="H607" s="5" t="inlineStr">
        <is>
          <t>עסקה פתוחה</t>
        </is>
      </c>
      <c r="I607" s="2" t="inlineStr">
        <is>
          <t>עסקה פתוחה</t>
        </is>
      </c>
      <c r="J607" s="4">
        <f>IFERROR($O$3/(AmitGamePlan78[[#This Row],[High Price ]]-AmitGamePlan78[[#This Row],[Low Price ]]),"עסקה פתוחה")</f>
        <v/>
      </c>
      <c r="K607" s="3">
        <f>IFERROR(AmitGamePlan78[[#This Row],[Stock Number]]*AmitGamePlan78[[#This Row],[Buying Price /Selling Price]],"עסקה פתוחה")</f>
        <v/>
      </c>
      <c r="L60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07" s="2">
        <f>IF(AmitGamePlan78[[#This Row],[Style]] = "Short",AmitGamePlan78[[#This Row],[High Price ]],AmitGamePlan78[[#This Row],[Low Price ]])</f>
        <v/>
      </c>
      <c r="N607" s="2" t="n">
        <v>0</v>
      </c>
      <c r="O60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07" s="3" t="inlineStr">
        <is>
          <t>עסקה פתוחה</t>
        </is>
      </c>
      <c r="Q60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07" s="2" t="inlineStr">
        <is>
          <t>עסקה פתוחה</t>
        </is>
      </c>
      <c r="S607" s="1" t="inlineStr">
        <is>
          <t>עסקה פתוחה</t>
        </is>
      </c>
    </row>
    <row r="608" ht="14.45" customHeight="1" s="56" thickBot="1">
      <c r="A608" s="8" t="n">
        <v>601</v>
      </c>
      <c r="B608" s="6" t="inlineStr">
        <is>
          <t>עסקה פתוחה</t>
        </is>
      </c>
      <c r="C608" s="5" t="inlineStr">
        <is>
          <t>-</t>
        </is>
      </c>
      <c r="D608" s="5" t="inlineStr">
        <is>
          <t>עסקה פתוחה</t>
        </is>
      </c>
      <c r="E608" s="5" t="inlineStr">
        <is>
          <t>עסקה פתוחה</t>
        </is>
      </c>
      <c r="F608" s="3" t="inlineStr">
        <is>
          <t>עסקה פתוחה</t>
        </is>
      </c>
      <c r="G608" s="2" t="inlineStr">
        <is>
          <t>עסקה פתוחה</t>
        </is>
      </c>
      <c r="H608" s="5" t="inlineStr">
        <is>
          <t>עסקה פתוחה</t>
        </is>
      </c>
      <c r="I608" s="2" t="inlineStr">
        <is>
          <t>עסקה פתוחה</t>
        </is>
      </c>
      <c r="J608" s="4">
        <f>IFERROR($O$3/(AmitGamePlan78[[#This Row],[High Price ]]-AmitGamePlan78[[#This Row],[Low Price ]]),"עסקה פתוחה")</f>
        <v/>
      </c>
      <c r="K608" s="3">
        <f>IFERROR(AmitGamePlan78[[#This Row],[Stock Number]]*AmitGamePlan78[[#This Row],[Buying Price /Selling Price]],"עסקה פתוחה")</f>
        <v/>
      </c>
      <c r="L60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08" s="2">
        <f>IF(AmitGamePlan78[[#This Row],[Style]] = "Short",AmitGamePlan78[[#This Row],[High Price ]],AmitGamePlan78[[#This Row],[Low Price ]])</f>
        <v/>
      </c>
      <c r="N608" s="2" t="n">
        <v>0</v>
      </c>
      <c r="O60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08" s="3" t="inlineStr">
        <is>
          <t>עסקה פתוחה</t>
        </is>
      </c>
      <c r="Q60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08" s="2" t="inlineStr">
        <is>
          <t>עסקה פתוחה</t>
        </is>
      </c>
      <c r="S608" s="1" t="inlineStr">
        <is>
          <t>עסקה פתוחה</t>
        </is>
      </c>
    </row>
    <row r="609" ht="14.45" customHeight="1" s="56" thickBot="1">
      <c r="A609" s="8" t="n">
        <v>602</v>
      </c>
      <c r="B609" s="6" t="inlineStr">
        <is>
          <t>עסקה פתוחה</t>
        </is>
      </c>
      <c r="C609" s="5" t="inlineStr">
        <is>
          <t>-</t>
        </is>
      </c>
      <c r="D609" s="5" t="inlineStr">
        <is>
          <t>עסקה פתוחה</t>
        </is>
      </c>
      <c r="E609" s="5" t="inlineStr">
        <is>
          <t>עסקה פתוחה</t>
        </is>
      </c>
      <c r="F609" s="3" t="inlineStr">
        <is>
          <t>עסקה פתוחה</t>
        </is>
      </c>
      <c r="G609" s="2" t="inlineStr">
        <is>
          <t>עסקה פתוחה</t>
        </is>
      </c>
      <c r="H609" s="5" t="inlineStr">
        <is>
          <t>עסקה פתוחה</t>
        </is>
      </c>
      <c r="I609" s="2" t="inlineStr">
        <is>
          <t>עסקה פתוחה</t>
        </is>
      </c>
      <c r="J609" s="4">
        <f>IFERROR($O$3/(AmitGamePlan78[[#This Row],[High Price ]]-AmitGamePlan78[[#This Row],[Low Price ]]),"עסקה פתוחה")</f>
        <v/>
      </c>
      <c r="K609" s="3">
        <f>IFERROR(AmitGamePlan78[[#This Row],[Stock Number]]*AmitGamePlan78[[#This Row],[Buying Price /Selling Price]],"עסקה פתוחה")</f>
        <v/>
      </c>
      <c r="L60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09" s="2">
        <f>IF(AmitGamePlan78[[#This Row],[Style]] = "Short",AmitGamePlan78[[#This Row],[High Price ]],AmitGamePlan78[[#This Row],[Low Price ]])</f>
        <v/>
      </c>
      <c r="N609" s="2" t="n">
        <v>0</v>
      </c>
      <c r="O60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09" s="3" t="inlineStr">
        <is>
          <t>עסקה פתוחה</t>
        </is>
      </c>
      <c r="Q60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09" s="2" t="inlineStr">
        <is>
          <t>עסקה פתוחה</t>
        </is>
      </c>
      <c r="S609" s="1" t="inlineStr">
        <is>
          <t>עסקה פתוחה</t>
        </is>
      </c>
    </row>
    <row r="610" ht="14.45" customHeight="1" s="56" thickBot="1">
      <c r="A610" s="8" t="n">
        <v>603</v>
      </c>
      <c r="B610" s="6" t="inlineStr">
        <is>
          <t>עסקה פתוחה</t>
        </is>
      </c>
      <c r="C610" s="5" t="inlineStr">
        <is>
          <t>-</t>
        </is>
      </c>
      <c r="D610" s="5" t="inlineStr">
        <is>
          <t>עסקה פתוחה</t>
        </is>
      </c>
      <c r="E610" s="5" t="inlineStr">
        <is>
          <t>עסקה פתוחה</t>
        </is>
      </c>
      <c r="F610" s="3" t="inlineStr">
        <is>
          <t>עסקה פתוחה</t>
        </is>
      </c>
      <c r="G610" s="2" t="inlineStr">
        <is>
          <t>עסקה פתוחה</t>
        </is>
      </c>
      <c r="H610" s="5" t="inlineStr">
        <is>
          <t>עסקה פתוחה</t>
        </is>
      </c>
      <c r="I610" s="2" t="inlineStr">
        <is>
          <t>עסקה פתוחה</t>
        </is>
      </c>
      <c r="J610" s="4">
        <f>IFERROR($O$3/(AmitGamePlan78[[#This Row],[High Price ]]-AmitGamePlan78[[#This Row],[Low Price ]]),"עסקה פתוחה")</f>
        <v/>
      </c>
      <c r="K610" s="3">
        <f>IFERROR(AmitGamePlan78[[#This Row],[Stock Number]]*AmitGamePlan78[[#This Row],[Buying Price /Selling Price]],"עסקה פתוחה")</f>
        <v/>
      </c>
      <c r="L61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10" s="2">
        <f>IF(AmitGamePlan78[[#This Row],[Style]] = "Short",AmitGamePlan78[[#This Row],[High Price ]],AmitGamePlan78[[#This Row],[Low Price ]])</f>
        <v/>
      </c>
      <c r="N610" s="2" t="n">
        <v>0</v>
      </c>
      <c r="O61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10" s="3" t="inlineStr">
        <is>
          <t>עסקה פתוחה</t>
        </is>
      </c>
      <c r="Q61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10" s="2" t="inlineStr">
        <is>
          <t>עסקה פתוחה</t>
        </is>
      </c>
      <c r="S610" s="1" t="inlineStr">
        <is>
          <t>עסקה פתוחה</t>
        </is>
      </c>
    </row>
    <row r="611" ht="14.45" customHeight="1" s="56" thickBot="1">
      <c r="A611" s="8" t="n">
        <v>604</v>
      </c>
      <c r="B611" s="6" t="inlineStr">
        <is>
          <t>עסקה פתוחה</t>
        </is>
      </c>
      <c r="C611" s="5" t="inlineStr">
        <is>
          <t>-</t>
        </is>
      </c>
      <c r="D611" s="5" t="inlineStr">
        <is>
          <t>עסקה פתוחה</t>
        </is>
      </c>
      <c r="E611" s="5" t="inlineStr">
        <is>
          <t>עסקה פתוחה</t>
        </is>
      </c>
      <c r="F611" s="3" t="inlineStr">
        <is>
          <t>עסקה פתוחה</t>
        </is>
      </c>
      <c r="G611" s="2" t="inlineStr">
        <is>
          <t>עסקה פתוחה</t>
        </is>
      </c>
      <c r="H611" s="5" t="inlineStr">
        <is>
          <t>עסקה פתוחה</t>
        </is>
      </c>
      <c r="I611" s="2" t="inlineStr">
        <is>
          <t>עסקה פתוחה</t>
        </is>
      </c>
      <c r="J611" s="4">
        <f>IFERROR($O$3/(AmitGamePlan78[[#This Row],[High Price ]]-AmitGamePlan78[[#This Row],[Low Price ]]),"עסקה פתוחה")</f>
        <v/>
      </c>
      <c r="K611" s="3">
        <f>IFERROR(AmitGamePlan78[[#This Row],[Stock Number]]*AmitGamePlan78[[#This Row],[Buying Price /Selling Price]],"עסקה פתוחה")</f>
        <v/>
      </c>
      <c r="L61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11" s="2">
        <f>IF(AmitGamePlan78[[#This Row],[Style]] = "Short",AmitGamePlan78[[#This Row],[High Price ]],AmitGamePlan78[[#This Row],[Low Price ]])</f>
        <v/>
      </c>
      <c r="N611" s="2" t="n">
        <v>0</v>
      </c>
      <c r="O61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11" s="3" t="inlineStr">
        <is>
          <t>עסקה פתוחה</t>
        </is>
      </c>
      <c r="Q61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11" s="2" t="inlineStr">
        <is>
          <t>עסקה פתוחה</t>
        </is>
      </c>
      <c r="S611" s="1" t="inlineStr">
        <is>
          <t>עסקה פתוחה</t>
        </is>
      </c>
    </row>
    <row r="612" ht="14.45" customHeight="1" s="56" thickBot="1">
      <c r="A612" s="8" t="n">
        <v>605</v>
      </c>
      <c r="B612" s="6" t="inlineStr">
        <is>
          <t>עסקה פתוחה</t>
        </is>
      </c>
      <c r="C612" s="5" t="inlineStr">
        <is>
          <t>-</t>
        </is>
      </c>
      <c r="D612" s="5" t="inlineStr">
        <is>
          <t>עסקה פתוחה</t>
        </is>
      </c>
      <c r="E612" s="5" t="inlineStr">
        <is>
          <t>עסקה פתוחה</t>
        </is>
      </c>
      <c r="F612" s="3" t="inlineStr">
        <is>
          <t>עסקה פתוחה</t>
        </is>
      </c>
      <c r="G612" s="2" t="inlineStr">
        <is>
          <t>עסקה פתוחה</t>
        </is>
      </c>
      <c r="H612" s="5" t="inlineStr">
        <is>
          <t>עסקה פתוחה</t>
        </is>
      </c>
      <c r="I612" s="2" t="inlineStr">
        <is>
          <t>עסקה פתוחה</t>
        </is>
      </c>
      <c r="J612" s="4">
        <f>IFERROR($O$3/(AmitGamePlan78[[#This Row],[High Price ]]-AmitGamePlan78[[#This Row],[Low Price ]]),"עסקה פתוחה")</f>
        <v/>
      </c>
      <c r="K612" s="3">
        <f>IFERROR(AmitGamePlan78[[#This Row],[Stock Number]]*AmitGamePlan78[[#This Row],[Buying Price /Selling Price]],"עסקה פתוחה")</f>
        <v/>
      </c>
      <c r="L61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12" s="2">
        <f>IF(AmitGamePlan78[[#This Row],[Style]] = "Short",AmitGamePlan78[[#This Row],[High Price ]],AmitGamePlan78[[#This Row],[Low Price ]])</f>
        <v/>
      </c>
      <c r="N612" s="2" t="n">
        <v>0</v>
      </c>
      <c r="O61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12" s="3" t="inlineStr">
        <is>
          <t>עסקה פתוחה</t>
        </is>
      </c>
      <c r="Q61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12" s="2" t="inlineStr">
        <is>
          <t>עסקה פתוחה</t>
        </is>
      </c>
      <c r="S612" s="1" t="inlineStr">
        <is>
          <t>עסקה פתוחה</t>
        </is>
      </c>
    </row>
    <row r="613" ht="14.45" customHeight="1" s="56" thickBot="1">
      <c r="A613" s="8" t="n">
        <v>606</v>
      </c>
      <c r="B613" s="6" t="inlineStr">
        <is>
          <t>עסקה פתוחה</t>
        </is>
      </c>
      <c r="C613" s="5" t="inlineStr">
        <is>
          <t>-</t>
        </is>
      </c>
      <c r="D613" s="5" t="inlineStr">
        <is>
          <t>עסקה פתוחה</t>
        </is>
      </c>
      <c r="E613" s="5" t="inlineStr">
        <is>
          <t>עסקה פתוחה</t>
        </is>
      </c>
      <c r="F613" s="3" t="inlineStr">
        <is>
          <t>עסקה פתוחה</t>
        </is>
      </c>
      <c r="G613" s="2" t="inlineStr">
        <is>
          <t>עסקה פתוחה</t>
        </is>
      </c>
      <c r="H613" s="5" t="inlineStr">
        <is>
          <t>עסקה פתוחה</t>
        </is>
      </c>
      <c r="I613" s="2" t="inlineStr">
        <is>
          <t>עסקה פתוחה</t>
        </is>
      </c>
      <c r="J613" s="4">
        <f>IFERROR($O$3/(AmitGamePlan78[[#This Row],[High Price ]]-AmitGamePlan78[[#This Row],[Low Price ]]),"עסקה פתוחה")</f>
        <v/>
      </c>
      <c r="K613" s="3">
        <f>IFERROR(AmitGamePlan78[[#This Row],[Stock Number]]*AmitGamePlan78[[#This Row],[Buying Price /Selling Price]],"עסקה פתוחה")</f>
        <v/>
      </c>
      <c r="L61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13" s="2">
        <f>IF(AmitGamePlan78[[#This Row],[Style]] = "Short",AmitGamePlan78[[#This Row],[High Price ]],AmitGamePlan78[[#This Row],[Low Price ]])</f>
        <v/>
      </c>
      <c r="N613" s="2" t="n">
        <v>0</v>
      </c>
      <c r="O61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13" s="3" t="inlineStr">
        <is>
          <t>עסקה פתוחה</t>
        </is>
      </c>
      <c r="Q61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13" s="2" t="inlineStr">
        <is>
          <t>עסקה פתוחה</t>
        </is>
      </c>
      <c r="S613" s="1" t="inlineStr">
        <is>
          <t>עסקה פתוחה</t>
        </is>
      </c>
    </row>
    <row r="614" ht="14.45" customHeight="1" s="56" thickBot="1">
      <c r="A614" s="8" t="n">
        <v>607</v>
      </c>
      <c r="B614" s="6" t="inlineStr">
        <is>
          <t>עסקה פתוחה</t>
        </is>
      </c>
      <c r="C614" s="5" t="inlineStr">
        <is>
          <t>-</t>
        </is>
      </c>
      <c r="D614" s="5" t="inlineStr">
        <is>
          <t>עסקה פתוחה</t>
        </is>
      </c>
      <c r="E614" s="5" t="inlineStr">
        <is>
          <t>עסקה פתוחה</t>
        </is>
      </c>
      <c r="F614" s="3" t="inlineStr">
        <is>
          <t>עסקה פתוחה</t>
        </is>
      </c>
      <c r="G614" s="2" t="inlineStr">
        <is>
          <t>עסקה פתוחה</t>
        </is>
      </c>
      <c r="H614" s="5" t="inlineStr">
        <is>
          <t>עסקה פתוחה</t>
        </is>
      </c>
      <c r="I614" s="2" t="inlineStr">
        <is>
          <t>עסקה פתוחה</t>
        </is>
      </c>
      <c r="J614" s="4">
        <f>IFERROR($O$3/(AmitGamePlan78[[#This Row],[High Price ]]-AmitGamePlan78[[#This Row],[Low Price ]]),"עסקה פתוחה")</f>
        <v/>
      </c>
      <c r="K614" s="3">
        <f>IFERROR(AmitGamePlan78[[#This Row],[Stock Number]]*AmitGamePlan78[[#This Row],[Buying Price /Selling Price]],"עסקה פתוחה")</f>
        <v/>
      </c>
      <c r="L61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14" s="2">
        <f>IF(AmitGamePlan78[[#This Row],[Style]] = "Short",AmitGamePlan78[[#This Row],[High Price ]],AmitGamePlan78[[#This Row],[Low Price ]])</f>
        <v/>
      </c>
      <c r="N614" s="2" t="n">
        <v>0</v>
      </c>
      <c r="O61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14" s="3" t="inlineStr">
        <is>
          <t>עסקה פתוחה</t>
        </is>
      </c>
      <c r="Q61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14" s="2" t="inlineStr">
        <is>
          <t>עסקה פתוחה</t>
        </is>
      </c>
      <c r="S614" s="1" t="inlineStr">
        <is>
          <t>עסקה פתוחה</t>
        </is>
      </c>
    </row>
    <row r="615" ht="14.45" customHeight="1" s="56" thickBot="1">
      <c r="A615" s="8" t="n">
        <v>608</v>
      </c>
      <c r="B615" s="6" t="inlineStr">
        <is>
          <t>עסקה פתוחה</t>
        </is>
      </c>
      <c r="C615" s="5" t="inlineStr">
        <is>
          <t>-</t>
        </is>
      </c>
      <c r="D615" s="5" t="inlineStr">
        <is>
          <t>עסקה פתוחה</t>
        </is>
      </c>
      <c r="E615" s="5" t="inlineStr">
        <is>
          <t>עסקה פתוחה</t>
        </is>
      </c>
      <c r="F615" s="3" t="inlineStr">
        <is>
          <t>עסקה פתוחה</t>
        </is>
      </c>
      <c r="G615" s="2" t="inlineStr">
        <is>
          <t>עסקה פתוחה</t>
        </is>
      </c>
      <c r="H615" s="5" t="inlineStr">
        <is>
          <t>עסקה פתוחה</t>
        </is>
      </c>
      <c r="I615" s="2" t="inlineStr">
        <is>
          <t>עסקה פתוחה</t>
        </is>
      </c>
      <c r="J615" s="4">
        <f>IFERROR($O$3/(AmitGamePlan78[[#This Row],[High Price ]]-AmitGamePlan78[[#This Row],[Low Price ]]),"עסקה פתוחה")</f>
        <v/>
      </c>
      <c r="K615" s="3">
        <f>IFERROR(AmitGamePlan78[[#This Row],[Stock Number]]*AmitGamePlan78[[#This Row],[Buying Price /Selling Price]],"עסקה פתוחה")</f>
        <v/>
      </c>
      <c r="L61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15" s="2">
        <f>IF(AmitGamePlan78[[#This Row],[Style]] = "Short",AmitGamePlan78[[#This Row],[High Price ]],AmitGamePlan78[[#This Row],[Low Price ]])</f>
        <v/>
      </c>
      <c r="N615" s="2" t="n">
        <v>0</v>
      </c>
      <c r="O61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15" s="3" t="inlineStr">
        <is>
          <t>עסקה פתוחה</t>
        </is>
      </c>
      <c r="Q61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15" s="2" t="inlineStr">
        <is>
          <t>עסקה פתוחה</t>
        </is>
      </c>
      <c r="S615" s="1" t="inlineStr">
        <is>
          <t>עסקה פתוחה</t>
        </is>
      </c>
    </row>
    <row r="616" ht="14.45" customHeight="1" s="56" thickBot="1">
      <c r="A616" s="8" t="n">
        <v>609</v>
      </c>
      <c r="B616" s="6" t="inlineStr">
        <is>
          <t>עסקה פתוחה</t>
        </is>
      </c>
      <c r="C616" s="5" t="inlineStr">
        <is>
          <t>-</t>
        </is>
      </c>
      <c r="D616" s="5" t="inlineStr">
        <is>
          <t>עסקה פתוחה</t>
        </is>
      </c>
      <c r="E616" s="5" t="inlineStr">
        <is>
          <t>עסקה פתוחה</t>
        </is>
      </c>
      <c r="F616" s="3" t="inlineStr">
        <is>
          <t>עסקה פתוחה</t>
        </is>
      </c>
      <c r="G616" s="2" t="inlineStr">
        <is>
          <t>עסקה פתוחה</t>
        </is>
      </c>
      <c r="H616" s="5" t="inlineStr">
        <is>
          <t>עסקה פתוחה</t>
        </is>
      </c>
      <c r="I616" s="2" t="inlineStr">
        <is>
          <t>עסקה פתוחה</t>
        </is>
      </c>
      <c r="J616" s="4">
        <f>IFERROR($O$3/(AmitGamePlan78[[#This Row],[High Price ]]-AmitGamePlan78[[#This Row],[Low Price ]]),"עסקה פתוחה")</f>
        <v/>
      </c>
      <c r="K616" s="3">
        <f>IFERROR(AmitGamePlan78[[#This Row],[Stock Number]]*AmitGamePlan78[[#This Row],[Buying Price /Selling Price]],"עסקה פתוחה")</f>
        <v/>
      </c>
      <c r="L61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16" s="2">
        <f>IF(AmitGamePlan78[[#This Row],[Style]] = "Short",AmitGamePlan78[[#This Row],[High Price ]],AmitGamePlan78[[#This Row],[Low Price ]])</f>
        <v/>
      </c>
      <c r="N616" s="2" t="n">
        <v>0</v>
      </c>
      <c r="O61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16" s="3" t="inlineStr">
        <is>
          <t>עסקה פתוחה</t>
        </is>
      </c>
      <c r="Q61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16" s="2" t="inlineStr">
        <is>
          <t>עסקה פתוחה</t>
        </is>
      </c>
      <c r="S616" s="1" t="inlineStr">
        <is>
          <t>עסקה פתוחה</t>
        </is>
      </c>
    </row>
    <row r="617" ht="14.45" customHeight="1" s="56" thickBot="1">
      <c r="A617" s="8" t="n">
        <v>610</v>
      </c>
      <c r="B617" s="6" t="inlineStr">
        <is>
          <t>עסקה פתוחה</t>
        </is>
      </c>
      <c r="C617" s="5" t="inlineStr">
        <is>
          <t>-</t>
        </is>
      </c>
      <c r="D617" s="5" t="inlineStr">
        <is>
          <t>עסקה פתוחה</t>
        </is>
      </c>
      <c r="E617" s="5" t="inlineStr">
        <is>
          <t>עסקה פתוחה</t>
        </is>
      </c>
      <c r="F617" s="3" t="inlineStr">
        <is>
          <t>עסקה פתוחה</t>
        </is>
      </c>
      <c r="G617" s="2" t="inlineStr">
        <is>
          <t>עסקה פתוחה</t>
        </is>
      </c>
      <c r="H617" s="5" t="inlineStr">
        <is>
          <t>עסקה פתוחה</t>
        </is>
      </c>
      <c r="I617" s="2" t="inlineStr">
        <is>
          <t>עסקה פתוחה</t>
        </is>
      </c>
      <c r="J617" s="4">
        <f>IFERROR($O$3/(AmitGamePlan78[[#This Row],[High Price ]]-AmitGamePlan78[[#This Row],[Low Price ]]),"עסקה פתוחה")</f>
        <v/>
      </c>
      <c r="K617" s="3">
        <f>IFERROR(AmitGamePlan78[[#This Row],[Stock Number]]*AmitGamePlan78[[#This Row],[Buying Price /Selling Price]],"עסקה פתוחה")</f>
        <v/>
      </c>
      <c r="L61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17" s="2">
        <f>IF(AmitGamePlan78[[#This Row],[Style]] = "Short",AmitGamePlan78[[#This Row],[High Price ]],AmitGamePlan78[[#This Row],[Low Price ]])</f>
        <v/>
      </c>
      <c r="N617" s="2" t="n">
        <v>0</v>
      </c>
      <c r="O61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17" s="3" t="inlineStr">
        <is>
          <t>עסקה פתוחה</t>
        </is>
      </c>
      <c r="Q61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17" s="2" t="inlineStr">
        <is>
          <t>עסקה פתוחה</t>
        </is>
      </c>
      <c r="S617" s="1" t="inlineStr">
        <is>
          <t>עסקה פתוחה</t>
        </is>
      </c>
    </row>
    <row r="618" ht="14.45" customHeight="1" s="56" thickBot="1">
      <c r="A618" s="8" t="n">
        <v>611</v>
      </c>
      <c r="B618" s="6" t="inlineStr">
        <is>
          <t>עסקה פתוחה</t>
        </is>
      </c>
      <c r="C618" s="5" t="inlineStr">
        <is>
          <t>-</t>
        </is>
      </c>
      <c r="D618" s="5" t="inlineStr">
        <is>
          <t>עסקה פתוחה</t>
        </is>
      </c>
      <c r="E618" s="5" t="inlineStr">
        <is>
          <t>עסקה פתוחה</t>
        </is>
      </c>
      <c r="F618" s="3" t="inlineStr">
        <is>
          <t>עסקה פתוחה</t>
        </is>
      </c>
      <c r="G618" s="2" t="inlineStr">
        <is>
          <t>עסקה פתוחה</t>
        </is>
      </c>
      <c r="H618" s="5" t="inlineStr">
        <is>
          <t>עסקה פתוחה</t>
        </is>
      </c>
      <c r="I618" s="2" t="inlineStr">
        <is>
          <t>עסקה פתוחה</t>
        </is>
      </c>
      <c r="J618" s="4">
        <f>IFERROR($O$3/(AmitGamePlan78[[#This Row],[High Price ]]-AmitGamePlan78[[#This Row],[Low Price ]]),"עסקה פתוחה")</f>
        <v/>
      </c>
      <c r="K618" s="3">
        <f>IFERROR(AmitGamePlan78[[#This Row],[Stock Number]]*AmitGamePlan78[[#This Row],[Buying Price /Selling Price]],"עסקה פתוחה")</f>
        <v/>
      </c>
      <c r="L61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18" s="2">
        <f>IF(AmitGamePlan78[[#This Row],[Style]] = "Short",AmitGamePlan78[[#This Row],[High Price ]],AmitGamePlan78[[#This Row],[Low Price ]])</f>
        <v/>
      </c>
      <c r="N618" s="2" t="n">
        <v>0</v>
      </c>
      <c r="O61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18" s="3" t="inlineStr">
        <is>
          <t>עסקה פתוחה</t>
        </is>
      </c>
      <c r="Q61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18" s="2" t="inlineStr">
        <is>
          <t>עסקה פתוחה</t>
        </is>
      </c>
      <c r="S618" s="1" t="inlineStr">
        <is>
          <t>עסקה פתוחה</t>
        </is>
      </c>
    </row>
    <row r="619" ht="14.45" customHeight="1" s="56" thickBot="1">
      <c r="A619" s="8" t="n">
        <v>612</v>
      </c>
      <c r="B619" s="6" t="inlineStr">
        <is>
          <t>עסקה פתוחה</t>
        </is>
      </c>
      <c r="C619" s="5" t="inlineStr">
        <is>
          <t>-</t>
        </is>
      </c>
      <c r="D619" s="5" t="inlineStr">
        <is>
          <t>עסקה פתוחה</t>
        </is>
      </c>
      <c r="E619" s="5" t="inlineStr">
        <is>
          <t>עסקה פתוחה</t>
        </is>
      </c>
      <c r="F619" s="3" t="inlineStr">
        <is>
          <t>עסקה פתוחה</t>
        </is>
      </c>
      <c r="G619" s="2" t="inlineStr">
        <is>
          <t>עסקה פתוחה</t>
        </is>
      </c>
      <c r="H619" s="5" t="inlineStr">
        <is>
          <t>עסקה פתוחה</t>
        </is>
      </c>
      <c r="I619" s="2" t="inlineStr">
        <is>
          <t>עסקה פתוחה</t>
        </is>
      </c>
      <c r="J619" s="4">
        <f>IFERROR($O$3/(AmitGamePlan78[[#This Row],[High Price ]]-AmitGamePlan78[[#This Row],[Low Price ]]),"עסקה פתוחה")</f>
        <v/>
      </c>
      <c r="K619" s="3">
        <f>IFERROR(AmitGamePlan78[[#This Row],[Stock Number]]*AmitGamePlan78[[#This Row],[Buying Price /Selling Price]],"עסקה פתוחה")</f>
        <v/>
      </c>
      <c r="L61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19" s="2">
        <f>IF(AmitGamePlan78[[#This Row],[Style]] = "Short",AmitGamePlan78[[#This Row],[High Price ]],AmitGamePlan78[[#This Row],[Low Price ]])</f>
        <v/>
      </c>
      <c r="N619" s="2" t="n">
        <v>0</v>
      </c>
      <c r="O61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19" s="3" t="inlineStr">
        <is>
          <t>עסקה פתוחה</t>
        </is>
      </c>
      <c r="Q61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19" s="2" t="inlineStr">
        <is>
          <t>עסקה פתוחה</t>
        </is>
      </c>
      <c r="S619" s="1" t="inlineStr">
        <is>
          <t>עסקה פתוחה</t>
        </is>
      </c>
    </row>
    <row r="620" ht="14.45" customHeight="1" s="56" thickBot="1">
      <c r="A620" s="8" t="n">
        <v>613</v>
      </c>
      <c r="B620" s="6" t="inlineStr">
        <is>
          <t>עסקה פתוחה</t>
        </is>
      </c>
      <c r="C620" s="5" t="inlineStr">
        <is>
          <t>-</t>
        </is>
      </c>
      <c r="D620" s="5" t="inlineStr">
        <is>
          <t>עסקה פתוחה</t>
        </is>
      </c>
      <c r="E620" s="5" t="inlineStr">
        <is>
          <t>עסקה פתוחה</t>
        </is>
      </c>
      <c r="F620" s="3" t="inlineStr">
        <is>
          <t>עסקה פתוחה</t>
        </is>
      </c>
      <c r="G620" s="2" t="inlineStr">
        <is>
          <t>עסקה פתוחה</t>
        </is>
      </c>
      <c r="H620" s="5" t="inlineStr">
        <is>
          <t>עסקה פתוחה</t>
        </is>
      </c>
      <c r="I620" s="2" t="inlineStr">
        <is>
          <t>עסקה פתוחה</t>
        </is>
      </c>
      <c r="J620" s="4">
        <f>IFERROR($O$3/(AmitGamePlan78[[#This Row],[High Price ]]-AmitGamePlan78[[#This Row],[Low Price ]]),"עסקה פתוחה")</f>
        <v/>
      </c>
      <c r="K620" s="3">
        <f>IFERROR(AmitGamePlan78[[#This Row],[Stock Number]]*AmitGamePlan78[[#This Row],[Buying Price /Selling Price]],"עסקה פתוחה")</f>
        <v/>
      </c>
      <c r="L62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20" s="2">
        <f>IF(AmitGamePlan78[[#This Row],[Style]] = "Short",AmitGamePlan78[[#This Row],[High Price ]],AmitGamePlan78[[#This Row],[Low Price ]])</f>
        <v/>
      </c>
      <c r="N620" s="2" t="n">
        <v>0</v>
      </c>
      <c r="O62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20" s="3" t="inlineStr">
        <is>
          <t>עסקה פתוחה</t>
        </is>
      </c>
      <c r="Q62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20" s="2" t="inlineStr">
        <is>
          <t>עסקה פתוחה</t>
        </is>
      </c>
      <c r="S620" s="1" t="inlineStr">
        <is>
          <t>עסקה פתוחה</t>
        </is>
      </c>
    </row>
    <row r="621" ht="14.45" customHeight="1" s="56" thickBot="1">
      <c r="A621" s="8" t="n">
        <v>614</v>
      </c>
      <c r="B621" s="6" t="inlineStr">
        <is>
          <t>עסקה פתוחה</t>
        </is>
      </c>
      <c r="C621" s="5" t="inlineStr">
        <is>
          <t>-</t>
        </is>
      </c>
      <c r="D621" s="5" t="inlineStr">
        <is>
          <t>עסקה פתוחה</t>
        </is>
      </c>
      <c r="E621" s="5" t="inlineStr">
        <is>
          <t>עסקה פתוחה</t>
        </is>
      </c>
      <c r="F621" s="3" t="inlineStr">
        <is>
          <t>עסקה פתוחה</t>
        </is>
      </c>
      <c r="G621" s="2" t="inlineStr">
        <is>
          <t>עסקה פתוחה</t>
        </is>
      </c>
      <c r="H621" s="5" t="inlineStr">
        <is>
          <t>עסקה פתוחה</t>
        </is>
      </c>
      <c r="I621" s="2" t="inlineStr">
        <is>
          <t>עסקה פתוחה</t>
        </is>
      </c>
      <c r="J621" s="4">
        <f>IFERROR($O$3/(AmitGamePlan78[[#This Row],[High Price ]]-AmitGamePlan78[[#This Row],[Low Price ]]),"עסקה פתוחה")</f>
        <v/>
      </c>
      <c r="K621" s="3">
        <f>IFERROR(AmitGamePlan78[[#This Row],[Stock Number]]*AmitGamePlan78[[#This Row],[Buying Price /Selling Price]],"עסקה פתוחה")</f>
        <v/>
      </c>
      <c r="L62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21" s="2">
        <f>IF(AmitGamePlan78[[#This Row],[Style]] = "Short",AmitGamePlan78[[#This Row],[High Price ]],AmitGamePlan78[[#This Row],[Low Price ]])</f>
        <v/>
      </c>
      <c r="N621" s="2" t="n">
        <v>0</v>
      </c>
      <c r="O62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21" s="3" t="inlineStr">
        <is>
          <t>עסקה פתוחה</t>
        </is>
      </c>
      <c r="Q62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21" s="2" t="inlineStr">
        <is>
          <t>עסקה פתוחה</t>
        </is>
      </c>
      <c r="S621" s="1" t="inlineStr">
        <is>
          <t>עסקה פתוחה</t>
        </is>
      </c>
    </row>
    <row r="622" ht="14.45" customHeight="1" s="56" thickBot="1">
      <c r="A622" s="8" t="n">
        <v>615</v>
      </c>
      <c r="B622" s="6" t="inlineStr">
        <is>
          <t>עסקה פתוחה</t>
        </is>
      </c>
      <c r="C622" s="5" t="inlineStr">
        <is>
          <t>-</t>
        </is>
      </c>
      <c r="D622" s="5" t="inlineStr">
        <is>
          <t>עסקה פתוחה</t>
        </is>
      </c>
      <c r="E622" s="5" t="inlineStr">
        <is>
          <t>עסקה פתוחה</t>
        </is>
      </c>
      <c r="F622" s="3" t="inlineStr">
        <is>
          <t>עסקה פתוחה</t>
        </is>
      </c>
      <c r="G622" s="2" t="inlineStr">
        <is>
          <t>עסקה פתוחה</t>
        </is>
      </c>
      <c r="H622" s="5" t="inlineStr">
        <is>
          <t>עסקה פתוחה</t>
        </is>
      </c>
      <c r="I622" s="2" t="inlineStr">
        <is>
          <t>עסקה פתוחה</t>
        </is>
      </c>
      <c r="J622" s="4">
        <f>IFERROR($O$3/(AmitGamePlan78[[#This Row],[High Price ]]-AmitGamePlan78[[#This Row],[Low Price ]]),"עסקה פתוחה")</f>
        <v/>
      </c>
      <c r="K622" s="3">
        <f>IFERROR(AmitGamePlan78[[#This Row],[Stock Number]]*AmitGamePlan78[[#This Row],[Buying Price /Selling Price]],"עסקה פתוחה")</f>
        <v/>
      </c>
      <c r="L62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22" s="2">
        <f>IF(AmitGamePlan78[[#This Row],[Style]] = "Short",AmitGamePlan78[[#This Row],[High Price ]],AmitGamePlan78[[#This Row],[Low Price ]])</f>
        <v/>
      </c>
      <c r="N622" s="2" t="n">
        <v>0</v>
      </c>
      <c r="O62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22" s="3" t="inlineStr">
        <is>
          <t>עסקה פתוחה</t>
        </is>
      </c>
      <c r="Q62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22" s="2" t="inlineStr">
        <is>
          <t>עסקה פתוחה</t>
        </is>
      </c>
      <c r="S622" s="1" t="inlineStr">
        <is>
          <t>עסקה פתוחה</t>
        </is>
      </c>
    </row>
    <row r="623" ht="14.45" customHeight="1" s="56" thickBot="1">
      <c r="A623" s="8" t="n">
        <v>616</v>
      </c>
      <c r="B623" s="6" t="inlineStr">
        <is>
          <t>עסקה פתוחה</t>
        </is>
      </c>
      <c r="C623" s="5" t="inlineStr">
        <is>
          <t>-</t>
        </is>
      </c>
      <c r="D623" s="5" t="inlineStr">
        <is>
          <t>עסקה פתוחה</t>
        </is>
      </c>
      <c r="E623" s="5" t="inlineStr">
        <is>
          <t>עסקה פתוחה</t>
        </is>
      </c>
      <c r="F623" s="3" t="inlineStr">
        <is>
          <t>עסקה פתוחה</t>
        </is>
      </c>
      <c r="G623" s="2" t="inlineStr">
        <is>
          <t>עסקה פתוחה</t>
        </is>
      </c>
      <c r="H623" s="5" t="inlineStr">
        <is>
          <t>עסקה פתוחה</t>
        </is>
      </c>
      <c r="I623" s="2" t="inlineStr">
        <is>
          <t>עסקה פתוחה</t>
        </is>
      </c>
      <c r="J623" s="4">
        <f>IFERROR($O$3/(AmitGamePlan78[[#This Row],[High Price ]]-AmitGamePlan78[[#This Row],[Low Price ]]),"עסקה פתוחה")</f>
        <v/>
      </c>
      <c r="K623" s="3">
        <f>IFERROR(AmitGamePlan78[[#This Row],[Stock Number]]*AmitGamePlan78[[#This Row],[Buying Price /Selling Price]],"עסקה פתוחה")</f>
        <v/>
      </c>
      <c r="L62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23" s="2">
        <f>IF(AmitGamePlan78[[#This Row],[Style]] = "Short",AmitGamePlan78[[#This Row],[High Price ]],AmitGamePlan78[[#This Row],[Low Price ]])</f>
        <v/>
      </c>
      <c r="N623" s="2" t="n">
        <v>0</v>
      </c>
      <c r="O62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23" s="3" t="inlineStr">
        <is>
          <t>עסקה פתוחה</t>
        </is>
      </c>
      <c r="Q62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23" s="2" t="inlineStr">
        <is>
          <t>עסקה פתוחה</t>
        </is>
      </c>
      <c r="S623" s="1" t="inlineStr">
        <is>
          <t>עסקה פתוחה</t>
        </is>
      </c>
    </row>
    <row r="624" ht="14.45" customHeight="1" s="56" thickBot="1">
      <c r="A624" s="8" t="n">
        <v>617</v>
      </c>
      <c r="B624" s="6" t="inlineStr">
        <is>
          <t>עסקה פתוחה</t>
        </is>
      </c>
      <c r="C624" s="5" t="inlineStr">
        <is>
          <t>-</t>
        </is>
      </c>
      <c r="D624" s="5" t="inlineStr">
        <is>
          <t>עסקה פתוחה</t>
        </is>
      </c>
      <c r="E624" s="5" t="inlineStr">
        <is>
          <t>עסקה פתוחה</t>
        </is>
      </c>
      <c r="F624" s="3" t="inlineStr">
        <is>
          <t>עסקה פתוחה</t>
        </is>
      </c>
      <c r="G624" s="2" t="inlineStr">
        <is>
          <t>עסקה פתוחה</t>
        </is>
      </c>
      <c r="H624" s="5" t="inlineStr">
        <is>
          <t>עסקה פתוחה</t>
        </is>
      </c>
      <c r="I624" s="2" t="inlineStr">
        <is>
          <t>עסקה פתוחה</t>
        </is>
      </c>
      <c r="J624" s="4">
        <f>IFERROR($O$3/(AmitGamePlan78[[#This Row],[High Price ]]-AmitGamePlan78[[#This Row],[Low Price ]]),"עסקה פתוחה")</f>
        <v/>
      </c>
      <c r="K624" s="3">
        <f>IFERROR(AmitGamePlan78[[#This Row],[Stock Number]]*AmitGamePlan78[[#This Row],[Buying Price /Selling Price]],"עסקה פתוחה")</f>
        <v/>
      </c>
      <c r="L62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24" s="2">
        <f>IF(AmitGamePlan78[[#This Row],[Style]] = "Short",AmitGamePlan78[[#This Row],[High Price ]],AmitGamePlan78[[#This Row],[Low Price ]])</f>
        <v/>
      </c>
      <c r="N624" s="2" t="n">
        <v>0</v>
      </c>
      <c r="O62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24" s="3" t="inlineStr">
        <is>
          <t>עסקה פתוחה</t>
        </is>
      </c>
      <c r="Q62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24" s="2" t="inlineStr">
        <is>
          <t>עסקה פתוחה</t>
        </is>
      </c>
      <c r="S624" s="1" t="inlineStr">
        <is>
          <t>עסקה פתוחה</t>
        </is>
      </c>
    </row>
    <row r="625" ht="14.45" customHeight="1" s="56" thickBot="1">
      <c r="A625" s="8" t="n">
        <v>618</v>
      </c>
      <c r="B625" s="6" t="inlineStr">
        <is>
          <t>עסקה פתוחה</t>
        </is>
      </c>
      <c r="C625" s="5" t="inlineStr">
        <is>
          <t>-</t>
        </is>
      </c>
      <c r="D625" s="5" t="inlineStr">
        <is>
          <t>עסקה פתוחה</t>
        </is>
      </c>
      <c r="E625" s="5" t="inlineStr">
        <is>
          <t>עסקה פתוחה</t>
        </is>
      </c>
      <c r="F625" s="3" t="inlineStr">
        <is>
          <t>עסקה פתוחה</t>
        </is>
      </c>
      <c r="G625" s="2" t="inlineStr">
        <is>
          <t>עסקה פתוחה</t>
        </is>
      </c>
      <c r="H625" s="5" t="inlineStr">
        <is>
          <t>עסקה פתוחה</t>
        </is>
      </c>
      <c r="I625" s="2" t="inlineStr">
        <is>
          <t>עסקה פתוחה</t>
        </is>
      </c>
      <c r="J625" s="4">
        <f>IFERROR($O$3/(AmitGamePlan78[[#This Row],[High Price ]]-AmitGamePlan78[[#This Row],[Low Price ]]),"עסקה פתוחה")</f>
        <v/>
      </c>
      <c r="K625" s="3">
        <f>IFERROR(AmitGamePlan78[[#This Row],[Stock Number]]*AmitGamePlan78[[#This Row],[Buying Price /Selling Price]],"עסקה פתוחה")</f>
        <v/>
      </c>
      <c r="L62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25" s="2">
        <f>IF(AmitGamePlan78[[#This Row],[Style]] = "Short",AmitGamePlan78[[#This Row],[High Price ]],AmitGamePlan78[[#This Row],[Low Price ]])</f>
        <v/>
      </c>
      <c r="N625" s="2" t="n">
        <v>0</v>
      </c>
      <c r="O62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25" s="3" t="inlineStr">
        <is>
          <t>עסקה פתוחה</t>
        </is>
      </c>
      <c r="Q62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25" s="2" t="inlineStr">
        <is>
          <t>עסקה פתוחה</t>
        </is>
      </c>
      <c r="S625" s="1" t="inlineStr">
        <is>
          <t>עסקה פתוחה</t>
        </is>
      </c>
    </row>
    <row r="626" ht="14.45" customHeight="1" s="56" thickBot="1">
      <c r="A626" s="8" t="n">
        <v>619</v>
      </c>
      <c r="B626" s="6" t="inlineStr">
        <is>
          <t>עסקה פתוחה</t>
        </is>
      </c>
      <c r="C626" s="5" t="inlineStr">
        <is>
          <t>-</t>
        </is>
      </c>
      <c r="D626" s="5" t="inlineStr">
        <is>
          <t>עסקה פתוחה</t>
        </is>
      </c>
      <c r="E626" s="5" t="inlineStr">
        <is>
          <t>עסקה פתוחה</t>
        </is>
      </c>
      <c r="F626" s="3" t="inlineStr">
        <is>
          <t>עסקה פתוחה</t>
        </is>
      </c>
      <c r="G626" s="2" t="inlineStr">
        <is>
          <t>עסקה פתוחה</t>
        </is>
      </c>
      <c r="H626" s="5" t="inlineStr">
        <is>
          <t>עסקה פתוחה</t>
        </is>
      </c>
      <c r="I626" s="2" t="inlineStr">
        <is>
          <t>עסקה פתוחה</t>
        </is>
      </c>
      <c r="J626" s="4">
        <f>IFERROR($O$3/(AmitGamePlan78[[#This Row],[High Price ]]-AmitGamePlan78[[#This Row],[Low Price ]]),"עסקה פתוחה")</f>
        <v/>
      </c>
      <c r="K626" s="3">
        <f>IFERROR(AmitGamePlan78[[#This Row],[Stock Number]]*AmitGamePlan78[[#This Row],[Buying Price /Selling Price]],"עסקה פתוחה")</f>
        <v/>
      </c>
      <c r="L62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26" s="2">
        <f>IF(AmitGamePlan78[[#This Row],[Style]] = "Short",AmitGamePlan78[[#This Row],[High Price ]],AmitGamePlan78[[#This Row],[Low Price ]])</f>
        <v/>
      </c>
      <c r="N626" s="2" t="n">
        <v>0</v>
      </c>
      <c r="O62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26" s="3" t="inlineStr">
        <is>
          <t>עסקה פתוחה</t>
        </is>
      </c>
      <c r="Q62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26" s="2" t="inlineStr">
        <is>
          <t>עסקה פתוחה</t>
        </is>
      </c>
      <c r="S626" s="1" t="inlineStr">
        <is>
          <t>עסקה פתוחה</t>
        </is>
      </c>
    </row>
    <row r="627" ht="14.45" customHeight="1" s="56" thickBot="1">
      <c r="A627" s="8" t="n">
        <v>620</v>
      </c>
      <c r="B627" s="6" t="inlineStr">
        <is>
          <t>עסקה פתוחה</t>
        </is>
      </c>
      <c r="C627" s="5" t="inlineStr">
        <is>
          <t>-</t>
        </is>
      </c>
      <c r="D627" s="5" t="inlineStr">
        <is>
          <t>עסקה פתוחה</t>
        </is>
      </c>
      <c r="E627" s="5" t="inlineStr">
        <is>
          <t>עסקה פתוחה</t>
        </is>
      </c>
      <c r="F627" s="3" t="inlineStr">
        <is>
          <t>עסקה פתוחה</t>
        </is>
      </c>
      <c r="G627" s="2" t="inlineStr">
        <is>
          <t>עסקה פתוחה</t>
        </is>
      </c>
      <c r="H627" s="5" t="inlineStr">
        <is>
          <t>עסקה פתוחה</t>
        </is>
      </c>
      <c r="I627" s="2" t="inlineStr">
        <is>
          <t>עסקה פתוחה</t>
        </is>
      </c>
      <c r="J627" s="4">
        <f>IFERROR($O$3/(AmitGamePlan78[[#This Row],[High Price ]]-AmitGamePlan78[[#This Row],[Low Price ]]),"עסקה פתוחה")</f>
        <v/>
      </c>
      <c r="K627" s="3">
        <f>IFERROR(AmitGamePlan78[[#This Row],[Stock Number]]*AmitGamePlan78[[#This Row],[Buying Price /Selling Price]],"עסקה פתוחה")</f>
        <v/>
      </c>
      <c r="L62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27" s="2">
        <f>IF(AmitGamePlan78[[#This Row],[Style]] = "Short",AmitGamePlan78[[#This Row],[High Price ]],AmitGamePlan78[[#This Row],[Low Price ]])</f>
        <v/>
      </c>
      <c r="N627" s="2" t="n">
        <v>0</v>
      </c>
      <c r="O62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27" s="3" t="inlineStr">
        <is>
          <t>עסקה פתוחה</t>
        </is>
      </c>
      <c r="Q62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27" s="2" t="inlineStr">
        <is>
          <t>עסקה פתוחה</t>
        </is>
      </c>
      <c r="S627" s="1" t="inlineStr">
        <is>
          <t>עסקה פתוחה</t>
        </is>
      </c>
    </row>
    <row r="628" ht="14.45" customHeight="1" s="56" thickBot="1">
      <c r="A628" s="8" t="n">
        <v>621</v>
      </c>
      <c r="B628" s="6" t="inlineStr">
        <is>
          <t>עסקה פתוחה</t>
        </is>
      </c>
      <c r="C628" s="5" t="inlineStr">
        <is>
          <t>-</t>
        </is>
      </c>
      <c r="D628" s="5" t="inlineStr">
        <is>
          <t>עסקה פתוחה</t>
        </is>
      </c>
      <c r="E628" s="5" t="inlineStr">
        <is>
          <t>עסקה פתוחה</t>
        </is>
      </c>
      <c r="F628" s="3" t="inlineStr">
        <is>
          <t>עסקה פתוחה</t>
        </is>
      </c>
      <c r="G628" s="2" t="inlineStr">
        <is>
          <t>עסקה פתוחה</t>
        </is>
      </c>
      <c r="H628" s="5" t="inlineStr">
        <is>
          <t>עסקה פתוחה</t>
        </is>
      </c>
      <c r="I628" s="2" t="inlineStr">
        <is>
          <t>עסקה פתוחה</t>
        </is>
      </c>
      <c r="J628" s="4">
        <f>IFERROR($O$3/(AmitGamePlan78[[#This Row],[High Price ]]-AmitGamePlan78[[#This Row],[Low Price ]]),"עסקה פתוחה")</f>
        <v/>
      </c>
      <c r="K628" s="3">
        <f>IFERROR(AmitGamePlan78[[#This Row],[Stock Number]]*AmitGamePlan78[[#This Row],[Buying Price /Selling Price]],"עסקה פתוחה")</f>
        <v/>
      </c>
      <c r="L62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28" s="2">
        <f>IF(AmitGamePlan78[[#This Row],[Style]] = "Short",AmitGamePlan78[[#This Row],[High Price ]],AmitGamePlan78[[#This Row],[Low Price ]])</f>
        <v/>
      </c>
      <c r="N628" s="2" t="n">
        <v>0</v>
      </c>
      <c r="O62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28" s="3" t="inlineStr">
        <is>
          <t>עסקה פתוחה</t>
        </is>
      </c>
      <c r="Q62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28" s="2" t="inlineStr">
        <is>
          <t>עסקה פתוחה</t>
        </is>
      </c>
      <c r="S628" s="1" t="inlineStr">
        <is>
          <t>עסקה פתוחה</t>
        </is>
      </c>
    </row>
    <row r="629" ht="14.45" customHeight="1" s="56" thickBot="1">
      <c r="A629" s="8" t="n">
        <v>622</v>
      </c>
      <c r="B629" s="6" t="inlineStr">
        <is>
          <t>עסקה פתוחה</t>
        </is>
      </c>
      <c r="C629" s="5" t="inlineStr">
        <is>
          <t>-</t>
        </is>
      </c>
      <c r="D629" s="5" t="inlineStr">
        <is>
          <t>עסקה פתוחה</t>
        </is>
      </c>
      <c r="E629" s="5" t="inlineStr">
        <is>
          <t>עסקה פתוחה</t>
        </is>
      </c>
      <c r="F629" s="3" t="inlineStr">
        <is>
          <t>עסקה פתוחה</t>
        </is>
      </c>
      <c r="G629" s="2" t="inlineStr">
        <is>
          <t>עסקה פתוחה</t>
        </is>
      </c>
      <c r="H629" s="5" t="inlineStr">
        <is>
          <t>עסקה פתוחה</t>
        </is>
      </c>
      <c r="I629" s="2" t="inlineStr">
        <is>
          <t>עסקה פתוחה</t>
        </is>
      </c>
      <c r="J629" s="4">
        <f>IFERROR($O$3/(AmitGamePlan78[[#This Row],[High Price ]]-AmitGamePlan78[[#This Row],[Low Price ]]),"עסקה פתוחה")</f>
        <v/>
      </c>
      <c r="K629" s="3">
        <f>IFERROR(AmitGamePlan78[[#This Row],[Stock Number]]*AmitGamePlan78[[#This Row],[Buying Price /Selling Price]],"עסקה פתוחה")</f>
        <v/>
      </c>
      <c r="L62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29" s="2">
        <f>IF(AmitGamePlan78[[#This Row],[Style]] = "Short",AmitGamePlan78[[#This Row],[High Price ]],AmitGamePlan78[[#This Row],[Low Price ]])</f>
        <v/>
      </c>
      <c r="N629" s="2" t="n">
        <v>0</v>
      </c>
      <c r="O62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29" s="3" t="inlineStr">
        <is>
          <t>עסקה פתוחה</t>
        </is>
      </c>
      <c r="Q62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29" s="2" t="inlineStr">
        <is>
          <t>עסקה פתוחה</t>
        </is>
      </c>
      <c r="S629" s="1" t="inlineStr">
        <is>
          <t>עסקה פתוחה</t>
        </is>
      </c>
    </row>
    <row r="630" ht="14.45" customHeight="1" s="56" thickBot="1">
      <c r="A630" s="8" t="n">
        <v>623</v>
      </c>
      <c r="B630" s="6" t="inlineStr">
        <is>
          <t>עסקה פתוחה</t>
        </is>
      </c>
      <c r="C630" s="5" t="inlineStr">
        <is>
          <t>-</t>
        </is>
      </c>
      <c r="D630" s="5" t="inlineStr">
        <is>
          <t>עסקה פתוחה</t>
        </is>
      </c>
      <c r="E630" s="5" t="inlineStr">
        <is>
          <t>עסקה פתוחה</t>
        </is>
      </c>
      <c r="F630" s="3" t="inlineStr">
        <is>
          <t>עסקה פתוחה</t>
        </is>
      </c>
      <c r="G630" s="2" t="inlineStr">
        <is>
          <t>עסקה פתוחה</t>
        </is>
      </c>
      <c r="H630" s="5" t="inlineStr">
        <is>
          <t>עסקה פתוחה</t>
        </is>
      </c>
      <c r="I630" s="2" t="inlineStr">
        <is>
          <t>עסקה פתוחה</t>
        </is>
      </c>
      <c r="J630" s="4">
        <f>IFERROR($O$3/(AmitGamePlan78[[#This Row],[High Price ]]-AmitGamePlan78[[#This Row],[Low Price ]]),"עסקה פתוחה")</f>
        <v/>
      </c>
      <c r="K630" s="3">
        <f>IFERROR(AmitGamePlan78[[#This Row],[Stock Number]]*AmitGamePlan78[[#This Row],[Buying Price /Selling Price]],"עסקה פתוחה")</f>
        <v/>
      </c>
      <c r="L63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30" s="2">
        <f>IF(AmitGamePlan78[[#This Row],[Style]] = "Short",AmitGamePlan78[[#This Row],[High Price ]],AmitGamePlan78[[#This Row],[Low Price ]])</f>
        <v/>
      </c>
      <c r="N630" s="2" t="n">
        <v>0</v>
      </c>
      <c r="O63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30" s="3" t="inlineStr">
        <is>
          <t>עסקה פתוחה</t>
        </is>
      </c>
      <c r="Q63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30" s="2" t="inlineStr">
        <is>
          <t>עסקה פתוחה</t>
        </is>
      </c>
      <c r="S630" s="1" t="inlineStr">
        <is>
          <t>עסקה פתוחה</t>
        </is>
      </c>
    </row>
    <row r="631" ht="14.45" customHeight="1" s="56" thickBot="1">
      <c r="A631" s="8" t="n">
        <v>624</v>
      </c>
      <c r="B631" s="6" t="inlineStr">
        <is>
          <t>עסקה פתוחה</t>
        </is>
      </c>
      <c r="C631" s="5" t="inlineStr">
        <is>
          <t>-</t>
        </is>
      </c>
      <c r="D631" s="5" t="inlineStr">
        <is>
          <t>עסקה פתוחה</t>
        </is>
      </c>
      <c r="E631" s="5" t="inlineStr">
        <is>
          <t>עסקה פתוחה</t>
        </is>
      </c>
      <c r="F631" s="3" t="inlineStr">
        <is>
          <t>עסקה פתוחה</t>
        </is>
      </c>
      <c r="G631" s="2" t="inlineStr">
        <is>
          <t>עסקה פתוחה</t>
        </is>
      </c>
      <c r="H631" s="5" t="inlineStr">
        <is>
          <t>עסקה פתוחה</t>
        </is>
      </c>
      <c r="I631" s="2" t="inlineStr">
        <is>
          <t>עסקה פתוחה</t>
        </is>
      </c>
      <c r="J631" s="4">
        <f>IFERROR($O$3/(AmitGamePlan78[[#This Row],[High Price ]]-AmitGamePlan78[[#This Row],[Low Price ]]),"עסקה פתוחה")</f>
        <v/>
      </c>
      <c r="K631" s="3">
        <f>IFERROR(AmitGamePlan78[[#This Row],[Stock Number]]*AmitGamePlan78[[#This Row],[Buying Price /Selling Price]],"עסקה פתוחה")</f>
        <v/>
      </c>
      <c r="L63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31" s="2">
        <f>IF(AmitGamePlan78[[#This Row],[Style]] = "Short",AmitGamePlan78[[#This Row],[High Price ]],AmitGamePlan78[[#This Row],[Low Price ]])</f>
        <v/>
      </c>
      <c r="N631" s="2" t="n">
        <v>0</v>
      </c>
      <c r="O63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31" s="3" t="inlineStr">
        <is>
          <t>עסקה פתוחה</t>
        </is>
      </c>
      <c r="Q63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31" s="2" t="inlineStr">
        <is>
          <t>עסקה פתוחה</t>
        </is>
      </c>
      <c r="S631" s="1" t="inlineStr">
        <is>
          <t>עסקה פתוחה</t>
        </is>
      </c>
    </row>
    <row r="632" ht="14.45" customHeight="1" s="56" thickBot="1">
      <c r="A632" s="8" t="n">
        <v>625</v>
      </c>
      <c r="B632" s="6" t="inlineStr">
        <is>
          <t>עסקה פתוחה</t>
        </is>
      </c>
      <c r="C632" s="5" t="inlineStr">
        <is>
          <t>-</t>
        </is>
      </c>
      <c r="D632" s="5" t="inlineStr">
        <is>
          <t>עסקה פתוחה</t>
        </is>
      </c>
      <c r="E632" s="5" t="inlineStr">
        <is>
          <t>עסקה פתוחה</t>
        </is>
      </c>
      <c r="F632" s="3" t="inlineStr">
        <is>
          <t>עסקה פתוחה</t>
        </is>
      </c>
      <c r="G632" s="2" t="inlineStr">
        <is>
          <t>עסקה פתוחה</t>
        </is>
      </c>
      <c r="H632" s="5" t="inlineStr">
        <is>
          <t>עסקה פתוחה</t>
        </is>
      </c>
      <c r="I632" s="2" t="inlineStr">
        <is>
          <t>עסקה פתוחה</t>
        </is>
      </c>
      <c r="J632" s="4">
        <f>IFERROR($O$3/(AmitGamePlan78[[#This Row],[High Price ]]-AmitGamePlan78[[#This Row],[Low Price ]]),"עסקה פתוחה")</f>
        <v/>
      </c>
      <c r="K632" s="3">
        <f>IFERROR(AmitGamePlan78[[#This Row],[Stock Number]]*AmitGamePlan78[[#This Row],[Buying Price /Selling Price]],"עסקה פתוחה")</f>
        <v/>
      </c>
      <c r="L63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32" s="2">
        <f>IF(AmitGamePlan78[[#This Row],[Style]] = "Short",AmitGamePlan78[[#This Row],[High Price ]],AmitGamePlan78[[#This Row],[Low Price ]])</f>
        <v/>
      </c>
      <c r="N632" s="2" t="n">
        <v>0</v>
      </c>
      <c r="O63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32" s="3" t="inlineStr">
        <is>
          <t>עסקה פתוחה</t>
        </is>
      </c>
      <c r="Q63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32" s="2" t="inlineStr">
        <is>
          <t>עסקה פתוחה</t>
        </is>
      </c>
      <c r="S632" s="1" t="inlineStr">
        <is>
          <t>עסקה פתוחה</t>
        </is>
      </c>
    </row>
    <row r="633" ht="14.45" customHeight="1" s="56" thickBot="1">
      <c r="A633" s="8" t="n">
        <v>626</v>
      </c>
      <c r="B633" s="6" t="inlineStr">
        <is>
          <t>עסקה פתוחה</t>
        </is>
      </c>
      <c r="C633" s="5" t="inlineStr">
        <is>
          <t>-</t>
        </is>
      </c>
      <c r="D633" s="5" t="inlineStr">
        <is>
          <t>עסקה פתוחה</t>
        </is>
      </c>
      <c r="E633" s="5" t="inlineStr">
        <is>
          <t>עסקה פתוחה</t>
        </is>
      </c>
      <c r="F633" s="3" t="inlineStr">
        <is>
          <t>עסקה פתוחה</t>
        </is>
      </c>
      <c r="G633" s="2" t="inlineStr">
        <is>
          <t>עסקה פתוחה</t>
        </is>
      </c>
      <c r="H633" s="5" t="inlineStr">
        <is>
          <t>עסקה פתוחה</t>
        </is>
      </c>
      <c r="I633" s="2" t="inlineStr">
        <is>
          <t>עסקה פתוחה</t>
        </is>
      </c>
      <c r="J633" s="4">
        <f>IFERROR($O$3/(AmitGamePlan78[[#This Row],[High Price ]]-AmitGamePlan78[[#This Row],[Low Price ]]),"עסקה פתוחה")</f>
        <v/>
      </c>
      <c r="K633" s="3">
        <f>IFERROR(AmitGamePlan78[[#This Row],[Stock Number]]*AmitGamePlan78[[#This Row],[Buying Price /Selling Price]],"עסקה פתוחה")</f>
        <v/>
      </c>
      <c r="L63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33" s="2">
        <f>IF(AmitGamePlan78[[#This Row],[Style]] = "Short",AmitGamePlan78[[#This Row],[High Price ]],AmitGamePlan78[[#This Row],[Low Price ]])</f>
        <v/>
      </c>
      <c r="N633" s="2" t="n">
        <v>0</v>
      </c>
      <c r="O63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33" s="3" t="inlineStr">
        <is>
          <t>עסקה פתוחה</t>
        </is>
      </c>
      <c r="Q63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33" s="2" t="inlineStr">
        <is>
          <t>עסקה פתוחה</t>
        </is>
      </c>
      <c r="S633" s="1" t="inlineStr">
        <is>
          <t>עסקה פתוחה</t>
        </is>
      </c>
    </row>
    <row r="634" ht="14.45" customHeight="1" s="56" thickBot="1">
      <c r="A634" s="8" t="n">
        <v>627</v>
      </c>
      <c r="B634" s="6" t="inlineStr">
        <is>
          <t>עסקה פתוחה</t>
        </is>
      </c>
      <c r="C634" s="5" t="inlineStr">
        <is>
          <t>-</t>
        </is>
      </c>
      <c r="D634" s="5" t="inlineStr">
        <is>
          <t>עסקה פתוחה</t>
        </is>
      </c>
      <c r="E634" s="5" t="inlineStr">
        <is>
          <t>עסקה פתוחה</t>
        </is>
      </c>
      <c r="F634" s="3" t="inlineStr">
        <is>
          <t>עסקה פתוחה</t>
        </is>
      </c>
      <c r="G634" s="2" t="inlineStr">
        <is>
          <t>עסקה פתוחה</t>
        </is>
      </c>
      <c r="H634" s="5" t="inlineStr">
        <is>
          <t>עסקה פתוחה</t>
        </is>
      </c>
      <c r="I634" s="2" t="inlineStr">
        <is>
          <t>עסקה פתוחה</t>
        </is>
      </c>
      <c r="J634" s="4">
        <f>IFERROR($O$3/(AmitGamePlan78[[#This Row],[High Price ]]-AmitGamePlan78[[#This Row],[Low Price ]]),"עסקה פתוחה")</f>
        <v/>
      </c>
      <c r="K634" s="3">
        <f>IFERROR(AmitGamePlan78[[#This Row],[Stock Number]]*AmitGamePlan78[[#This Row],[Buying Price /Selling Price]],"עסקה פתוחה")</f>
        <v/>
      </c>
      <c r="L63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34" s="2">
        <f>IF(AmitGamePlan78[[#This Row],[Style]] = "Short",AmitGamePlan78[[#This Row],[High Price ]],AmitGamePlan78[[#This Row],[Low Price ]])</f>
        <v/>
      </c>
      <c r="N634" s="2" t="n">
        <v>0</v>
      </c>
      <c r="O63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34" s="3" t="inlineStr">
        <is>
          <t>עסקה פתוחה</t>
        </is>
      </c>
      <c r="Q63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34" s="2" t="inlineStr">
        <is>
          <t>עסקה פתוחה</t>
        </is>
      </c>
      <c r="S634" s="1" t="inlineStr">
        <is>
          <t>עסקה פתוחה</t>
        </is>
      </c>
    </row>
    <row r="635" ht="14.45" customHeight="1" s="56" thickBot="1">
      <c r="A635" s="8" t="n">
        <v>628</v>
      </c>
      <c r="B635" s="6" t="inlineStr">
        <is>
          <t>עסקה פתוחה</t>
        </is>
      </c>
      <c r="C635" s="5" t="inlineStr">
        <is>
          <t>-</t>
        </is>
      </c>
      <c r="D635" s="5" t="inlineStr">
        <is>
          <t>עסקה פתוחה</t>
        </is>
      </c>
      <c r="E635" s="5" t="inlineStr">
        <is>
          <t>עסקה פתוחה</t>
        </is>
      </c>
      <c r="F635" s="3" t="inlineStr">
        <is>
          <t>עסקה פתוחה</t>
        </is>
      </c>
      <c r="G635" s="2" t="inlineStr">
        <is>
          <t>עסקה פתוחה</t>
        </is>
      </c>
      <c r="H635" s="5" t="inlineStr">
        <is>
          <t>עסקה פתוחה</t>
        </is>
      </c>
      <c r="I635" s="2" t="inlineStr">
        <is>
          <t>עסקה פתוחה</t>
        </is>
      </c>
      <c r="J635" s="4">
        <f>IFERROR($O$3/(AmitGamePlan78[[#This Row],[High Price ]]-AmitGamePlan78[[#This Row],[Low Price ]]),"עסקה פתוחה")</f>
        <v/>
      </c>
      <c r="K635" s="3">
        <f>IFERROR(AmitGamePlan78[[#This Row],[Stock Number]]*AmitGamePlan78[[#This Row],[Buying Price /Selling Price]],"עסקה פתוחה")</f>
        <v/>
      </c>
      <c r="L63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35" s="2">
        <f>IF(AmitGamePlan78[[#This Row],[Style]] = "Short",AmitGamePlan78[[#This Row],[High Price ]],AmitGamePlan78[[#This Row],[Low Price ]])</f>
        <v/>
      </c>
      <c r="N635" s="2" t="n">
        <v>0</v>
      </c>
      <c r="O63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35" s="3" t="inlineStr">
        <is>
          <t>עסקה פתוחה</t>
        </is>
      </c>
      <c r="Q63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35" s="2" t="inlineStr">
        <is>
          <t>עסקה פתוחה</t>
        </is>
      </c>
      <c r="S635" s="1" t="inlineStr">
        <is>
          <t>עסקה פתוחה</t>
        </is>
      </c>
    </row>
    <row r="636" ht="14.45" customHeight="1" s="56" thickBot="1">
      <c r="A636" s="8" t="n">
        <v>629</v>
      </c>
      <c r="B636" s="6" t="inlineStr">
        <is>
          <t>עסקה פתוחה</t>
        </is>
      </c>
      <c r="C636" s="5" t="inlineStr">
        <is>
          <t>-</t>
        </is>
      </c>
      <c r="D636" s="5" t="inlineStr">
        <is>
          <t>עסקה פתוחה</t>
        </is>
      </c>
      <c r="E636" s="5" t="inlineStr">
        <is>
          <t>עסקה פתוחה</t>
        </is>
      </c>
      <c r="F636" s="3" t="inlineStr">
        <is>
          <t>עסקה פתוחה</t>
        </is>
      </c>
      <c r="G636" s="2" t="inlineStr">
        <is>
          <t>עסקה פתוחה</t>
        </is>
      </c>
      <c r="H636" s="5" t="inlineStr">
        <is>
          <t>עסקה פתוחה</t>
        </is>
      </c>
      <c r="I636" s="2" t="inlineStr">
        <is>
          <t>עסקה פתוחה</t>
        </is>
      </c>
      <c r="J636" s="4">
        <f>IFERROR($O$3/(AmitGamePlan78[[#This Row],[High Price ]]-AmitGamePlan78[[#This Row],[Low Price ]]),"עסקה פתוחה")</f>
        <v/>
      </c>
      <c r="K636" s="3">
        <f>IFERROR(AmitGamePlan78[[#This Row],[Stock Number]]*AmitGamePlan78[[#This Row],[Buying Price /Selling Price]],"עסקה פתוחה")</f>
        <v/>
      </c>
      <c r="L63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36" s="2">
        <f>IF(AmitGamePlan78[[#This Row],[Style]] = "Short",AmitGamePlan78[[#This Row],[High Price ]],AmitGamePlan78[[#This Row],[Low Price ]])</f>
        <v/>
      </c>
      <c r="N636" s="2" t="n">
        <v>0</v>
      </c>
      <c r="O63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36" s="3" t="inlineStr">
        <is>
          <t>עסקה פתוחה</t>
        </is>
      </c>
      <c r="Q63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36" s="2" t="inlineStr">
        <is>
          <t>עסקה פתוחה</t>
        </is>
      </c>
      <c r="S636" s="1" t="inlineStr">
        <is>
          <t>עסקה פתוחה</t>
        </is>
      </c>
    </row>
    <row r="637" ht="14.45" customHeight="1" s="56" thickBot="1">
      <c r="A637" s="8" t="n">
        <v>630</v>
      </c>
      <c r="B637" s="6" t="inlineStr">
        <is>
          <t>עסקה פתוחה</t>
        </is>
      </c>
      <c r="C637" s="5" t="inlineStr">
        <is>
          <t>-</t>
        </is>
      </c>
      <c r="D637" s="5" t="inlineStr">
        <is>
          <t>עסקה פתוחה</t>
        </is>
      </c>
      <c r="E637" s="5" t="inlineStr">
        <is>
          <t>עסקה פתוחה</t>
        </is>
      </c>
      <c r="F637" s="3" t="inlineStr">
        <is>
          <t>עסקה פתוחה</t>
        </is>
      </c>
      <c r="G637" s="2" t="inlineStr">
        <is>
          <t>עסקה פתוחה</t>
        </is>
      </c>
      <c r="H637" s="5" t="inlineStr">
        <is>
          <t>עסקה פתוחה</t>
        </is>
      </c>
      <c r="I637" s="2" t="inlineStr">
        <is>
          <t>עסקה פתוחה</t>
        </is>
      </c>
      <c r="J637" s="4">
        <f>IFERROR($O$3/(AmitGamePlan78[[#This Row],[High Price ]]-AmitGamePlan78[[#This Row],[Low Price ]]),"עסקה פתוחה")</f>
        <v/>
      </c>
      <c r="K637" s="3">
        <f>IFERROR(AmitGamePlan78[[#This Row],[Stock Number]]*AmitGamePlan78[[#This Row],[Buying Price /Selling Price]],"עסקה פתוחה")</f>
        <v/>
      </c>
      <c r="L63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37" s="2">
        <f>IF(AmitGamePlan78[[#This Row],[Style]] = "Short",AmitGamePlan78[[#This Row],[High Price ]],AmitGamePlan78[[#This Row],[Low Price ]])</f>
        <v/>
      </c>
      <c r="N637" s="2" t="n">
        <v>0</v>
      </c>
      <c r="O63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37" s="3" t="inlineStr">
        <is>
          <t>עסקה פתוחה</t>
        </is>
      </c>
      <c r="Q63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37" s="2" t="inlineStr">
        <is>
          <t>עסקה פתוחה</t>
        </is>
      </c>
      <c r="S637" s="1" t="inlineStr">
        <is>
          <t>עסקה פתוחה</t>
        </is>
      </c>
    </row>
    <row r="638" ht="14.45" customHeight="1" s="56" thickBot="1">
      <c r="A638" s="8" t="n">
        <v>631</v>
      </c>
      <c r="B638" s="6" t="inlineStr">
        <is>
          <t>עסקה פתוחה</t>
        </is>
      </c>
      <c r="C638" s="5" t="inlineStr">
        <is>
          <t>-</t>
        </is>
      </c>
      <c r="D638" s="5" t="inlineStr">
        <is>
          <t>עסקה פתוחה</t>
        </is>
      </c>
      <c r="E638" s="5" t="inlineStr">
        <is>
          <t>עסקה פתוחה</t>
        </is>
      </c>
      <c r="F638" s="3" t="inlineStr">
        <is>
          <t>עסקה פתוחה</t>
        </is>
      </c>
      <c r="G638" s="2" t="inlineStr">
        <is>
          <t>עסקה פתוחה</t>
        </is>
      </c>
      <c r="H638" s="5" t="inlineStr">
        <is>
          <t>עסקה פתוחה</t>
        </is>
      </c>
      <c r="I638" s="2" t="inlineStr">
        <is>
          <t>עסקה פתוחה</t>
        </is>
      </c>
      <c r="J638" s="4">
        <f>IFERROR($O$3/(AmitGamePlan78[[#This Row],[High Price ]]-AmitGamePlan78[[#This Row],[Low Price ]]),"עסקה פתוחה")</f>
        <v/>
      </c>
      <c r="K638" s="3">
        <f>IFERROR(AmitGamePlan78[[#This Row],[Stock Number]]*AmitGamePlan78[[#This Row],[Buying Price /Selling Price]],"עסקה פתוחה")</f>
        <v/>
      </c>
      <c r="L63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38" s="2">
        <f>IF(AmitGamePlan78[[#This Row],[Style]] = "Short",AmitGamePlan78[[#This Row],[High Price ]],AmitGamePlan78[[#This Row],[Low Price ]])</f>
        <v/>
      </c>
      <c r="N638" s="2" t="n">
        <v>0</v>
      </c>
      <c r="O63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38" s="3" t="inlineStr">
        <is>
          <t>עסקה פתוחה</t>
        </is>
      </c>
      <c r="Q63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38" s="2" t="inlineStr">
        <is>
          <t>עסקה פתוחה</t>
        </is>
      </c>
      <c r="S638" s="1" t="inlineStr">
        <is>
          <t>עסקה פתוחה</t>
        </is>
      </c>
    </row>
    <row r="639" ht="14.45" customHeight="1" s="56" thickBot="1">
      <c r="A639" s="8" t="n">
        <v>632</v>
      </c>
      <c r="B639" s="6" t="inlineStr">
        <is>
          <t>עסקה פתוחה</t>
        </is>
      </c>
      <c r="C639" s="5" t="inlineStr">
        <is>
          <t>-</t>
        </is>
      </c>
      <c r="D639" s="5" t="inlineStr">
        <is>
          <t>עסקה פתוחה</t>
        </is>
      </c>
      <c r="E639" s="5" t="inlineStr">
        <is>
          <t>עסקה פתוחה</t>
        </is>
      </c>
      <c r="F639" s="3" t="inlineStr">
        <is>
          <t>עסקה פתוחה</t>
        </is>
      </c>
      <c r="G639" s="2" t="inlineStr">
        <is>
          <t>עסקה פתוחה</t>
        </is>
      </c>
      <c r="H639" s="5" t="inlineStr">
        <is>
          <t>עסקה פתוחה</t>
        </is>
      </c>
      <c r="I639" s="2" t="inlineStr">
        <is>
          <t>עסקה פתוחה</t>
        </is>
      </c>
      <c r="J639" s="4">
        <f>IFERROR($O$3/(AmitGamePlan78[[#This Row],[High Price ]]-AmitGamePlan78[[#This Row],[Low Price ]]),"עסקה פתוחה")</f>
        <v/>
      </c>
      <c r="K639" s="3">
        <f>IFERROR(AmitGamePlan78[[#This Row],[Stock Number]]*AmitGamePlan78[[#This Row],[Buying Price /Selling Price]],"עסקה פתוחה")</f>
        <v/>
      </c>
      <c r="L63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39" s="2">
        <f>IF(AmitGamePlan78[[#This Row],[Style]] = "Short",AmitGamePlan78[[#This Row],[High Price ]],AmitGamePlan78[[#This Row],[Low Price ]])</f>
        <v/>
      </c>
      <c r="N639" s="2" t="n">
        <v>0</v>
      </c>
      <c r="O63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39" s="3" t="inlineStr">
        <is>
          <t>עסקה פתוחה</t>
        </is>
      </c>
      <c r="Q63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39" s="2" t="inlineStr">
        <is>
          <t>עסקה פתוחה</t>
        </is>
      </c>
      <c r="S639" s="1" t="inlineStr">
        <is>
          <t>עסקה פתוחה</t>
        </is>
      </c>
    </row>
    <row r="640" ht="14.45" customHeight="1" s="56" thickBot="1">
      <c r="A640" s="8" t="n">
        <v>633</v>
      </c>
      <c r="B640" s="6" t="inlineStr">
        <is>
          <t>עסקה פתוחה</t>
        </is>
      </c>
      <c r="C640" s="5" t="inlineStr">
        <is>
          <t>-</t>
        </is>
      </c>
      <c r="D640" s="5" t="inlineStr">
        <is>
          <t>עסקה פתוחה</t>
        </is>
      </c>
      <c r="E640" s="5" t="inlineStr">
        <is>
          <t>עסקה פתוחה</t>
        </is>
      </c>
      <c r="F640" s="3" t="inlineStr">
        <is>
          <t>עסקה פתוחה</t>
        </is>
      </c>
      <c r="G640" s="2" t="inlineStr">
        <is>
          <t>עסקה פתוחה</t>
        </is>
      </c>
      <c r="H640" s="5" t="inlineStr">
        <is>
          <t>עסקה פתוחה</t>
        </is>
      </c>
      <c r="I640" s="2" t="inlineStr">
        <is>
          <t>עסקה פתוחה</t>
        </is>
      </c>
      <c r="J640" s="4">
        <f>IFERROR($O$3/(AmitGamePlan78[[#This Row],[High Price ]]-AmitGamePlan78[[#This Row],[Low Price ]]),"עסקה פתוחה")</f>
        <v/>
      </c>
      <c r="K640" s="3">
        <f>IFERROR(AmitGamePlan78[[#This Row],[Stock Number]]*AmitGamePlan78[[#This Row],[Buying Price /Selling Price]],"עסקה פתוחה")</f>
        <v/>
      </c>
      <c r="L64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40" s="2">
        <f>IF(AmitGamePlan78[[#This Row],[Style]] = "Short",AmitGamePlan78[[#This Row],[High Price ]],AmitGamePlan78[[#This Row],[Low Price ]])</f>
        <v/>
      </c>
      <c r="N640" s="2" t="n">
        <v>0</v>
      </c>
      <c r="O64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40" s="3" t="inlineStr">
        <is>
          <t>עסקה פתוחה</t>
        </is>
      </c>
      <c r="Q64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40" s="2" t="inlineStr">
        <is>
          <t>עסקה פתוחה</t>
        </is>
      </c>
      <c r="S640" s="1" t="inlineStr">
        <is>
          <t>עסקה פתוחה</t>
        </is>
      </c>
    </row>
    <row r="641" ht="14.45" customHeight="1" s="56" thickBot="1">
      <c r="A641" s="8" t="n">
        <v>634</v>
      </c>
      <c r="B641" s="6" t="inlineStr">
        <is>
          <t>עסקה פתוחה</t>
        </is>
      </c>
      <c r="C641" s="5" t="inlineStr">
        <is>
          <t>-</t>
        </is>
      </c>
      <c r="D641" s="5" t="inlineStr">
        <is>
          <t>עסקה פתוחה</t>
        </is>
      </c>
      <c r="E641" s="5" t="inlineStr">
        <is>
          <t>עסקה פתוחה</t>
        </is>
      </c>
      <c r="F641" s="3" t="inlineStr">
        <is>
          <t>עסקה פתוחה</t>
        </is>
      </c>
      <c r="G641" s="2" t="inlineStr">
        <is>
          <t>עסקה פתוחה</t>
        </is>
      </c>
      <c r="H641" s="5" t="inlineStr">
        <is>
          <t>עסקה פתוחה</t>
        </is>
      </c>
      <c r="I641" s="2" t="inlineStr">
        <is>
          <t>עסקה פתוחה</t>
        </is>
      </c>
      <c r="J641" s="4">
        <f>IFERROR($O$3/(AmitGamePlan78[[#This Row],[High Price ]]-AmitGamePlan78[[#This Row],[Low Price ]]),"עסקה פתוחה")</f>
        <v/>
      </c>
      <c r="K641" s="3">
        <f>IFERROR(AmitGamePlan78[[#This Row],[Stock Number]]*AmitGamePlan78[[#This Row],[Buying Price /Selling Price]],"עסקה פתוחה")</f>
        <v/>
      </c>
      <c r="L64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41" s="2">
        <f>IF(AmitGamePlan78[[#This Row],[Style]] = "Short",AmitGamePlan78[[#This Row],[High Price ]],AmitGamePlan78[[#This Row],[Low Price ]])</f>
        <v/>
      </c>
      <c r="N641" s="2" t="n">
        <v>0</v>
      </c>
      <c r="O64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41" s="3" t="inlineStr">
        <is>
          <t>עסקה פתוחה</t>
        </is>
      </c>
      <c r="Q64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41" s="2" t="inlineStr">
        <is>
          <t>עסקה פתוחה</t>
        </is>
      </c>
      <c r="S641" s="1" t="inlineStr">
        <is>
          <t>עסקה פתוחה</t>
        </is>
      </c>
    </row>
    <row r="642" ht="14.45" customHeight="1" s="56" thickBot="1">
      <c r="A642" s="8" t="n">
        <v>635</v>
      </c>
      <c r="B642" s="6" t="inlineStr">
        <is>
          <t>עסקה פתוחה</t>
        </is>
      </c>
      <c r="C642" s="5" t="inlineStr">
        <is>
          <t>-</t>
        </is>
      </c>
      <c r="D642" s="5" t="inlineStr">
        <is>
          <t>עסקה פתוחה</t>
        </is>
      </c>
      <c r="E642" s="5" t="inlineStr">
        <is>
          <t>עסקה פתוחה</t>
        </is>
      </c>
      <c r="F642" s="3" t="inlineStr">
        <is>
          <t>עסקה פתוחה</t>
        </is>
      </c>
      <c r="G642" s="2" t="inlineStr">
        <is>
          <t>עסקה פתוחה</t>
        </is>
      </c>
      <c r="H642" s="5" t="inlineStr">
        <is>
          <t>עסקה פתוחה</t>
        </is>
      </c>
      <c r="I642" s="2" t="inlineStr">
        <is>
          <t>עסקה פתוחה</t>
        </is>
      </c>
      <c r="J642" s="4">
        <f>IFERROR($O$3/(AmitGamePlan78[[#This Row],[High Price ]]-AmitGamePlan78[[#This Row],[Low Price ]]),"עסקה פתוחה")</f>
        <v/>
      </c>
      <c r="K642" s="3">
        <f>IFERROR(AmitGamePlan78[[#This Row],[Stock Number]]*AmitGamePlan78[[#This Row],[Buying Price /Selling Price]],"עסקה פתוחה")</f>
        <v/>
      </c>
      <c r="L64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42" s="2">
        <f>IF(AmitGamePlan78[[#This Row],[Style]] = "Short",AmitGamePlan78[[#This Row],[High Price ]],AmitGamePlan78[[#This Row],[Low Price ]])</f>
        <v/>
      </c>
      <c r="N642" s="2" t="n">
        <v>0</v>
      </c>
      <c r="O64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42" s="3" t="inlineStr">
        <is>
          <t>עסקה פתוחה</t>
        </is>
      </c>
      <c r="Q64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42" s="2" t="inlineStr">
        <is>
          <t>עסקה פתוחה</t>
        </is>
      </c>
      <c r="S642" s="1" t="inlineStr">
        <is>
          <t>עסקה פתוחה</t>
        </is>
      </c>
    </row>
    <row r="643" ht="14.45" customHeight="1" s="56" thickBot="1">
      <c r="A643" s="8" t="n">
        <v>636</v>
      </c>
      <c r="B643" s="6" t="inlineStr">
        <is>
          <t>עסקה פתוחה</t>
        </is>
      </c>
      <c r="C643" s="5" t="inlineStr">
        <is>
          <t>-</t>
        </is>
      </c>
      <c r="D643" s="5" t="inlineStr">
        <is>
          <t>עסקה פתוחה</t>
        </is>
      </c>
      <c r="E643" s="5" t="inlineStr">
        <is>
          <t>עסקה פתוחה</t>
        </is>
      </c>
      <c r="F643" s="3" t="inlineStr">
        <is>
          <t>עסקה פתוחה</t>
        </is>
      </c>
      <c r="G643" s="2" t="inlineStr">
        <is>
          <t>עסקה פתוחה</t>
        </is>
      </c>
      <c r="H643" s="5" t="inlineStr">
        <is>
          <t>עסקה פתוחה</t>
        </is>
      </c>
      <c r="I643" s="2" t="inlineStr">
        <is>
          <t>עסקה פתוחה</t>
        </is>
      </c>
      <c r="J643" s="4">
        <f>IFERROR($O$3/(AmitGamePlan78[[#This Row],[High Price ]]-AmitGamePlan78[[#This Row],[Low Price ]]),"עסקה פתוחה")</f>
        <v/>
      </c>
      <c r="K643" s="3">
        <f>IFERROR(AmitGamePlan78[[#This Row],[Stock Number]]*AmitGamePlan78[[#This Row],[Buying Price /Selling Price]],"עסקה פתוחה")</f>
        <v/>
      </c>
      <c r="L64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43" s="2">
        <f>IF(AmitGamePlan78[[#This Row],[Style]] = "Short",AmitGamePlan78[[#This Row],[High Price ]],AmitGamePlan78[[#This Row],[Low Price ]])</f>
        <v/>
      </c>
      <c r="N643" s="2" t="n">
        <v>0</v>
      </c>
      <c r="O64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43" s="3" t="inlineStr">
        <is>
          <t>עסקה פתוחה</t>
        </is>
      </c>
      <c r="Q64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43" s="2" t="inlineStr">
        <is>
          <t>עסקה פתוחה</t>
        </is>
      </c>
      <c r="S643" s="1" t="inlineStr">
        <is>
          <t>עסקה פתוחה</t>
        </is>
      </c>
    </row>
    <row r="644" ht="14.45" customHeight="1" s="56" thickBot="1">
      <c r="A644" s="8" t="n">
        <v>637</v>
      </c>
      <c r="B644" s="6" t="inlineStr">
        <is>
          <t>עסקה פתוחה</t>
        </is>
      </c>
      <c r="C644" s="5" t="inlineStr">
        <is>
          <t>-</t>
        </is>
      </c>
      <c r="D644" s="5" t="inlineStr">
        <is>
          <t>עסקה פתוחה</t>
        </is>
      </c>
      <c r="E644" s="5" t="inlineStr">
        <is>
          <t>עסקה פתוחה</t>
        </is>
      </c>
      <c r="F644" s="3" t="inlineStr">
        <is>
          <t>עסקה פתוחה</t>
        </is>
      </c>
      <c r="G644" s="2" t="inlineStr">
        <is>
          <t>עסקה פתוחה</t>
        </is>
      </c>
      <c r="H644" s="5" t="inlineStr">
        <is>
          <t>עסקה פתוחה</t>
        </is>
      </c>
      <c r="I644" s="2" t="inlineStr">
        <is>
          <t>עסקה פתוחה</t>
        </is>
      </c>
      <c r="J644" s="4">
        <f>IFERROR($O$3/(AmitGamePlan78[[#This Row],[High Price ]]-AmitGamePlan78[[#This Row],[Low Price ]]),"עסקה פתוחה")</f>
        <v/>
      </c>
      <c r="K644" s="3">
        <f>IFERROR(AmitGamePlan78[[#This Row],[Stock Number]]*AmitGamePlan78[[#This Row],[Buying Price /Selling Price]],"עסקה פתוחה")</f>
        <v/>
      </c>
      <c r="L64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44" s="2">
        <f>IF(AmitGamePlan78[[#This Row],[Style]] = "Short",AmitGamePlan78[[#This Row],[High Price ]],AmitGamePlan78[[#This Row],[Low Price ]])</f>
        <v/>
      </c>
      <c r="N644" s="2" t="n">
        <v>0</v>
      </c>
      <c r="O64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44" s="3" t="inlineStr">
        <is>
          <t>עסקה פתוחה</t>
        </is>
      </c>
      <c r="Q64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44" s="2" t="inlineStr">
        <is>
          <t>עסקה פתוחה</t>
        </is>
      </c>
      <c r="S644" s="1" t="inlineStr">
        <is>
          <t>עסקה פתוחה</t>
        </is>
      </c>
    </row>
    <row r="645" ht="14.45" customHeight="1" s="56" thickBot="1">
      <c r="A645" s="8" t="n">
        <v>638</v>
      </c>
      <c r="B645" s="6" t="inlineStr">
        <is>
          <t>עסקה פתוחה</t>
        </is>
      </c>
      <c r="C645" s="5" t="inlineStr">
        <is>
          <t>-</t>
        </is>
      </c>
      <c r="D645" s="5" t="inlineStr">
        <is>
          <t>עסקה פתוחה</t>
        </is>
      </c>
      <c r="E645" s="5" t="inlineStr">
        <is>
          <t>עסקה פתוחה</t>
        </is>
      </c>
      <c r="F645" s="3" t="inlineStr">
        <is>
          <t>עסקה פתוחה</t>
        </is>
      </c>
      <c r="G645" s="2" t="inlineStr">
        <is>
          <t>עסקה פתוחה</t>
        </is>
      </c>
      <c r="H645" s="5" t="inlineStr">
        <is>
          <t>עסקה פתוחה</t>
        </is>
      </c>
      <c r="I645" s="2" t="inlineStr">
        <is>
          <t>עסקה פתוחה</t>
        </is>
      </c>
      <c r="J645" s="4">
        <f>IFERROR($O$3/(AmitGamePlan78[[#This Row],[High Price ]]-AmitGamePlan78[[#This Row],[Low Price ]]),"עסקה פתוחה")</f>
        <v/>
      </c>
      <c r="K645" s="3">
        <f>IFERROR(AmitGamePlan78[[#This Row],[Stock Number]]*AmitGamePlan78[[#This Row],[Buying Price /Selling Price]],"עסקה פתוחה")</f>
        <v/>
      </c>
      <c r="L64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45" s="2">
        <f>IF(AmitGamePlan78[[#This Row],[Style]] = "Short",AmitGamePlan78[[#This Row],[High Price ]],AmitGamePlan78[[#This Row],[Low Price ]])</f>
        <v/>
      </c>
      <c r="N645" s="2" t="n">
        <v>0</v>
      </c>
      <c r="O64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45" s="3" t="inlineStr">
        <is>
          <t>עסקה פתוחה</t>
        </is>
      </c>
      <c r="Q64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45" s="2" t="inlineStr">
        <is>
          <t>עסקה פתוחה</t>
        </is>
      </c>
      <c r="S645" s="1" t="inlineStr">
        <is>
          <t>עסקה פתוחה</t>
        </is>
      </c>
    </row>
    <row r="646" ht="14.45" customHeight="1" s="56" thickBot="1">
      <c r="A646" s="8" t="n">
        <v>639</v>
      </c>
      <c r="B646" s="6" t="inlineStr">
        <is>
          <t>עסקה פתוחה</t>
        </is>
      </c>
      <c r="C646" s="5" t="inlineStr">
        <is>
          <t>-</t>
        </is>
      </c>
      <c r="D646" s="5" t="inlineStr">
        <is>
          <t>עסקה פתוחה</t>
        </is>
      </c>
      <c r="E646" s="5" t="inlineStr">
        <is>
          <t>עסקה פתוחה</t>
        </is>
      </c>
      <c r="F646" s="3" t="inlineStr">
        <is>
          <t>עסקה פתוחה</t>
        </is>
      </c>
      <c r="G646" s="2" t="inlineStr">
        <is>
          <t>עסקה פתוחה</t>
        </is>
      </c>
      <c r="H646" s="5" t="inlineStr">
        <is>
          <t>עסקה פתוחה</t>
        </is>
      </c>
      <c r="I646" s="2" t="inlineStr">
        <is>
          <t>עסקה פתוחה</t>
        </is>
      </c>
      <c r="J646" s="4">
        <f>IFERROR($O$3/(AmitGamePlan78[[#This Row],[High Price ]]-AmitGamePlan78[[#This Row],[Low Price ]]),"עסקה פתוחה")</f>
        <v/>
      </c>
      <c r="K646" s="3">
        <f>IFERROR(AmitGamePlan78[[#This Row],[Stock Number]]*AmitGamePlan78[[#This Row],[Buying Price /Selling Price]],"עסקה פתוחה")</f>
        <v/>
      </c>
      <c r="L64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46" s="2">
        <f>IF(AmitGamePlan78[[#This Row],[Style]] = "Short",AmitGamePlan78[[#This Row],[High Price ]],AmitGamePlan78[[#This Row],[Low Price ]])</f>
        <v/>
      </c>
      <c r="N646" s="2" t="n">
        <v>0</v>
      </c>
      <c r="O64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46" s="3" t="inlineStr">
        <is>
          <t>עסקה פתוחה</t>
        </is>
      </c>
      <c r="Q64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46" s="2" t="inlineStr">
        <is>
          <t>עסקה פתוחה</t>
        </is>
      </c>
      <c r="S646" s="1" t="inlineStr">
        <is>
          <t>עסקה פתוחה</t>
        </is>
      </c>
    </row>
    <row r="647" ht="14.45" customHeight="1" s="56" thickBot="1">
      <c r="A647" s="8" t="n">
        <v>640</v>
      </c>
      <c r="B647" s="6" t="inlineStr">
        <is>
          <t>עסקה פתוחה</t>
        </is>
      </c>
      <c r="C647" s="5" t="inlineStr">
        <is>
          <t>-</t>
        </is>
      </c>
      <c r="D647" s="5" t="inlineStr">
        <is>
          <t>עסקה פתוחה</t>
        </is>
      </c>
      <c r="E647" s="5" t="inlineStr">
        <is>
          <t>עסקה פתוחה</t>
        </is>
      </c>
      <c r="F647" s="3" t="inlineStr">
        <is>
          <t>עסקה פתוחה</t>
        </is>
      </c>
      <c r="G647" s="2" t="inlineStr">
        <is>
          <t>עסקה פתוחה</t>
        </is>
      </c>
      <c r="H647" s="5" t="inlineStr">
        <is>
          <t>עסקה פתוחה</t>
        </is>
      </c>
      <c r="I647" s="2" t="inlineStr">
        <is>
          <t>עסקה פתוחה</t>
        </is>
      </c>
      <c r="J647" s="4">
        <f>IFERROR($O$3/(AmitGamePlan78[[#This Row],[High Price ]]-AmitGamePlan78[[#This Row],[Low Price ]]),"עסקה פתוחה")</f>
        <v/>
      </c>
      <c r="K647" s="3">
        <f>IFERROR(AmitGamePlan78[[#This Row],[Stock Number]]*AmitGamePlan78[[#This Row],[Buying Price /Selling Price]],"עסקה פתוחה")</f>
        <v/>
      </c>
      <c r="L64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47" s="2">
        <f>IF(AmitGamePlan78[[#This Row],[Style]] = "Short",AmitGamePlan78[[#This Row],[High Price ]],AmitGamePlan78[[#This Row],[Low Price ]])</f>
        <v/>
      </c>
      <c r="N647" s="2" t="n">
        <v>0</v>
      </c>
      <c r="O64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47" s="3" t="inlineStr">
        <is>
          <t>עסקה פתוחה</t>
        </is>
      </c>
      <c r="Q64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47" s="2" t="inlineStr">
        <is>
          <t>עסקה פתוחה</t>
        </is>
      </c>
      <c r="S647" s="1" t="inlineStr">
        <is>
          <t>עסקה פתוחה</t>
        </is>
      </c>
    </row>
    <row r="648" ht="14.45" customHeight="1" s="56" thickBot="1">
      <c r="A648" s="8" t="n">
        <v>641</v>
      </c>
      <c r="B648" s="6" t="inlineStr">
        <is>
          <t>עסקה פתוחה</t>
        </is>
      </c>
      <c r="C648" s="5" t="inlineStr">
        <is>
          <t>-</t>
        </is>
      </c>
      <c r="D648" s="5" t="inlineStr">
        <is>
          <t>עסקה פתוחה</t>
        </is>
      </c>
      <c r="E648" s="5" t="inlineStr">
        <is>
          <t>עסקה פתוחה</t>
        </is>
      </c>
      <c r="F648" s="3" t="inlineStr">
        <is>
          <t>עסקה פתוחה</t>
        </is>
      </c>
      <c r="G648" s="2" t="inlineStr">
        <is>
          <t>עסקה פתוחה</t>
        </is>
      </c>
      <c r="H648" s="5" t="inlineStr">
        <is>
          <t>עסקה פתוחה</t>
        </is>
      </c>
      <c r="I648" s="2" t="inlineStr">
        <is>
          <t>עסקה פתוחה</t>
        </is>
      </c>
      <c r="J648" s="4">
        <f>IFERROR($O$3/(AmitGamePlan78[[#This Row],[High Price ]]-AmitGamePlan78[[#This Row],[Low Price ]]),"עסקה פתוחה")</f>
        <v/>
      </c>
      <c r="K648" s="3">
        <f>IFERROR(AmitGamePlan78[[#This Row],[Stock Number]]*AmitGamePlan78[[#This Row],[Buying Price /Selling Price]],"עסקה פתוחה")</f>
        <v/>
      </c>
      <c r="L64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48" s="2">
        <f>IF(AmitGamePlan78[[#This Row],[Style]] = "Short",AmitGamePlan78[[#This Row],[High Price ]],AmitGamePlan78[[#This Row],[Low Price ]])</f>
        <v/>
      </c>
      <c r="N648" s="2" t="n">
        <v>0</v>
      </c>
      <c r="O64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48" s="3" t="inlineStr">
        <is>
          <t>עסקה פתוחה</t>
        </is>
      </c>
      <c r="Q64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48" s="2" t="inlineStr">
        <is>
          <t>עסקה פתוחה</t>
        </is>
      </c>
      <c r="S648" s="1" t="inlineStr">
        <is>
          <t>עסקה פתוחה</t>
        </is>
      </c>
    </row>
    <row r="649" ht="14.45" customHeight="1" s="56" thickBot="1">
      <c r="A649" s="8" t="n">
        <v>642</v>
      </c>
      <c r="B649" s="6" t="inlineStr">
        <is>
          <t>עסקה פתוחה</t>
        </is>
      </c>
      <c r="C649" s="5" t="inlineStr">
        <is>
          <t>-</t>
        </is>
      </c>
      <c r="D649" s="5" t="inlineStr">
        <is>
          <t>עסקה פתוחה</t>
        </is>
      </c>
      <c r="E649" s="5" t="inlineStr">
        <is>
          <t>עסקה פתוחה</t>
        </is>
      </c>
      <c r="F649" s="3" t="inlineStr">
        <is>
          <t>עסקה פתוחה</t>
        </is>
      </c>
      <c r="G649" s="2" t="inlineStr">
        <is>
          <t>עסקה פתוחה</t>
        </is>
      </c>
      <c r="H649" s="5" t="inlineStr">
        <is>
          <t>עסקה פתוחה</t>
        </is>
      </c>
      <c r="I649" s="2" t="inlineStr">
        <is>
          <t>עסקה פתוחה</t>
        </is>
      </c>
      <c r="J649" s="4">
        <f>IFERROR($O$3/(AmitGamePlan78[[#This Row],[High Price ]]-AmitGamePlan78[[#This Row],[Low Price ]]),"עסקה פתוחה")</f>
        <v/>
      </c>
      <c r="K649" s="3">
        <f>IFERROR(AmitGamePlan78[[#This Row],[Stock Number]]*AmitGamePlan78[[#This Row],[Buying Price /Selling Price]],"עסקה פתוחה")</f>
        <v/>
      </c>
      <c r="L64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49" s="2">
        <f>IF(AmitGamePlan78[[#This Row],[Style]] = "Short",AmitGamePlan78[[#This Row],[High Price ]],AmitGamePlan78[[#This Row],[Low Price ]])</f>
        <v/>
      </c>
      <c r="N649" s="2" t="n">
        <v>0</v>
      </c>
      <c r="O64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49" s="3" t="inlineStr">
        <is>
          <t>עסקה פתוחה</t>
        </is>
      </c>
      <c r="Q64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49" s="2" t="inlineStr">
        <is>
          <t>עסקה פתוחה</t>
        </is>
      </c>
      <c r="S649" s="1" t="inlineStr">
        <is>
          <t>עסקה פתוחה</t>
        </is>
      </c>
    </row>
    <row r="650" ht="14.45" customHeight="1" s="56" thickBot="1">
      <c r="A650" s="8" t="n">
        <v>643</v>
      </c>
      <c r="B650" s="6" t="inlineStr">
        <is>
          <t>עסקה פתוחה</t>
        </is>
      </c>
      <c r="C650" s="5" t="inlineStr">
        <is>
          <t>-</t>
        </is>
      </c>
      <c r="D650" s="5" t="inlineStr">
        <is>
          <t>עסקה פתוחה</t>
        </is>
      </c>
      <c r="E650" s="5" t="inlineStr">
        <is>
          <t>עסקה פתוחה</t>
        </is>
      </c>
      <c r="F650" s="3" t="inlineStr">
        <is>
          <t>עסקה פתוחה</t>
        </is>
      </c>
      <c r="G650" s="2" t="inlineStr">
        <is>
          <t>עסקה פתוחה</t>
        </is>
      </c>
      <c r="H650" s="5" t="inlineStr">
        <is>
          <t>עסקה פתוחה</t>
        </is>
      </c>
      <c r="I650" s="2" t="inlineStr">
        <is>
          <t>עסקה פתוחה</t>
        </is>
      </c>
      <c r="J650" s="4">
        <f>IFERROR($O$3/(AmitGamePlan78[[#This Row],[High Price ]]-AmitGamePlan78[[#This Row],[Low Price ]]),"עסקה פתוחה")</f>
        <v/>
      </c>
      <c r="K650" s="3">
        <f>IFERROR(AmitGamePlan78[[#This Row],[Stock Number]]*AmitGamePlan78[[#This Row],[Buying Price /Selling Price]],"עסקה פתוחה")</f>
        <v/>
      </c>
      <c r="L65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50" s="2">
        <f>IF(AmitGamePlan78[[#This Row],[Style]] = "Short",AmitGamePlan78[[#This Row],[High Price ]],AmitGamePlan78[[#This Row],[Low Price ]])</f>
        <v/>
      </c>
      <c r="N650" s="2" t="n">
        <v>0</v>
      </c>
      <c r="O65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50" s="3" t="inlineStr">
        <is>
          <t>עסקה פתוחה</t>
        </is>
      </c>
      <c r="Q65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50" s="2" t="inlineStr">
        <is>
          <t>עסקה פתוחה</t>
        </is>
      </c>
      <c r="S650" s="1" t="inlineStr">
        <is>
          <t>עסקה פתוחה</t>
        </is>
      </c>
    </row>
    <row r="651" ht="14.45" customHeight="1" s="56" thickBot="1">
      <c r="A651" s="8" t="n">
        <v>644</v>
      </c>
      <c r="B651" s="6" t="inlineStr">
        <is>
          <t>עסקה פתוחה</t>
        </is>
      </c>
      <c r="C651" s="5" t="inlineStr">
        <is>
          <t>-</t>
        </is>
      </c>
      <c r="D651" s="5" t="inlineStr">
        <is>
          <t>עסקה פתוחה</t>
        </is>
      </c>
      <c r="E651" s="5" t="inlineStr">
        <is>
          <t>עסקה פתוחה</t>
        </is>
      </c>
      <c r="F651" s="3" t="inlineStr">
        <is>
          <t>עסקה פתוחה</t>
        </is>
      </c>
      <c r="G651" s="2" t="inlineStr">
        <is>
          <t>עסקה פתוחה</t>
        </is>
      </c>
      <c r="H651" s="5" t="inlineStr">
        <is>
          <t>עסקה פתוחה</t>
        </is>
      </c>
      <c r="I651" s="2" t="inlineStr">
        <is>
          <t>עסקה פתוחה</t>
        </is>
      </c>
      <c r="J651" s="4">
        <f>IFERROR($O$3/(AmitGamePlan78[[#This Row],[High Price ]]-AmitGamePlan78[[#This Row],[Low Price ]]),"עסקה פתוחה")</f>
        <v/>
      </c>
      <c r="K651" s="3">
        <f>IFERROR(AmitGamePlan78[[#This Row],[Stock Number]]*AmitGamePlan78[[#This Row],[Buying Price /Selling Price]],"עסקה פתוחה")</f>
        <v/>
      </c>
      <c r="L65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51" s="2">
        <f>IF(AmitGamePlan78[[#This Row],[Style]] = "Short",AmitGamePlan78[[#This Row],[High Price ]],AmitGamePlan78[[#This Row],[Low Price ]])</f>
        <v/>
      </c>
      <c r="N651" s="2" t="n">
        <v>0</v>
      </c>
      <c r="O65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51" s="3" t="inlineStr">
        <is>
          <t>עסקה פתוחה</t>
        </is>
      </c>
      <c r="Q65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51" s="2" t="inlineStr">
        <is>
          <t>עסקה פתוחה</t>
        </is>
      </c>
      <c r="S651" s="1" t="inlineStr">
        <is>
          <t>עסקה פתוחה</t>
        </is>
      </c>
    </row>
    <row r="652" ht="14.45" customHeight="1" s="56" thickBot="1">
      <c r="A652" s="8" t="n">
        <v>645</v>
      </c>
      <c r="B652" s="6" t="inlineStr">
        <is>
          <t>עסקה פתוחה</t>
        </is>
      </c>
      <c r="C652" s="5" t="inlineStr">
        <is>
          <t>-</t>
        </is>
      </c>
      <c r="D652" s="5" t="inlineStr">
        <is>
          <t>עסקה פתוחה</t>
        </is>
      </c>
      <c r="E652" s="5" t="inlineStr">
        <is>
          <t>עסקה פתוחה</t>
        </is>
      </c>
      <c r="F652" s="3" t="inlineStr">
        <is>
          <t>עסקה פתוחה</t>
        </is>
      </c>
      <c r="G652" s="2" t="inlineStr">
        <is>
          <t>עסקה פתוחה</t>
        </is>
      </c>
      <c r="H652" s="5" t="inlineStr">
        <is>
          <t>עסקה פתוחה</t>
        </is>
      </c>
      <c r="I652" s="2" t="inlineStr">
        <is>
          <t>עסקה פתוחה</t>
        </is>
      </c>
      <c r="J652" s="4">
        <f>IFERROR($O$3/(AmitGamePlan78[[#This Row],[High Price ]]-AmitGamePlan78[[#This Row],[Low Price ]]),"עסקה פתוחה")</f>
        <v/>
      </c>
      <c r="K652" s="3">
        <f>IFERROR(AmitGamePlan78[[#This Row],[Stock Number]]*AmitGamePlan78[[#This Row],[Buying Price /Selling Price]],"עסקה פתוחה")</f>
        <v/>
      </c>
      <c r="L65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52" s="2">
        <f>IF(AmitGamePlan78[[#This Row],[Style]] = "Short",AmitGamePlan78[[#This Row],[High Price ]],AmitGamePlan78[[#This Row],[Low Price ]])</f>
        <v/>
      </c>
      <c r="N652" s="2" t="n">
        <v>0</v>
      </c>
      <c r="O65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52" s="3" t="inlineStr">
        <is>
          <t>עסקה פתוחה</t>
        </is>
      </c>
      <c r="Q65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52" s="2" t="inlineStr">
        <is>
          <t>עסקה פתוחה</t>
        </is>
      </c>
      <c r="S652" s="1" t="inlineStr">
        <is>
          <t>עסקה פתוחה</t>
        </is>
      </c>
    </row>
    <row r="653" ht="14.45" customHeight="1" s="56" thickBot="1">
      <c r="A653" s="8" t="n">
        <v>646</v>
      </c>
      <c r="B653" s="6" t="inlineStr">
        <is>
          <t>עסקה פתוחה</t>
        </is>
      </c>
      <c r="C653" s="5" t="inlineStr">
        <is>
          <t>-</t>
        </is>
      </c>
      <c r="D653" s="5" t="inlineStr">
        <is>
          <t>עסקה פתוחה</t>
        </is>
      </c>
      <c r="E653" s="5" t="inlineStr">
        <is>
          <t>עסקה פתוחה</t>
        </is>
      </c>
      <c r="F653" s="3" t="inlineStr">
        <is>
          <t>עסקה פתוחה</t>
        </is>
      </c>
      <c r="G653" s="2" t="inlineStr">
        <is>
          <t>עסקה פתוחה</t>
        </is>
      </c>
      <c r="H653" s="5" t="inlineStr">
        <is>
          <t>עסקה פתוחה</t>
        </is>
      </c>
      <c r="I653" s="2" t="inlineStr">
        <is>
          <t>עסקה פתוחה</t>
        </is>
      </c>
      <c r="J653" s="4">
        <f>IFERROR($O$3/(AmitGamePlan78[[#This Row],[High Price ]]-AmitGamePlan78[[#This Row],[Low Price ]]),"עסקה פתוחה")</f>
        <v/>
      </c>
      <c r="K653" s="3">
        <f>IFERROR(AmitGamePlan78[[#This Row],[Stock Number]]*AmitGamePlan78[[#This Row],[Buying Price /Selling Price]],"עסקה פתוחה")</f>
        <v/>
      </c>
      <c r="L65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53" s="2">
        <f>IF(AmitGamePlan78[[#This Row],[Style]] = "Short",AmitGamePlan78[[#This Row],[High Price ]],AmitGamePlan78[[#This Row],[Low Price ]])</f>
        <v/>
      </c>
      <c r="N653" s="2" t="n">
        <v>0</v>
      </c>
      <c r="O65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53" s="3" t="inlineStr">
        <is>
          <t>עסקה פתוחה</t>
        </is>
      </c>
      <c r="Q65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53" s="2" t="inlineStr">
        <is>
          <t>עסקה פתוחה</t>
        </is>
      </c>
      <c r="S653" s="1" t="inlineStr">
        <is>
          <t>עסקה פתוחה</t>
        </is>
      </c>
    </row>
    <row r="654" ht="14.45" customHeight="1" s="56" thickBot="1">
      <c r="A654" s="8" t="n">
        <v>647</v>
      </c>
      <c r="B654" s="6" t="inlineStr">
        <is>
          <t>עסקה פתוחה</t>
        </is>
      </c>
      <c r="C654" s="5" t="inlineStr">
        <is>
          <t>-</t>
        </is>
      </c>
      <c r="D654" s="5" t="inlineStr">
        <is>
          <t>עסקה פתוחה</t>
        </is>
      </c>
      <c r="E654" s="5" t="inlineStr">
        <is>
          <t>עסקה פתוחה</t>
        </is>
      </c>
      <c r="F654" s="3" t="inlineStr">
        <is>
          <t>עסקה פתוחה</t>
        </is>
      </c>
      <c r="G654" s="2" t="inlineStr">
        <is>
          <t>עסקה פתוחה</t>
        </is>
      </c>
      <c r="H654" s="5" t="inlineStr">
        <is>
          <t>עסקה פתוחה</t>
        </is>
      </c>
      <c r="I654" s="2" t="inlineStr">
        <is>
          <t>עסקה פתוחה</t>
        </is>
      </c>
      <c r="J654" s="4">
        <f>IFERROR($O$3/(AmitGamePlan78[[#This Row],[High Price ]]-AmitGamePlan78[[#This Row],[Low Price ]]),"עסקה פתוחה")</f>
        <v/>
      </c>
      <c r="K654" s="3">
        <f>IFERROR(AmitGamePlan78[[#This Row],[Stock Number]]*AmitGamePlan78[[#This Row],[Buying Price /Selling Price]],"עסקה פתוחה")</f>
        <v/>
      </c>
      <c r="L65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54" s="2">
        <f>IF(AmitGamePlan78[[#This Row],[Style]] = "Short",AmitGamePlan78[[#This Row],[High Price ]],AmitGamePlan78[[#This Row],[Low Price ]])</f>
        <v/>
      </c>
      <c r="N654" s="2" t="n">
        <v>0</v>
      </c>
      <c r="O65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54" s="3" t="inlineStr">
        <is>
          <t>עסקה פתוחה</t>
        </is>
      </c>
      <c r="Q65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54" s="2" t="inlineStr">
        <is>
          <t>עסקה פתוחה</t>
        </is>
      </c>
      <c r="S654" s="1" t="inlineStr">
        <is>
          <t>עסקה פתוחה</t>
        </is>
      </c>
    </row>
    <row r="655" ht="14.45" customHeight="1" s="56" thickBot="1">
      <c r="A655" s="8" t="n">
        <v>648</v>
      </c>
      <c r="B655" s="6" t="inlineStr">
        <is>
          <t>עסקה פתוחה</t>
        </is>
      </c>
      <c r="C655" s="5" t="inlineStr">
        <is>
          <t>-</t>
        </is>
      </c>
      <c r="D655" s="5" t="inlineStr">
        <is>
          <t>עסקה פתוחה</t>
        </is>
      </c>
      <c r="E655" s="5" t="inlineStr">
        <is>
          <t>עסקה פתוחה</t>
        </is>
      </c>
      <c r="F655" s="3" t="inlineStr">
        <is>
          <t>עסקה פתוחה</t>
        </is>
      </c>
      <c r="G655" s="2" t="inlineStr">
        <is>
          <t>עסקה פתוחה</t>
        </is>
      </c>
      <c r="H655" s="5" t="inlineStr">
        <is>
          <t>עסקה פתוחה</t>
        </is>
      </c>
      <c r="I655" s="2" t="inlineStr">
        <is>
          <t>עסקה פתוחה</t>
        </is>
      </c>
      <c r="J655" s="4">
        <f>IFERROR($O$3/(AmitGamePlan78[[#This Row],[High Price ]]-AmitGamePlan78[[#This Row],[Low Price ]]),"עסקה פתוחה")</f>
        <v/>
      </c>
      <c r="K655" s="3">
        <f>IFERROR(AmitGamePlan78[[#This Row],[Stock Number]]*AmitGamePlan78[[#This Row],[Buying Price /Selling Price]],"עסקה פתוחה")</f>
        <v/>
      </c>
      <c r="L65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55" s="2">
        <f>IF(AmitGamePlan78[[#This Row],[Style]] = "Short",AmitGamePlan78[[#This Row],[High Price ]],AmitGamePlan78[[#This Row],[Low Price ]])</f>
        <v/>
      </c>
      <c r="N655" s="2" t="n">
        <v>0</v>
      </c>
      <c r="O65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55" s="3" t="inlineStr">
        <is>
          <t>עסקה פתוחה</t>
        </is>
      </c>
      <c r="Q65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55" s="2" t="inlineStr">
        <is>
          <t>עסקה פתוחה</t>
        </is>
      </c>
      <c r="S655" s="1" t="inlineStr">
        <is>
          <t>עסקה פתוחה</t>
        </is>
      </c>
    </row>
    <row r="656" ht="14.45" customHeight="1" s="56" thickBot="1">
      <c r="A656" s="8" t="n">
        <v>649</v>
      </c>
      <c r="B656" s="6" t="inlineStr">
        <is>
          <t>עסקה פתוחה</t>
        </is>
      </c>
      <c r="C656" s="5" t="inlineStr">
        <is>
          <t>-</t>
        </is>
      </c>
      <c r="D656" s="5" t="inlineStr">
        <is>
          <t>עסקה פתוחה</t>
        </is>
      </c>
      <c r="E656" s="5" t="inlineStr">
        <is>
          <t>עסקה פתוחה</t>
        </is>
      </c>
      <c r="F656" s="3" t="inlineStr">
        <is>
          <t>עסקה פתוחה</t>
        </is>
      </c>
      <c r="G656" s="2" t="inlineStr">
        <is>
          <t>עסקה פתוחה</t>
        </is>
      </c>
      <c r="H656" s="5" t="inlineStr">
        <is>
          <t>עסקה פתוחה</t>
        </is>
      </c>
      <c r="I656" s="2" t="inlineStr">
        <is>
          <t>עסקה פתוחה</t>
        </is>
      </c>
      <c r="J656" s="4">
        <f>IFERROR($O$3/(AmitGamePlan78[[#This Row],[High Price ]]-AmitGamePlan78[[#This Row],[Low Price ]]),"עסקה פתוחה")</f>
        <v/>
      </c>
      <c r="K656" s="3">
        <f>IFERROR(AmitGamePlan78[[#This Row],[Stock Number]]*AmitGamePlan78[[#This Row],[Buying Price /Selling Price]],"עסקה פתוחה")</f>
        <v/>
      </c>
      <c r="L65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56" s="2">
        <f>IF(AmitGamePlan78[[#This Row],[Style]] = "Short",AmitGamePlan78[[#This Row],[High Price ]],AmitGamePlan78[[#This Row],[Low Price ]])</f>
        <v/>
      </c>
      <c r="N656" s="2" t="n">
        <v>0</v>
      </c>
      <c r="O65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56" s="3" t="inlineStr">
        <is>
          <t>עסקה פתוחה</t>
        </is>
      </c>
      <c r="Q65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56" s="2" t="inlineStr">
        <is>
          <t>עסקה פתוחה</t>
        </is>
      </c>
      <c r="S656" s="1" t="inlineStr">
        <is>
          <t>עסקה פתוחה</t>
        </is>
      </c>
    </row>
    <row r="657" ht="14.45" customHeight="1" s="56" thickBot="1">
      <c r="A657" s="8" t="n">
        <v>650</v>
      </c>
      <c r="B657" s="6" t="inlineStr">
        <is>
          <t>עסקה פתוחה</t>
        </is>
      </c>
      <c r="C657" s="5" t="inlineStr">
        <is>
          <t>-</t>
        </is>
      </c>
      <c r="D657" s="5" t="inlineStr">
        <is>
          <t>עסקה פתוחה</t>
        </is>
      </c>
      <c r="E657" s="5" t="inlineStr">
        <is>
          <t>עסקה פתוחה</t>
        </is>
      </c>
      <c r="F657" s="3" t="inlineStr">
        <is>
          <t>עסקה פתוחה</t>
        </is>
      </c>
      <c r="G657" s="2" t="inlineStr">
        <is>
          <t>עסקה פתוחה</t>
        </is>
      </c>
      <c r="H657" s="5" t="inlineStr">
        <is>
          <t>עסקה פתוחה</t>
        </is>
      </c>
      <c r="I657" s="2" t="inlineStr">
        <is>
          <t>עסקה פתוחה</t>
        </is>
      </c>
      <c r="J657" s="4">
        <f>IFERROR($O$3/(AmitGamePlan78[[#This Row],[High Price ]]-AmitGamePlan78[[#This Row],[Low Price ]]),"עסקה פתוחה")</f>
        <v/>
      </c>
      <c r="K657" s="3">
        <f>IFERROR(AmitGamePlan78[[#This Row],[Stock Number]]*AmitGamePlan78[[#This Row],[Buying Price /Selling Price]],"עסקה פתוחה")</f>
        <v/>
      </c>
      <c r="L65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57" s="2">
        <f>IF(AmitGamePlan78[[#This Row],[Style]] = "Short",AmitGamePlan78[[#This Row],[High Price ]],AmitGamePlan78[[#This Row],[Low Price ]])</f>
        <v/>
      </c>
      <c r="N657" s="2" t="n">
        <v>0</v>
      </c>
      <c r="O65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57" s="3" t="inlineStr">
        <is>
          <t>עסקה פתוחה</t>
        </is>
      </c>
      <c r="Q65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57" s="2" t="inlineStr">
        <is>
          <t>עסקה פתוחה</t>
        </is>
      </c>
      <c r="S657" s="1" t="inlineStr">
        <is>
          <t>עסקה פתוחה</t>
        </is>
      </c>
    </row>
    <row r="658" ht="14.45" customHeight="1" s="56" thickBot="1">
      <c r="A658" s="8" t="n">
        <v>651</v>
      </c>
      <c r="B658" s="6" t="inlineStr">
        <is>
          <t>עסקה פתוחה</t>
        </is>
      </c>
      <c r="C658" s="5" t="inlineStr">
        <is>
          <t>-</t>
        </is>
      </c>
      <c r="D658" s="5" t="inlineStr">
        <is>
          <t>עסקה פתוחה</t>
        </is>
      </c>
      <c r="E658" s="5" t="inlineStr">
        <is>
          <t>עסקה פתוחה</t>
        </is>
      </c>
      <c r="F658" s="3" t="inlineStr">
        <is>
          <t>עסקה פתוחה</t>
        </is>
      </c>
      <c r="G658" s="2" t="inlineStr">
        <is>
          <t>עסקה פתוחה</t>
        </is>
      </c>
      <c r="H658" s="5" t="inlineStr">
        <is>
          <t>עסקה פתוחה</t>
        </is>
      </c>
      <c r="I658" s="2" t="inlineStr">
        <is>
          <t>עסקה פתוחה</t>
        </is>
      </c>
      <c r="J658" s="4">
        <f>IFERROR($O$3/(AmitGamePlan78[[#This Row],[High Price ]]-AmitGamePlan78[[#This Row],[Low Price ]]),"עסקה פתוחה")</f>
        <v/>
      </c>
      <c r="K658" s="3">
        <f>IFERROR(AmitGamePlan78[[#This Row],[Stock Number]]*AmitGamePlan78[[#This Row],[Buying Price /Selling Price]],"עסקה פתוחה")</f>
        <v/>
      </c>
      <c r="L65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58" s="2">
        <f>IF(AmitGamePlan78[[#This Row],[Style]] = "Short",AmitGamePlan78[[#This Row],[High Price ]],AmitGamePlan78[[#This Row],[Low Price ]])</f>
        <v/>
      </c>
      <c r="N658" s="2" t="n">
        <v>0</v>
      </c>
      <c r="O65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58" s="3" t="inlineStr">
        <is>
          <t>עסקה פתוחה</t>
        </is>
      </c>
      <c r="Q65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58" s="2" t="inlineStr">
        <is>
          <t>עסקה פתוחה</t>
        </is>
      </c>
      <c r="S658" s="1" t="inlineStr">
        <is>
          <t>עסקה פתוחה</t>
        </is>
      </c>
    </row>
    <row r="659" ht="14.45" customHeight="1" s="56" thickBot="1">
      <c r="A659" s="8" t="n">
        <v>652</v>
      </c>
      <c r="B659" s="6" t="inlineStr">
        <is>
          <t>עסקה פתוחה</t>
        </is>
      </c>
      <c r="C659" s="5" t="inlineStr">
        <is>
          <t>-</t>
        </is>
      </c>
      <c r="D659" s="5" t="inlineStr">
        <is>
          <t>עסקה פתוחה</t>
        </is>
      </c>
      <c r="E659" s="5" t="inlineStr">
        <is>
          <t>עסקה פתוחה</t>
        </is>
      </c>
      <c r="F659" s="3" t="inlineStr">
        <is>
          <t>עסקה פתוחה</t>
        </is>
      </c>
      <c r="G659" s="2" t="inlineStr">
        <is>
          <t>עסקה פתוחה</t>
        </is>
      </c>
      <c r="H659" s="5" t="inlineStr">
        <is>
          <t>עסקה פתוחה</t>
        </is>
      </c>
      <c r="I659" s="2" t="inlineStr">
        <is>
          <t>עסקה פתוחה</t>
        </is>
      </c>
      <c r="J659" s="4">
        <f>IFERROR($O$3/(AmitGamePlan78[[#This Row],[High Price ]]-AmitGamePlan78[[#This Row],[Low Price ]]),"עסקה פתוחה")</f>
        <v/>
      </c>
      <c r="K659" s="3">
        <f>IFERROR(AmitGamePlan78[[#This Row],[Stock Number]]*AmitGamePlan78[[#This Row],[Buying Price /Selling Price]],"עסקה פתוחה")</f>
        <v/>
      </c>
      <c r="L65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59" s="2">
        <f>IF(AmitGamePlan78[[#This Row],[Style]] = "Short",AmitGamePlan78[[#This Row],[High Price ]],AmitGamePlan78[[#This Row],[Low Price ]])</f>
        <v/>
      </c>
      <c r="N659" s="2" t="n">
        <v>0</v>
      </c>
      <c r="O65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59" s="3" t="inlineStr">
        <is>
          <t>עסקה פתוחה</t>
        </is>
      </c>
      <c r="Q65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59" s="2" t="inlineStr">
        <is>
          <t>עסקה פתוחה</t>
        </is>
      </c>
      <c r="S659" s="1" t="inlineStr">
        <is>
          <t>עסקה פתוחה</t>
        </is>
      </c>
    </row>
    <row r="660" ht="14.45" customHeight="1" s="56" thickBot="1">
      <c r="A660" s="8" t="n">
        <v>653</v>
      </c>
      <c r="B660" s="6" t="inlineStr">
        <is>
          <t>עסקה פתוחה</t>
        </is>
      </c>
      <c r="C660" s="5" t="inlineStr">
        <is>
          <t>-</t>
        </is>
      </c>
      <c r="D660" s="5" t="inlineStr">
        <is>
          <t>עסקה פתוחה</t>
        </is>
      </c>
      <c r="E660" s="5" t="inlineStr">
        <is>
          <t>עסקה פתוחה</t>
        </is>
      </c>
      <c r="F660" s="3" t="inlineStr">
        <is>
          <t>עסקה פתוחה</t>
        </is>
      </c>
      <c r="G660" s="2" t="inlineStr">
        <is>
          <t>עסקה פתוחה</t>
        </is>
      </c>
      <c r="H660" s="5" t="inlineStr">
        <is>
          <t>עסקה פתוחה</t>
        </is>
      </c>
      <c r="I660" s="2" t="inlineStr">
        <is>
          <t>עסקה פתוחה</t>
        </is>
      </c>
      <c r="J660" s="4">
        <f>IFERROR($O$3/(AmitGamePlan78[[#This Row],[High Price ]]-AmitGamePlan78[[#This Row],[Low Price ]]),"עסקה פתוחה")</f>
        <v/>
      </c>
      <c r="K660" s="3">
        <f>IFERROR(AmitGamePlan78[[#This Row],[Stock Number]]*AmitGamePlan78[[#This Row],[Buying Price /Selling Price]],"עסקה פתוחה")</f>
        <v/>
      </c>
      <c r="L66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60" s="2">
        <f>IF(AmitGamePlan78[[#This Row],[Style]] = "Short",AmitGamePlan78[[#This Row],[High Price ]],AmitGamePlan78[[#This Row],[Low Price ]])</f>
        <v/>
      </c>
      <c r="N660" s="2" t="n">
        <v>0</v>
      </c>
      <c r="O66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60" s="3" t="inlineStr">
        <is>
          <t>עסקה פתוחה</t>
        </is>
      </c>
      <c r="Q66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60" s="2" t="inlineStr">
        <is>
          <t>עסקה פתוחה</t>
        </is>
      </c>
      <c r="S660" s="1" t="inlineStr">
        <is>
          <t>עסקה פתוחה</t>
        </is>
      </c>
    </row>
    <row r="661" ht="14.45" customHeight="1" s="56" thickBot="1">
      <c r="A661" s="8" t="n">
        <v>654</v>
      </c>
      <c r="B661" s="6" t="inlineStr">
        <is>
          <t>עסקה פתוחה</t>
        </is>
      </c>
      <c r="C661" s="5" t="inlineStr">
        <is>
          <t>-</t>
        </is>
      </c>
      <c r="D661" s="5" t="inlineStr">
        <is>
          <t>עסקה פתוחה</t>
        </is>
      </c>
      <c r="E661" s="5" t="inlineStr">
        <is>
          <t>עסקה פתוחה</t>
        </is>
      </c>
      <c r="F661" s="3" t="inlineStr">
        <is>
          <t>עסקה פתוחה</t>
        </is>
      </c>
      <c r="G661" s="2" t="inlineStr">
        <is>
          <t>עסקה פתוחה</t>
        </is>
      </c>
      <c r="H661" s="5" t="inlineStr">
        <is>
          <t>עסקה פתוחה</t>
        </is>
      </c>
      <c r="I661" s="2" t="inlineStr">
        <is>
          <t>עסקה פתוחה</t>
        </is>
      </c>
      <c r="J661" s="4">
        <f>IFERROR($O$3/(AmitGamePlan78[[#This Row],[High Price ]]-AmitGamePlan78[[#This Row],[Low Price ]]),"עסקה פתוחה")</f>
        <v/>
      </c>
      <c r="K661" s="3">
        <f>IFERROR(AmitGamePlan78[[#This Row],[Stock Number]]*AmitGamePlan78[[#This Row],[Buying Price /Selling Price]],"עסקה פתוחה")</f>
        <v/>
      </c>
      <c r="L66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61" s="2">
        <f>IF(AmitGamePlan78[[#This Row],[Style]] = "Short",AmitGamePlan78[[#This Row],[High Price ]],AmitGamePlan78[[#This Row],[Low Price ]])</f>
        <v/>
      </c>
      <c r="N661" s="2" t="n">
        <v>0</v>
      </c>
      <c r="O66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61" s="3" t="inlineStr">
        <is>
          <t>עסקה פתוחה</t>
        </is>
      </c>
      <c r="Q66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61" s="2" t="inlineStr">
        <is>
          <t>עסקה פתוחה</t>
        </is>
      </c>
      <c r="S661" s="1" t="inlineStr">
        <is>
          <t>עסקה פתוחה</t>
        </is>
      </c>
    </row>
    <row r="662" ht="14.45" customHeight="1" s="56" thickBot="1">
      <c r="A662" s="8" t="n">
        <v>655</v>
      </c>
      <c r="B662" s="6" t="inlineStr">
        <is>
          <t>עסקה פתוחה</t>
        </is>
      </c>
      <c r="C662" s="5" t="inlineStr">
        <is>
          <t>-</t>
        </is>
      </c>
      <c r="D662" s="5" t="inlineStr">
        <is>
          <t>עסקה פתוחה</t>
        </is>
      </c>
      <c r="E662" s="5" t="inlineStr">
        <is>
          <t>עסקה פתוחה</t>
        </is>
      </c>
      <c r="F662" s="3" t="inlineStr">
        <is>
          <t>עסקה פתוחה</t>
        </is>
      </c>
      <c r="G662" s="2" t="inlineStr">
        <is>
          <t>עסקה פתוחה</t>
        </is>
      </c>
      <c r="H662" s="5" t="inlineStr">
        <is>
          <t>עסקה פתוחה</t>
        </is>
      </c>
      <c r="I662" s="2" t="inlineStr">
        <is>
          <t>עסקה פתוחה</t>
        </is>
      </c>
      <c r="J662" s="4">
        <f>IFERROR($O$3/(AmitGamePlan78[[#This Row],[High Price ]]-AmitGamePlan78[[#This Row],[Low Price ]]),"עסקה פתוחה")</f>
        <v/>
      </c>
      <c r="K662" s="3">
        <f>IFERROR(AmitGamePlan78[[#This Row],[Stock Number]]*AmitGamePlan78[[#This Row],[Buying Price /Selling Price]],"עסקה פתוחה")</f>
        <v/>
      </c>
      <c r="L66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62" s="2">
        <f>IF(AmitGamePlan78[[#This Row],[Style]] = "Short",AmitGamePlan78[[#This Row],[High Price ]],AmitGamePlan78[[#This Row],[Low Price ]])</f>
        <v/>
      </c>
      <c r="N662" s="2" t="n">
        <v>0</v>
      </c>
      <c r="O66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62" s="3" t="inlineStr">
        <is>
          <t>עסקה פתוחה</t>
        </is>
      </c>
      <c r="Q66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62" s="2" t="inlineStr">
        <is>
          <t>עסקה פתוחה</t>
        </is>
      </c>
      <c r="S662" s="1" t="inlineStr">
        <is>
          <t>עסקה פתוחה</t>
        </is>
      </c>
    </row>
    <row r="663" ht="14.45" customHeight="1" s="56" thickBot="1">
      <c r="A663" s="8" t="n">
        <v>656</v>
      </c>
      <c r="B663" s="6" t="inlineStr">
        <is>
          <t>עסקה פתוחה</t>
        </is>
      </c>
      <c r="C663" s="5" t="inlineStr">
        <is>
          <t>-</t>
        </is>
      </c>
      <c r="D663" s="5" t="inlineStr">
        <is>
          <t>עסקה פתוחה</t>
        </is>
      </c>
      <c r="E663" s="5" t="inlineStr">
        <is>
          <t>עסקה פתוחה</t>
        </is>
      </c>
      <c r="F663" s="3" t="inlineStr">
        <is>
          <t>עסקה פתוחה</t>
        </is>
      </c>
      <c r="G663" s="2" t="inlineStr">
        <is>
          <t>עסקה פתוחה</t>
        </is>
      </c>
      <c r="H663" s="5" t="inlineStr">
        <is>
          <t>עסקה פתוחה</t>
        </is>
      </c>
      <c r="I663" s="2" t="inlineStr">
        <is>
          <t>עסקה פתוחה</t>
        </is>
      </c>
      <c r="J663" s="4">
        <f>IFERROR($O$3/(AmitGamePlan78[[#This Row],[High Price ]]-AmitGamePlan78[[#This Row],[Low Price ]]),"עסקה פתוחה")</f>
        <v/>
      </c>
      <c r="K663" s="3">
        <f>IFERROR(AmitGamePlan78[[#This Row],[Stock Number]]*AmitGamePlan78[[#This Row],[Buying Price /Selling Price]],"עסקה פתוחה")</f>
        <v/>
      </c>
      <c r="L66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63" s="2">
        <f>IF(AmitGamePlan78[[#This Row],[Style]] = "Short",AmitGamePlan78[[#This Row],[High Price ]],AmitGamePlan78[[#This Row],[Low Price ]])</f>
        <v/>
      </c>
      <c r="N663" s="2" t="n">
        <v>0</v>
      </c>
      <c r="O66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63" s="3" t="inlineStr">
        <is>
          <t>עסקה פתוחה</t>
        </is>
      </c>
      <c r="Q66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63" s="2" t="inlineStr">
        <is>
          <t>עסקה פתוחה</t>
        </is>
      </c>
      <c r="S663" s="1" t="inlineStr">
        <is>
          <t>עסקה פתוחה</t>
        </is>
      </c>
    </row>
    <row r="664" ht="14.45" customHeight="1" s="56" thickBot="1">
      <c r="A664" s="8" t="n">
        <v>657</v>
      </c>
      <c r="B664" s="6" t="inlineStr">
        <is>
          <t>עסקה פתוחה</t>
        </is>
      </c>
      <c r="C664" s="5" t="inlineStr">
        <is>
          <t>-</t>
        </is>
      </c>
      <c r="D664" s="5" t="inlineStr">
        <is>
          <t>עסקה פתוחה</t>
        </is>
      </c>
      <c r="E664" s="5" t="inlineStr">
        <is>
          <t>עסקה פתוחה</t>
        </is>
      </c>
      <c r="F664" s="3" t="inlineStr">
        <is>
          <t>עסקה פתוחה</t>
        </is>
      </c>
      <c r="G664" s="2" t="inlineStr">
        <is>
          <t>עסקה פתוחה</t>
        </is>
      </c>
      <c r="H664" s="5" t="inlineStr">
        <is>
          <t>עסקה פתוחה</t>
        </is>
      </c>
      <c r="I664" s="2" t="inlineStr">
        <is>
          <t>עסקה פתוחה</t>
        </is>
      </c>
      <c r="J664" s="4">
        <f>IFERROR($O$3/(AmitGamePlan78[[#This Row],[High Price ]]-AmitGamePlan78[[#This Row],[Low Price ]]),"עסקה פתוחה")</f>
        <v/>
      </c>
      <c r="K664" s="3">
        <f>IFERROR(AmitGamePlan78[[#This Row],[Stock Number]]*AmitGamePlan78[[#This Row],[Buying Price /Selling Price]],"עסקה פתוחה")</f>
        <v/>
      </c>
      <c r="L66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64" s="2">
        <f>IF(AmitGamePlan78[[#This Row],[Style]] = "Short",AmitGamePlan78[[#This Row],[High Price ]],AmitGamePlan78[[#This Row],[Low Price ]])</f>
        <v/>
      </c>
      <c r="N664" s="2" t="n">
        <v>0</v>
      </c>
      <c r="O66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64" s="3" t="inlineStr">
        <is>
          <t>עסקה פתוחה</t>
        </is>
      </c>
      <c r="Q66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64" s="2" t="inlineStr">
        <is>
          <t>עסקה פתוחה</t>
        </is>
      </c>
      <c r="S664" s="1" t="inlineStr">
        <is>
          <t>עסקה פתוחה</t>
        </is>
      </c>
    </row>
    <row r="665" ht="14.45" customHeight="1" s="56" thickBot="1">
      <c r="A665" s="8" t="n">
        <v>658</v>
      </c>
      <c r="B665" s="6" t="inlineStr">
        <is>
          <t>עסקה פתוחה</t>
        </is>
      </c>
      <c r="C665" s="5" t="inlineStr">
        <is>
          <t>-</t>
        </is>
      </c>
      <c r="D665" s="5" t="inlineStr">
        <is>
          <t>עסקה פתוחה</t>
        </is>
      </c>
      <c r="E665" s="5" t="inlineStr">
        <is>
          <t>עסקה פתוחה</t>
        </is>
      </c>
      <c r="F665" s="3" t="inlineStr">
        <is>
          <t>עסקה פתוחה</t>
        </is>
      </c>
      <c r="G665" s="2" t="inlineStr">
        <is>
          <t>עסקה פתוחה</t>
        </is>
      </c>
      <c r="H665" s="5" t="inlineStr">
        <is>
          <t>עסקה פתוחה</t>
        </is>
      </c>
      <c r="I665" s="2" t="inlineStr">
        <is>
          <t>עסקה פתוחה</t>
        </is>
      </c>
      <c r="J665" s="4">
        <f>IFERROR($O$3/(AmitGamePlan78[[#This Row],[High Price ]]-AmitGamePlan78[[#This Row],[Low Price ]]),"עסקה פתוחה")</f>
        <v/>
      </c>
      <c r="K665" s="3">
        <f>IFERROR(AmitGamePlan78[[#This Row],[Stock Number]]*AmitGamePlan78[[#This Row],[Buying Price /Selling Price]],"עסקה פתוחה")</f>
        <v/>
      </c>
      <c r="L66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65" s="2">
        <f>IF(AmitGamePlan78[[#This Row],[Style]] = "Short",AmitGamePlan78[[#This Row],[High Price ]],AmitGamePlan78[[#This Row],[Low Price ]])</f>
        <v/>
      </c>
      <c r="N665" s="2" t="n">
        <v>0</v>
      </c>
      <c r="O66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65" s="3" t="inlineStr">
        <is>
          <t>עסקה פתוחה</t>
        </is>
      </c>
      <c r="Q66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65" s="2" t="inlineStr">
        <is>
          <t>עסקה פתוחה</t>
        </is>
      </c>
      <c r="S665" s="1" t="inlineStr">
        <is>
          <t>עסקה פתוחה</t>
        </is>
      </c>
    </row>
    <row r="666" ht="14.45" customHeight="1" s="56" thickBot="1">
      <c r="A666" s="8" t="n">
        <v>659</v>
      </c>
      <c r="B666" s="6" t="inlineStr">
        <is>
          <t>עסקה פתוחה</t>
        </is>
      </c>
      <c r="C666" s="5" t="inlineStr">
        <is>
          <t>-</t>
        </is>
      </c>
      <c r="D666" s="5" t="inlineStr">
        <is>
          <t>עסקה פתוחה</t>
        </is>
      </c>
      <c r="E666" s="5" t="inlineStr">
        <is>
          <t>עסקה פתוחה</t>
        </is>
      </c>
      <c r="F666" s="3" t="inlineStr">
        <is>
          <t>עסקה פתוחה</t>
        </is>
      </c>
      <c r="G666" s="2" t="inlineStr">
        <is>
          <t>עסקה פתוחה</t>
        </is>
      </c>
      <c r="H666" s="5" t="inlineStr">
        <is>
          <t>עסקה פתוחה</t>
        </is>
      </c>
      <c r="I666" s="2" t="inlineStr">
        <is>
          <t>עסקה פתוחה</t>
        </is>
      </c>
      <c r="J666" s="4">
        <f>IFERROR($O$3/(AmitGamePlan78[[#This Row],[High Price ]]-AmitGamePlan78[[#This Row],[Low Price ]]),"עסקה פתוחה")</f>
        <v/>
      </c>
      <c r="K666" s="3">
        <f>IFERROR(AmitGamePlan78[[#This Row],[Stock Number]]*AmitGamePlan78[[#This Row],[Buying Price /Selling Price]],"עסקה פתוחה")</f>
        <v/>
      </c>
      <c r="L66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66" s="2">
        <f>IF(AmitGamePlan78[[#This Row],[Style]] = "Short",AmitGamePlan78[[#This Row],[High Price ]],AmitGamePlan78[[#This Row],[Low Price ]])</f>
        <v/>
      </c>
      <c r="N666" s="2" t="n">
        <v>0</v>
      </c>
      <c r="O66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66" s="3" t="inlineStr">
        <is>
          <t>עסקה פתוחה</t>
        </is>
      </c>
      <c r="Q66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66" s="2" t="inlineStr">
        <is>
          <t>עסקה פתוחה</t>
        </is>
      </c>
      <c r="S666" s="1" t="inlineStr">
        <is>
          <t>עסקה פתוחה</t>
        </is>
      </c>
    </row>
    <row r="667" ht="14.45" customHeight="1" s="56" thickBot="1">
      <c r="A667" s="8" t="n">
        <v>660</v>
      </c>
      <c r="B667" s="6" t="inlineStr">
        <is>
          <t>עסקה פתוחה</t>
        </is>
      </c>
      <c r="C667" s="5" t="inlineStr">
        <is>
          <t>-</t>
        </is>
      </c>
      <c r="D667" s="5" t="inlineStr">
        <is>
          <t>עסקה פתוחה</t>
        </is>
      </c>
      <c r="E667" s="5" t="inlineStr">
        <is>
          <t>עסקה פתוחה</t>
        </is>
      </c>
      <c r="F667" s="3" t="inlineStr">
        <is>
          <t>עסקה פתוחה</t>
        </is>
      </c>
      <c r="G667" s="2" t="inlineStr">
        <is>
          <t>עסקה פתוחה</t>
        </is>
      </c>
      <c r="H667" s="5" t="inlineStr">
        <is>
          <t>עסקה פתוחה</t>
        </is>
      </c>
      <c r="I667" s="2" t="inlineStr">
        <is>
          <t>עסקה פתוחה</t>
        </is>
      </c>
      <c r="J667" s="4">
        <f>IFERROR($O$3/(AmitGamePlan78[[#This Row],[High Price ]]-AmitGamePlan78[[#This Row],[Low Price ]]),"עסקה פתוחה")</f>
        <v/>
      </c>
      <c r="K667" s="3">
        <f>IFERROR(AmitGamePlan78[[#This Row],[Stock Number]]*AmitGamePlan78[[#This Row],[Buying Price /Selling Price]],"עסקה פתוחה")</f>
        <v/>
      </c>
      <c r="L66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67" s="2">
        <f>IF(AmitGamePlan78[[#This Row],[Style]] = "Short",AmitGamePlan78[[#This Row],[High Price ]],AmitGamePlan78[[#This Row],[Low Price ]])</f>
        <v/>
      </c>
      <c r="N667" s="2" t="n">
        <v>0</v>
      </c>
      <c r="O66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67" s="3" t="inlineStr">
        <is>
          <t>עסקה פתוחה</t>
        </is>
      </c>
      <c r="Q66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67" s="2" t="inlineStr">
        <is>
          <t>עסקה פתוחה</t>
        </is>
      </c>
      <c r="S667" s="1" t="inlineStr">
        <is>
          <t>עסקה פתוחה</t>
        </is>
      </c>
    </row>
    <row r="668" ht="14.45" customHeight="1" s="56" thickBot="1">
      <c r="A668" s="8" t="n">
        <v>661</v>
      </c>
      <c r="B668" s="6" t="inlineStr">
        <is>
          <t>עסקה פתוחה</t>
        </is>
      </c>
      <c r="C668" s="5" t="inlineStr">
        <is>
          <t>-</t>
        </is>
      </c>
      <c r="D668" s="5" t="inlineStr">
        <is>
          <t>עסקה פתוחה</t>
        </is>
      </c>
      <c r="E668" s="5" t="inlineStr">
        <is>
          <t>עסקה פתוחה</t>
        </is>
      </c>
      <c r="F668" s="3" t="inlineStr">
        <is>
          <t>עסקה פתוחה</t>
        </is>
      </c>
      <c r="G668" s="2" t="inlineStr">
        <is>
          <t>עסקה פתוחה</t>
        </is>
      </c>
      <c r="H668" s="5" t="inlineStr">
        <is>
          <t>עסקה פתוחה</t>
        </is>
      </c>
      <c r="I668" s="2" t="inlineStr">
        <is>
          <t>עסקה פתוחה</t>
        </is>
      </c>
      <c r="J668" s="4">
        <f>IFERROR($O$3/(AmitGamePlan78[[#This Row],[High Price ]]-AmitGamePlan78[[#This Row],[Low Price ]]),"עסקה פתוחה")</f>
        <v/>
      </c>
      <c r="K668" s="3">
        <f>IFERROR(AmitGamePlan78[[#This Row],[Stock Number]]*AmitGamePlan78[[#This Row],[Buying Price /Selling Price]],"עסקה פתוחה")</f>
        <v/>
      </c>
      <c r="L66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68" s="2">
        <f>IF(AmitGamePlan78[[#This Row],[Style]] = "Short",AmitGamePlan78[[#This Row],[High Price ]],AmitGamePlan78[[#This Row],[Low Price ]])</f>
        <v/>
      </c>
      <c r="N668" s="2" t="n">
        <v>0</v>
      </c>
      <c r="O66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68" s="3" t="inlineStr">
        <is>
          <t>עסקה פתוחה</t>
        </is>
      </c>
      <c r="Q66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68" s="2" t="inlineStr">
        <is>
          <t>עסקה פתוחה</t>
        </is>
      </c>
      <c r="S668" s="1" t="inlineStr">
        <is>
          <t>עסקה פתוחה</t>
        </is>
      </c>
    </row>
    <row r="669" ht="14.45" customHeight="1" s="56" thickBot="1">
      <c r="A669" s="8" t="n">
        <v>662</v>
      </c>
      <c r="B669" s="6" t="inlineStr">
        <is>
          <t>עסקה פתוחה</t>
        </is>
      </c>
      <c r="C669" s="5" t="inlineStr">
        <is>
          <t>-</t>
        </is>
      </c>
      <c r="D669" s="5" t="inlineStr">
        <is>
          <t>עסקה פתוחה</t>
        </is>
      </c>
      <c r="E669" s="5" t="inlineStr">
        <is>
          <t>עסקה פתוחה</t>
        </is>
      </c>
      <c r="F669" s="3" t="inlineStr">
        <is>
          <t>עסקה פתוחה</t>
        </is>
      </c>
      <c r="G669" s="2" t="inlineStr">
        <is>
          <t>עסקה פתוחה</t>
        </is>
      </c>
      <c r="H669" s="5" t="inlineStr">
        <is>
          <t>עסקה פתוחה</t>
        </is>
      </c>
      <c r="I669" s="2" t="inlineStr">
        <is>
          <t>עסקה פתוחה</t>
        </is>
      </c>
      <c r="J669" s="4">
        <f>IFERROR($O$3/(AmitGamePlan78[[#This Row],[High Price ]]-AmitGamePlan78[[#This Row],[Low Price ]]),"עסקה פתוחה")</f>
        <v/>
      </c>
      <c r="K669" s="3">
        <f>IFERROR(AmitGamePlan78[[#This Row],[Stock Number]]*AmitGamePlan78[[#This Row],[Buying Price /Selling Price]],"עסקה פתוחה")</f>
        <v/>
      </c>
      <c r="L66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69" s="2">
        <f>IF(AmitGamePlan78[[#This Row],[Style]] = "Short",AmitGamePlan78[[#This Row],[High Price ]],AmitGamePlan78[[#This Row],[Low Price ]])</f>
        <v/>
      </c>
      <c r="N669" s="2" t="n">
        <v>0</v>
      </c>
      <c r="O66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69" s="3" t="inlineStr">
        <is>
          <t>עסקה פתוחה</t>
        </is>
      </c>
      <c r="Q66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69" s="2" t="inlineStr">
        <is>
          <t>עסקה פתוחה</t>
        </is>
      </c>
      <c r="S669" s="1" t="inlineStr">
        <is>
          <t>עסקה פתוחה</t>
        </is>
      </c>
    </row>
    <row r="670" ht="14.45" customHeight="1" s="56" thickBot="1">
      <c r="A670" s="8" t="n">
        <v>663</v>
      </c>
      <c r="B670" s="6" t="inlineStr">
        <is>
          <t>עסקה פתוחה</t>
        </is>
      </c>
      <c r="C670" s="5" t="inlineStr">
        <is>
          <t>-</t>
        </is>
      </c>
      <c r="D670" s="5" t="inlineStr">
        <is>
          <t>עסקה פתוחה</t>
        </is>
      </c>
      <c r="E670" s="5" t="inlineStr">
        <is>
          <t>עסקה פתוחה</t>
        </is>
      </c>
      <c r="F670" s="3" t="inlineStr">
        <is>
          <t>עסקה פתוחה</t>
        </is>
      </c>
      <c r="G670" s="2" t="inlineStr">
        <is>
          <t>עסקה פתוחה</t>
        </is>
      </c>
      <c r="H670" s="5" t="inlineStr">
        <is>
          <t>עסקה פתוחה</t>
        </is>
      </c>
      <c r="I670" s="2" t="inlineStr">
        <is>
          <t>עסקה פתוחה</t>
        </is>
      </c>
      <c r="J670" s="4">
        <f>IFERROR($O$3/(AmitGamePlan78[[#This Row],[High Price ]]-AmitGamePlan78[[#This Row],[Low Price ]]),"עסקה פתוחה")</f>
        <v/>
      </c>
      <c r="K670" s="3">
        <f>IFERROR(AmitGamePlan78[[#This Row],[Stock Number]]*AmitGamePlan78[[#This Row],[Buying Price /Selling Price]],"עסקה פתוחה")</f>
        <v/>
      </c>
      <c r="L67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70" s="2">
        <f>IF(AmitGamePlan78[[#This Row],[Style]] = "Short",AmitGamePlan78[[#This Row],[High Price ]],AmitGamePlan78[[#This Row],[Low Price ]])</f>
        <v/>
      </c>
      <c r="N670" s="2" t="n">
        <v>0</v>
      </c>
      <c r="O67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70" s="3" t="inlineStr">
        <is>
          <t>עסקה פתוחה</t>
        </is>
      </c>
      <c r="Q67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70" s="2" t="inlineStr">
        <is>
          <t>עסקה פתוחה</t>
        </is>
      </c>
      <c r="S670" s="1" t="inlineStr">
        <is>
          <t>עסקה פתוחה</t>
        </is>
      </c>
    </row>
    <row r="671" ht="14.45" customHeight="1" s="56" thickBot="1">
      <c r="A671" s="8" t="n">
        <v>664</v>
      </c>
      <c r="B671" s="6" t="inlineStr">
        <is>
          <t>עסקה פתוחה</t>
        </is>
      </c>
      <c r="C671" s="5" t="inlineStr">
        <is>
          <t>-</t>
        </is>
      </c>
      <c r="D671" s="5" t="inlineStr">
        <is>
          <t>עסקה פתוחה</t>
        </is>
      </c>
      <c r="E671" s="5" t="inlineStr">
        <is>
          <t>עסקה פתוחה</t>
        </is>
      </c>
      <c r="F671" s="3" t="inlineStr">
        <is>
          <t>עסקה פתוחה</t>
        </is>
      </c>
      <c r="G671" s="2" t="inlineStr">
        <is>
          <t>עסקה פתוחה</t>
        </is>
      </c>
      <c r="H671" s="5" t="inlineStr">
        <is>
          <t>עסקה פתוחה</t>
        </is>
      </c>
      <c r="I671" s="2" t="inlineStr">
        <is>
          <t>עסקה פתוחה</t>
        </is>
      </c>
      <c r="J671" s="4">
        <f>IFERROR($O$3/(AmitGamePlan78[[#This Row],[High Price ]]-AmitGamePlan78[[#This Row],[Low Price ]]),"עסקה פתוחה")</f>
        <v/>
      </c>
      <c r="K671" s="3">
        <f>IFERROR(AmitGamePlan78[[#This Row],[Stock Number]]*AmitGamePlan78[[#This Row],[Buying Price /Selling Price]],"עסקה פתוחה")</f>
        <v/>
      </c>
      <c r="L67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71" s="2">
        <f>IF(AmitGamePlan78[[#This Row],[Style]] = "Short",AmitGamePlan78[[#This Row],[High Price ]],AmitGamePlan78[[#This Row],[Low Price ]])</f>
        <v/>
      </c>
      <c r="N671" s="2" t="n">
        <v>0</v>
      </c>
      <c r="O67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71" s="3" t="inlineStr">
        <is>
          <t>עסקה פתוחה</t>
        </is>
      </c>
      <c r="Q67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71" s="2" t="inlineStr">
        <is>
          <t>עסקה פתוחה</t>
        </is>
      </c>
      <c r="S671" s="1" t="inlineStr">
        <is>
          <t>עסקה פתוחה</t>
        </is>
      </c>
    </row>
    <row r="672" ht="14.45" customHeight="1" s="56" thickBot="1">
      <c r="A672" s="8" t="n">
        <v>665</v>
      </c>
      <c r="B672" s="6" t="inlineStr">
        <is>
          <t>עסקה פתוחה</t>
        </is>
      </c>
      <c r="C672" s="5" t="inlineStr">
        <is>
          <t>-</t>
        </is>
      </c>
      <c r="D672" s="5" t="inlineStr">
        <is>
          <t>עסקה פתוחה</t>
        </is>
      </c>
      <c r="E672" s="5" t="inlineStr">
        <is>
          <t>עסקה פתוחה</t>
        </is>
      </c>
      <c r="F672" s="3" t="inlineStr">
        <is>
          <t>עסקה פתוחה</t>
        </is>
      </c>
      <c r="G672" s="2" t="inlineStr">
        <is>
          <t>עסקה פתוחה</t>
        </is>
      </c>
      <c r="H672" s="5" t="inlineStr">
        <is>
          <t>עסקה פתוחה</t>
        </is>
      </c>
      <c r="I672" s="2" t="inlineStr">
        <is>
          <t>עסקה פתוחה</t>
        </is>
      </c>
      <c r="J672" s="4">
        <f>IFERROR($O$3/(AmitGamePlan78[[#This Row],[High Price ]]-AmitGamePlan78[[#This Row],[Low Price ]]),"עסקה פתוחה")</f>
        <v/>
      </c>
      <c r="K672" s="3">
        <f>IFERROR(AmitGamePlan78[[#This Row],[Stock Number]]*AmitGamePlan78[[#This Row],[Buying Price /Selling Price]],"עסקה פתוחה")</f>
        <v/>
      </c>
      <c r="L67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72" s="2">
        <f>IF(AmitGamePlan78[[#This Row],[Style]] = "Short",AmitGamePlan78[[#This Row],[High Price ]],AmitGamePlan78[[#This Row],[Low Price ]])</f>
        <v/>
      </c>
      <c r="N672" s="2" t="n">
        <v>0</v>
      </c>
      <c r="O67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72" s="3" t="inlineStr">
        <is>
          <t>עסקה פתוחה</t>
        </is>
      </c>
      <c r="Q67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72" s="2" t="inlineStr">
        <is>
          <t>עסקה פתוחה</t>
        </is>
      </c>
      <c r="S672" s="1" t="inlineStr">
        <is>
          <t>עסקה פתוחה</t>
        </is>
      </c>
    </row>
    <row r="673" ht="14.45" customHeight="1" s="56" thickBot="1">
      <c r="A673" s="8" t="n">
        <v>666</v>
      </c>
      <c r="B673" s="6" t="inlineStr">
        <is>
          <t>עסקה פתוחה</t>
        </is>
      </c>
      <c r="C673" s="5" t="inlineStr">
        <is>
          <t>-</t>
        </is>
      </c>
      <c r="D673" s="5" t="inlineStr">
        <is>
          <t>עסקה פתוחה</t>
        </is>
      </c>
      <c r="E673" s="5" t="inlineStr">
        <is>
          <t>עסקה פתוחה</t>
        </is>
      </c>
      <c r="F673" s="3" t="inlineStr">
        <is>
          <t>עסקה פתוחה</t>
        </is>
      </c>
      <c r="G673" s="2" t="inlineStr">
        <is>
          <t>עסקה פתוחה</t>
        </is>
      </c>
      <c r="H673" s="5" t="inlineStr">
        <is>
          <t>עסקה פתוחה</t>
        </is>
      </c>
      <c r="I673" s="2" t="inlineStr">
        <is>
          <t>עסקה פתוחה</t>
        </is>
      </c>
      <c r="J673" s="4">
        <f>IFERROR($O$3/(AmitGamePlan78[[#This Row],[High Price ]]-AmitGamePlan78[[#This Row],[Low Price ]]),"עסקה פתוחה")</f>
        <v/>
      </c>
      <c r="K673" s="3">
        <f>IFERROR(AmitGamePlan78[[#This Row],[Stock Number]]*AmitGamePlan78[[#This Row],[Buying Price /Selling Price]],"עסקה פתוחה")</f>
        <v/>
      </c>
      <c r="L67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73" s="2">
        <f>IF(AmitGamePlan78[[#This Row],[Style]] = "Short",AmitGamePlan78[[#This Row],[High Price ]],AmitGamePlan78[[#This Row],[Low Price ]])</f>
        <v/>
      </c>
      <c r="N673" s="2" t="n">
        <v>0</v>
      </c>
      <c r="O67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73" s="3" t="inlineStr">
        <is>
          <t>עסקה פתוחה</t>
        </is>
      </c>
      <c r="Q67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73" s="2" t="inlineStr">
        <is>
          <t>עסקה פתוחה</t>
        </is>
      </c>
      <c r="S673" s="1" t="inlineStr">
        <is>
          <t>עסקה פתוחה</t>
        </is>
      </c>
    </row>
    <row r="674" ht="14.45" customHeight="1" s="56" thickBot="1">
      <c r="A674" s="8" t="n">
        <v>667</v>
      </c>
      <c r="B674" s="6" t="inlineStr">
        <is>
          <t>עסקה פתוחה</t>
        </is>
      </c>
      <c r="C674" s="5" t="inlineStr">
        <is>
          <t>-</t>
        </is>
      </c>
      <c r="D674" s="5" t="inlineStr">
        <is>
          <t>עסקה פתוחה</t>
        </is>
      </c>
      <c r="E674" s="5" t="inlineStr">
        <is>
          <t>עסקה פתוחה</t>
        </is>
      </c>
      <c r="F674" s="3" t="inlineStr">
        <is>
          <t>עסקה פתוחה</t>
        </is>
      </c>
      <c r="G674" s="2" t="inlineStr">
        <is>
          <t>עסקה פתוחה</t>
        </is>
      </c>
      <c r="H674" s="5" t="inlineStr">
        <is>
          <t>עסקה פתוחה</t>
        </is>
      </c>
      <c r="I674" s="2" t="inlineStr">
        <is>
          <t>עסקה פתוחה</t>
        </is>
      </c>
      <c r="J674" s="4">
        <f>IFERROR($O$3/(AmitGamePlan78[[#This Row],[High Price ]]-AmitGamePlan78[[#This Row],[Low Price ]]),"עסקה פתוחה")</f>
        <v/>
      </c>
      <c r="K674" s="3">
        <f>IFERROR(AmitGamePlan78[[#This Row],[Stock Number]]*AmitGamePlan78[[#This Row],[Buying Price /Selling Price]],"עסקה פתוחה")</f>
        <v/>
      </c>
      <c r="L67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74" s="2">
        <f>IF(AmitGamePlan78[[#This Row],[Style]] = "Short",AmitGamePlan78[[#This Row],[High Price ]],AmitGamePlan78[[#This Row],[Low Price ]])</f>
        <v/>
      </c>
      <c r="N674" s="2" t="n">
        <v>0</v>
      </c>
      <c r="O67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74" s="3" t="inlineStr">
        <is>
          <t>עסקה פתוחה</t>
        </is>
      </c>
      <c r="Q67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74" s="2" t="inlineStr">
        <is>
          <t>עסקה פתוחה</t>
        </is>
      </c>
      <c r="S674" s="1" t="inlineStr">
        <is>
          <t>עסקה פתוחה</t>
        </is>
      </c>
    </row>
    <row r="675" ht="14.45" customHeight="1" s="56" thickBot="1">
      <c r="A675" s="8" t="n">
        <v>668</v>
      </c>
      <c r="B675" s="6" t="inlineStr">
        <is>
          <t>עסקה פתוחה</t>
        </is>
      </c>
      <c r="C675" s="5" t="inlineStr">
        <is>
          <t>-</t>
        </is>
      </c>
      <c r="D675" s="5" t="inlineStr">
        <is>
          <t>עסקה פתוחה</t>
        </is>
      </c>
      <c r="E675" s="5" t="inlineStr">
        <is>
          <t>עסקה פתוחה</t>
        </is>
      </c>
      <c r="F675" s="3" t="inlineStr">
        <is>
          <t>עסקה פתוחה</t>
        </is>
      </c>
      <c r="G675" s="2" t="inlineStr">
        <is>
          <t>עסקה פתוחה</t>
        </is>
      </c>
      <c r="H675" s="5" t="inlineStr">
        <is>
          <t>עסקה פתוחה</t>
        </is>
      </c>
      <c r="I675" s="2" t="inlineStr">
        <is>
          <t>עסקה פתוחה</t>
        </is>
      </c>
      <c r="J675" s="4">
        <f>IFERROR($O$3/(AmitGamePlan78[[#This Row],[High Price ]]-AmitGamePlan78[[#This Row],[Low Price ]]),"עסקה פתוחה")</f>
        <v/>
      </c>
      <c r="K675" s="3">
        <f>IFERROR(AmitGamePlan78[[#This Row],[Stock Number]]*AmitGamePlan78[[#This Row],[Buying Price /Selling Price]],"עסקה פתוחה")</f>
        <v/>
      </c>
      <c r="L67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75" s="2">
        <f>IF(AmitGamePlan78[[#This Row],[Style]] = "Short",AmitGamePlan78[[#This Row],[High Price ]],AmitGamePlan78[[#This Row],[Low Price ]])</f>
        <v/>
      </c>
      <c r="N675" s="2" t="n">
        <v>0</v>
      </c>
      <c r="O67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75" s="3" t="inlineStr">
        <is>
          <t>עסקה פתוחה</t>
        </is>
      </c>
      <c r="Q67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75" s="2" t="inlineStr">
        <is>
          <t>עסקה פתוחה</t>
        </is>
      </c>
      <c r="S675" s="1" t="inlineStr">
        <is>
          <t>עסקה פתוחה</t>
        </is>
      </c>
    </row>
    <row r="676" ht="14.45" customHeight="1" s="56" thickBot="1">
      <c r="A676" s="8" t="n">
        <v>669</v>
      </c>
      <c r="B676" s="6" t="inlineStr">
        <is>
          <t>עסקה פתוחה</t>
        </is>
      </c>
      <c r="C676" s="5" t="inlineStr">
        <is>
          <t>-</t>
        </is>
      </c>
      <c r="D676" s="5" t="inlineStr">
        <is>
          <t>עסקה פתוחה</t>
        </is>
      </c>
      <c r="E676" s="5" t="inlineStr">
        <is>
          <t>עסקה פתוחה</t>
        </is>
      </c>
      <c r="F676" s="3" t="inlineStr">
        <is>
          <t>עסקה פתוחה</t>
        </is>
      </c>
      <c r="G676" s="2" t="inlineStr">
        <is>
          <t>עסקה פתוחה</t>
        </is>
      </c>
      <c r="H676" s="5" t="inlineStr">
        <is>
          <t>עסקה פתוחה</t>
        </is>
      </c>
      <c r="I676" s="2" t="inlineStr">
        <is>
          <t>עסקה פתוחה</t>
        </is>
      </c>
      <c r="J676" s="4">
        <f>IFERROR($O$3/(AmitGamePlan78[[#This Row],[High Price ]]-AmitGamePlan78[[#This Row],[Low Price ]]),"עסקה פתוחה")</f>
        <v/>
      </c>
      <c r="K676" s="3">
        <f>IFERROR(AmitGamePlan78[[#This Row],[Stock Number]]*AmitGamePlan78[[#This Row],[Buying Price /Selling Price]],"עסקה פתוחה")</f>
        <v/>
      </c>
      <c r="L67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76" s="2">
        <f>IF(AmitGamePlan78[[#This Row],[Style]] = "Short",AmitGamePlan78[[#This Row],[High Price ]],AmitGamePlan78[[#This Row],[Low Price ]])</f>
        <v/>
      </c>
      <c r="N676" s="2" t="n">
        <v>0</v>
      </c>
      <c r="O67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76" s="3" t="inlineStr">
        <is>
          <t>עסקה פתוחה</t>
        </is>
      </c>
      <c r="Q67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76" s="2" t="inlineStr">
        <is>
          <t>עסקה פתוחה</t>
        </is>
      </c>
      <c r="S676" s="1" t="inlineStr">
        <is>
          <t>עסקה פתוחה</t>
        </is>
      </c>
    </row>
    <row r="677" ht="14.45" customHeight="1" s="56" thickBot="1">
      <c r="A677" s="8" t="n">
        <v>670</v>
      </c>
      <c r="B677" s="6" t="inlineStr">
        <is>
          <t>עסקה פתוחה</t>
        </is>
      </c>
      <c r="C677" s="5" t="inlineStr">
        <is>
          <t>-</t>
        </is>
      </c>
      <c r="D677" s="5" t="inlineStr">
        <is>
          <t>עסקה פתוחה</t>
        </is>
      </c>
      <c r="E677" s="5" t="inlineStr">
        <is>
          <t>עסקה פתוחה</t>
        </is>
      </c>
      <c r="F677" s="3" t="inlineStr">
        <is>
          <t>עסקה פתוחה</t>
        </is>
      </c>
      <c r="G677" s="2" t="inlineStr">
        <is>
          <t>עסקה פתוחה</t>
        </is>
      </c>
      <c r="H677" s="5" t="inlineStr">
        <is>
          <t>עסקה פתוחה</t>
        </is>
      </c>
      <c r="I677" s="2" t="inlineStr">
        <is>
          <t>עסקה פתוחה</t>
        </is>
      </c>
      <c r="J677" s="4">
        <f>IFERROR($O$3/(AmitGamePlan78[[#This Row],[High Price ]]-AmitGamePlan78[[#This Row],[Low Price ]]),"עסקה פתוחה")</f>
        <v/>
      </c>
      <c r="K677" s="3">
        <f>IFERROR(AmitGamePlan78[[#This Row],[Stock Number]]*AmitGamePlan78[[#This Row],[Buying Price /Selling Price]],"עסקה פתוחה")</f>
        <v/>
      </c>
      <c r="L67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77" s="2">
        <f>IF(AmitGamePlan78[[#This Row],[Style]] = "Short",AmitGamePlan78[[#This Row],[High Price ]],AmitGamePlan78[[#This Row],[Low Price ]])</f>
        <v/>
      </c>
      <c r="N677" s="2" t="n">
        <v>0</v>
      </c>
      <c r="O67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77" s="3" t="inlineStr">
        <is>
          <t>עסקה פתוחה</t>
        </is>
      </c>
      <c r="Q67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77" s="2" t="inlineStr">
        <is>
          <t>עסקה פתוחה</t>
        </is>
      </c>
      <c r="S677" s="1" t="inlineStr">
        <is>
          <t>עסקה פתוחה</t>
        </is>
      </c>
    </row>
    <row r="678" ht="14.45" customHeight="1" s="56" thickBot="1">
      <c r="A678" s="8" t="n">
        <v>671</v>
      </c>
      <c r="B678" s="6" t="inlineStr">
        <is>
          <t>עסקה פתוחה</t>
        </is>
      </c>
      <c r="C678" s="5" t="inlineStr">
        <is>
          <t>-</t>
        </is>
      </c>
      <c r="D678" s="5" t="inlineStr">
        <is>
          <t>עסקה פתוחה</t>
        </is>
      </c>
      <c r="E678" s="5" t="inlineStr">
        <is>
          <t>עסקה פתוחה</t>
        </is>
      </c>
      <c r="F678" s="3" t="inlineStr">
        <is>
          <t>עסקה פתוחה</t>
        </is>
      </c>
      <c r="G678" s="2" t="inlineStr">
        <is>
          <t>עסקה פתוחה</t>
        </is>
      </c>
      <c r="H678" s="5" t="inlineStr">
        <is>
          <t>עסקה פתוחה</t>
        </is>
      </c>
      <c r="I678" s="2" t="inlineStr">
        <is>
          <t>עסקה פתוחה</t>
        </is>
      </c>
      <c r="J678" s="4">
        <f>IFERROR($O$3/(AmitGamePlan78[[#This Row],[High Price ]]-AmitGamePlan78[[#This Row],[Low Price ]]),"עסקה פתוחה")</f>
        <v/>
      </c>
      <c r="K678" s="3">
        <f>IFERROR(AmitGamePlan78[[#This Row],[Stock Number]]*AmitGamePlan78[[#This Row],[Buying Price /Selling Price]],"עסקה פתוחה")</f>
        <v/>
      </c>
      <c r="L67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78" s="2">
        <f>IF(AmitGamePlan78[[#This Row],[Style]] = "Short",AmitGamePlan78[[#This Row],[High Price ]],AmitGamePlan78[[#This Row],[Low Price ]])</f>
        <v/>
      </c>
      <c r="N678" s="2" t="n">
        <v>0</v>
      </c>
      <c r="O67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78" s="3" t="inlineStr">
        <is>
          <t>עסקה פתוחה</t>
        </is>
      </c>
      <c r="Q67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78" s="2" t="inlineStr">
        <is>
          <t>עסקה פתוחה</t>
        </is>
      </c>
      <c r="S678" s="1" t="inlineStr">
        <is>
          <t>עסקה פתוחה</t>
        </is>
      </c>
    </row>
    <row r="679" ht="14.45" customHeight="1" s="56" thickBot="1">
      <c r="A679" s="8" t="n">
        <v>672</v>
      </c>
      <c r="B679" s="6" t="inlineStr">
        <is>
          <t>עסקה פתוחה</t>
        </is>
      </c>
      <c r="C679" s="5" t="inlineStr">
        <is>
          <t>-</t>
        </is>
      </c>
      <c r="D679" s="5" t="inlineStr">
        <is>
          <t>עסקה פתוחה</t>
        </is>
      </c>
      <c r="E679" s="5" t="inlineStr">
        <is>
          <t>עסקה פתוחה</t>
        </is>
      </c>
      <c r="F679" s="3" t="inlineStr">
        <is>
          <t>עסקה פתוחה</t>
        </is>
      </c>
      <c r="G679" s="2" t="inlineStr">
        <is>
          <t>עסקה פתוחה</t>
        </is>
      </c>
      <c r="H679" s="5" t="inlineStr">
        <is>
          <t>עסקה פתוחה</t>
        </is>
      </c>
      <c r="I679" s="2" t="inlineStr">
        <is>
          <t>עסקה פתוחה</t>
        </is>
      </c>
      <c r="J679" s="4">
        <f>IFERROR($O$3/(AmitGamePlan78[[#This Row],[High Price ]]-AmitGamePlan78[[#This Row],[Low Price ]]),"עסקה פתוחה")</f>
        <v/>
      </c>
      <c r="K679" s="3">
        <f>IFERROR(AmitGamePlan78[[#This Row],[Stock Number]]*AmitGamePlan78[[#This Row],[Buying Price /Selling Price]],"עסקה פתוחה")</f>
        <v/>
      </c>
      <c r="L67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79" s="2">
        <f>IF(AmitGamePlan78[[#This Row],[Style]] = "Short",AmitGamePlan78[[#This Row],[High Price ]],AmitGamePlan78[[#This Row],[Low Price ]])</f>
        <v/>
      </c>
      <c r="N679" s="2" t="n">
        <v>0</v>
      </c>
      <c r="O67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79" s="3" t="inlineStr">
        <is>
          <t>עסקה פתוחה</t>
        </is>
      </c>
      <c r="Q67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79" s="2" t="inlineStr">
        <is>
          <t>עסקה פתוחה</t>
        </is>
      </c>
      <c r="S679" s="1" t="inlineStr">
        <is>
          <t>עסקה פתוחה</t>
        </is>
      </c>
    </row>
    <row r="680" ht="14.45" customHeight="1" s="56" thickBot="1">
      <c r="A680" s="8" t="n">
        <v>673</v>
      </c>
      <c r="B680" s="6" t="inlineStr">
        <is>
          <t>עסקה פתוחה</t>
        </is>
      </c>
      <c r="C680" s="5" t="inlineStr">
        <is>
          <t>-</t>
        </is>
      </c>
      <c r="D680" s="5" t="inlineStr">
        <is>
          <t>עסקה פתוחה</t>
        </is>
      </c>
      <c r="E680" s="5" t="inlineStr">
        <is>
          <t>עסקה פתוחה</t>
        </is>
      </c>
      <c r="F680" s="3" t="inlineStr">
        <is>
          <t>עסקה פתוחה</t>
        </is>
      </c>
      <c r="G680" s="2" t="inlineStr">
        <is>
          <t>עסקה פתוחה</t>
        </is>
      </c>
      <c r="H680" s="5" t="inlineStr">
        <is>
          <t>עסקה פתוחה</t>
        </is>
      </c>
      <c r="I680" s="2" t="inlineStr">
        <is>
          <t>עסקה פתוחה</t>
        </is>
      </c>
      <c r="J680" s="4">
        <f>IFERROR($O$3/(AmitGamePlan78[[#This Row],[High Price ]]-AmitGamePlan78[[#This Row],[Low Price ]]),"עסקה פתוחה")</f>
        <v/>
      </c>
      <c r="K680" s="3">
        <f>IFERROR(AmitGamePlan78[[#This Row],[Stock Number]]*AmitGamePlan78[[#This Row],[Buying Price /Selling Price]],"עסקה פתוחה")</f>
        <v/>
      </c>
      <c r="L68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80" s="2">
        <f>IF(AmitGamePlan78[[#This Row],[Style]] = "Short",AmitGamePlan78[[#This Row],[High Price ]],AmitGamePlan78[[#This Row],[Low Price ]])</f>
        <v/>
      </c>
      <c r="N680" s="2" t="n">
        <v>0</v>
      </c>
      <c r="O68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80" s="3" t="inlineStr">
        <is>
          <t>עסקה פתוחה</t>
        </is>
      </c>
      <c r="Q68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80" s="2" t="inlineStr">
        <is>
          <t>עסקה פתוחה</t>
        </is>
      </c>
      <c r="S680" s="1" t="inlineStr">
        <is>
          <t>עסקה פתוחה</t>
        </is>
      </c>
    </row>
    <row r="681" ht="14.45" customHeight="1" s="56" thickBot="1">
      <c r="A681" s="8" t="n">
        <v>674</v>
      </c>
      <c r="B681" s="6" t="inlineStr">
        <is>
          <t>עסקה פתוחה</t>
        </is>
      </c>
      <c r="C681" s="5" t="inlineStr">
        <is>
          <t>-</t>
        </is>
      </c>
      <c r="D681" s="5" t="inlineStr">
        <is>
          <t>עסקה פתוחה</t>
        </is>
      </c>
      <c r="E681" s="5" t="inlineStr">
        <is>
          <t>עסקה פתוחה</t>
        </is>
      </c>
      <c r="F681" s="3" t="inlineStr">
        <is>
          <t>עסקה פתוחה</t>
        </is>
      </c>
      <c r="G681" s="2" t="inlineStr">
        <is>
          <t>עסקה פתוחה</t>
        </is>
      </c>
      <c r="H681" s="5" t="inlineStr">
        <is>
          <t>עסקה פתוחה</t>
        </is>
      </c>
      <c r="I681" s="2" t="inlineStr">
        <is>
          <t>עסקה פתוחה</t>
        </is>
      </c>
      <c r="J681" s="4">
        <f>IFERROR($O$3/(AmitGamePlan78[[#This Row],[High Price ]]-AmitGamePlan78[[#This Row],[Low Price ]]),"עסקה פתוחה")</f>
        <v/>
      </c>
      <c r="K681" s="3">
        <f>IFERROR(AmitGamePlan78[[#This Row],[Stock Number]]*AmitGamePlan78[[#This Row],[Buying Price /Selling Price]],"עסקה פתוחה")</f>
        <v/>
      </c>
      <c r="L68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81" s="2">
        <f>IF(AmitGamePlan78[[#This Row],[Style]] = "Short",AmitGamePlan78[[#This Row],[High Price ]],AmitGamePlan78[[#This Row],[Low Price ]])</f>
        <v/>
      </c>
      <c r="N681" s="2" t="n">
        <v>0</v>
      </c>
      <c r="O68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81" s="3" t="inlineStr">
        <is>
          <t>עסקה פתוחה</t>
        </is>
      </c>
      <c r="Q68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81" s="2" t="inlineStr">
        <is>
          <t>עסקה פתוחה</t>
        </is>
      </c>
      <c r="S681" s="1" t="inlineStr">
        <is>
          <t>עסקה פתוחה</t>
        </is>
      </c>
    </row>
    <row r="682" ht="14.45" customHeight="1" s="56" thickBot="1">
      <c r="A682" s="8" t="n">
        <v>675</v>
      </c>
      <c r="B682" s="6" t="inlineStr">
        <is>
          <t>עסקה פתוחה</t>
        </is>
      </c>
      <c r="C682" s="5" t="inlineStr">
        <is>
          <t>-</t>
        </is>
      </c>
      <c r="D682" s="5" t="inlineStr">
        <is>
          <t>עסקה פתוחה</t>
        </is>
      </c>
      <c r="E682" s="5" t="inlineStr">
        <is>
          <t>עסקה פתוחה</t>
        </is>
      </c>
      <c r="F682" s="3" t="inlineStr">
        <is>
          <t>עסקה פתוחה</t>
        </is>
      </c>
      <c r="G682" s="2" t="inlineStr">
        <is>
          <t>עסקה פתוחה</t>
        </is>
      </c>
      <c r="H682" s="5" t="inlineStr">
        <is>
          <t>עסקה פתוחה</t>
        </is>
      </c>
      <c r="I682" s="2" t="inlineStr">
        <is>
          <t>עסקה פתוחה</t>
        </is>
      </c>
      <c r="J682" s="4">
        <f>IFERROR($O$3/(AmitGamePlan78[[#This Row],[High Price ]]-AmitGamePlan78[[#This Row],[Low Price ]]),"עסקה פתוחה")</f>
        <v/>
      </c>
      <c r="K682" s="3">
        <f>IFERROR(AmitGamePlan78[[#This Row],[Stock Number]]*AmitGamePlan78[[#This Row],[Buying Price /Selling Price]],"עסקה פתוחה")</f>
        <v/>
      </c>
      <c r="L68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82" s="2">
        <f>IF(AmitGamePlan78[[#This Row],[Style]] = "Short",AmitGamePlan78[[#This Row],[High Price ]],AmitGamePlan78[[#This Row],[Low Price ]])</f>
        <v/>
      </c>
      <c r="N682" s="2" t="n">
        <v>0</v>
      </c>
      <c r="O68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82" s="3" t="inlineStr">
        <is>
          <t>עסקה פתוחה</t>
        </is>
      </c>
      <c r="Q68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82" s="2" t="inlineStr">
        <is>
          <t>עסקה פתוחה</t>
        </is>
      </c>
      <c r="S682" s="1" t="inlineStr">
        <is>
          <t>עסקה פתוחה</t>
        </is>
      </c>
    </row>
    <row r="683" ht="14.45" customHeight="1" s="56" thickBot="1">
      <c r="A683" s="8" t="n">
        <v>676</v>
      </c>
      <c r="B683" s="6" t="inlineStr">
        <is>
          <t>עסקה פתוחה</t>
        </is>
      </c>
      <c r="C683" s="5" t="inlineStr">
        <is>
          <t>-</t>
        </is>
      </c>
      <c r="D683" s="5" t="inlineStr">
        <is>
          <t>עסקה פתוחה</t>
        </is>
      </c>
      <c r="E683" s="5" t="inlineStr">
        <is>
          <t>עסקה פתוחה</t>
        </is>
      </c>
      <c r="F683" s="3" t="inlineStr">
        <is>
          <t>עסקה פתוחה</t>
        </is>
      </c>
      <c r="G683" s="2" t="inlineStr">
        <is>
          <t>עסקה פתוחה</t>
        </is>
      </c>
      <c r="H683" s="5" t="inlineStr">
        <is>
          <t>עסקה פתוחה</t>
        </is>
      </c>
      <c r="I683" s="2" t="inlineStr">
        <is>
          <t>עסקה פתוחה</t>
        </is>
      </c>
      <c r="J683" s="4">
        <f>IFERROR($O$3/(AmitGamePlan78[[#This Row],[High Price ]]-AmitGamePlan78[[#This Row],[Low Price ]]),"עסקה פתוחה")</f>
        <v/>
      </c>
      <c r="K683" s="3">
        <f>IFERROR(AmitGamePlan78[[#This Row],[Stock Number]]*AmitGamePlan78[[#This Row],[Buying Price /Selling Price]],"עסקה פתוחה")</f>
        <v/>
      </c>
      <c r="L68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83" s="2">
        <f>IF(AmitGamePlan78[[#This Row],[Style]] = "Short",AmitGamePlan78[[#This Row],[High Price ]],AmitGamePlan78[[#This Row],[Low Price ]])</f>
        <v/>
      </c>
      <c r="N683" s="2" t="n">
        <v>0</v>
      </c>
      <c r="O68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83" s="3" t="inlineStr">
        <is>
          <t>עסקה פתוחה</t>
        </is>
      </c>
      <c r="Q68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83" s="2" t="inlineStr">
        <is>
          <t>עסקה פתוחה</t>
        </is>
      </c>
      <c r="S683" s="1" t="inlineStr">
        <is>
          <t>עסקה פתוחה</t>
        </is>
      </c>
    </row>
    <row r="684" ht="14.45" customHeight="1" s="56" thickBot="1">
      <c r="A684" s="8" t="n">
        <v>677</v>
      </c>
      <c r="B684" s="6" t="inlineStr">
        <is>
          <t>עסקה פתוחה</t>
        </is>
      </c>
      <c r="C684" s="5" t="inlineStr">
        <is>
          <t>-</t>
        </is>
      </c>
      <c r="D684" s="5" t="inlineStr">
        <is>
          <t>עסקה פתוחה</t>
        </is>
      </c>
      <c r="E684" s="5" t="inlineStr">
        <is>
          <t>עסקה פתוחה</t>
        </is>
      </c>
      <c r="F684" s="3" t="inlineStr">
        <is>
          <t>עסקה פתוחה</t>
        </is>
      </c>
      <c r="G684" s="2" t="inlineStr">
        <is>
          <t>עסקה פתוחה</t>
        </is>
      </c>
      <c r="H684" s="5" t="inlineStr">
        <is>
          <t>עסקה פתוחה</t>
        </is>
      </c>
      <c r="I684" s="2" t="inlineStr">
        <is>
          <t>עסקה פתוחה</t>
        </is>
      </c>
      <c r="J684" s="4">
        <f>IFERROR($O$3/(AmitGamePlan78[[#This Row],[High Price ]]-AmitGamePlan78[[#This Row],[Low Price ]]),"עסקה פתוחה")</f>
        <v/>
      </c>
      <c r="K684" s="3">
        <f>IFERROR(AmitGamePlan78[[#This Row],[Stock Number]]*AmitGamePlan78[[#This Row],[Buying Price /Selling Price]],"עסקה פתוחה")</f>
        <v/>
      </c>
      <c r="L68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84" s="2">
        <f>IF(AmitGamePlan78[[#This Row],[Style]] = "Short",AmitGamePlan78[[#This Row],[High Price ]],AmitGamePlan78[[#This Row],[Low Price ]])</f>
        <v/>
      </c>
      <c r="N684" s="2" t="n">
        <v>0</v>
      </c>
      <c r="O68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84" s="3" t="inlineStr">
        <is>
          <t>עסקה פתוחה</t>
        </is>
      </c>
      <c r="Q68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84" s="2" t="inlineStr">
        <is>
          <t>עסקה פתוחה</t>
        </is>
      </c>
      <c r="S684" s="1" t="inlineStr">
        <is>
          <t>עסקה פתוחה</t>
        </is>
      </c>
    </row>
    <row r="685" ht="14.45" customHeight="1" s="56" thickBot="1">
      <c r="A685" s="8" t="n">
        <v>678</v>
      </c>
      <c r="B685" s="6" t="inlineStr">
        <is>
          <t>עסקה פתוחה</t>
        </is>
      </c>
      <c r="C685" s="5" t="inlineStr">
        <is>
          <t>-</t>
        </is>
      </c>
      <c r="D685" s="5" t="inlineStr">
        <is>
          <t>עסקה פתוחה</t>
        </is>
      </c>
      <c r="E685" s="5" t="inlineStr">
        <is>
          <t>עסקה פתוחה</t>
        </is>
      </c>
      <c r="F685" s="3" t="inlineStr">
        <is>
          <t>עסקה פתוחה</t>
        </is>
      </c>
      <c r="G685" s="2" t="inlineStr">
        <is>
          <t>עסקה פתוחה</t>
        </is>
      </c>
      <c r="H685" s="5" t="inlineStr">
        <is>
          <t>עסקה פתוחה</t>
        </is>
      </c>
      <c r="I685" s="2" t="inlineStr">
        <is>
          <t>עסקה פתוחה</t>
        </is>
      </c>
      <c r="J685" s="4">
        <f>IFERROR($O$3/(AmitGamePlan78[[#This Row],[High Price ]]-AmitGamePlan78[[#This Row],[Low Price ]]),"עסקה פתוחה")</f>
        <v/>
      </c>
      <c r="K685" s="3">
        <f>IFERROR(AmitGamePlan78[[#This Row],[Stock Number]]*AmitGamePlan78[[#This Row],[Buying Price /Selling Price]],"עסקה פתוחה")</f>
        <v/>
      </c>
      <c r="L68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85" s="2">
        <f>IF(AmitGamePlan78[[#This Row],[Style]] = "Short",AmitGamePlan78[[#This Row],[High Price ]],AmitGamePlan78[[#This Row],[Low Price ]])</f>
        <v/>
      </c>
      <c r="N685" s="2" t="n">
        <v>0</v>
      </c>
      <c r="O68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85" s="3" t="inlineStr">
        <is>
          <t>עסקה פתוחה</t>
        </is>
      </c>
      <c r="Q68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85" s="2" t="inlineStr">
        <is>
          <t>עסקה פתוחה</t>
        </is>
      </c>
      <c r="S685" s="1" t="inlineStr">
        <is>
          <t>עסקה פתוחה</t>
        </is>
      </c>
    </row>
    <row r="686" ht="14.45" customHeight="1" s="56" thickBot="1">
      <c r="A686" s="8" t="n">
        <v>679</v>
      </c>
      <c r="B686" s="6" t="inlineStr">
        <is>
          <t>עסקה פתוחה</t>
        </is>
      </c>
      <c r="C686" s="5" t="inlineStr">
        <is>
          <t>-</t>
        </is>
      </c>
      <c r="D686" s="5" t="inlineStr">
        <is>
          <t>עסקה פתוחה</t>
        </is>
      </c>
      <c r="E686" s="5" t="inlineStr">
        <is>
          <t>עסקה פתוחה</t>
        </is>
      </c>
      <c r="F686" s="3" t="inlineStr">
        <is>
          <t>עסקה פתוחה</t>
        </is>
      </c>
      <c r="G686" s="2" t="inlineStr">
        <is>
          <t>עסקה פתוחה</t>
        </is>
      </c>
      <c r="H686" s="5" t="inlineStr">
        <is>
          <t>עסקה פתוחה</t>
        </is>
      </c>
      <c r="I686" s="2" t="inlineStr">
        <is>
          <t>עסקה פתוחה</t>
        </is>
      </c>
      <c r="J686" s="4">
        <f>IFERROR($O$3/(AmitGamePlan78[[#This Row],[High Price ]]-AmitGamePlan78[[#This Row],[Low Price ]]),"עסקה פתוחה")</f>
        <v/>
      </c>
      <c r="K686" s="3">
        <f>IFERROR(AmitGamePlan78[[#This Row],[Stock Number]]*AmitGamePlan78[[#This Row],[Buying Price /Selling Price]],"עסקה פתוחה")</f>
        <v/>
      </c>
      <c r="L68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86" s="2">
        <f>IF(AmitGamePlan78[[#This Row],[Style]] = "Short",AmitGamePlan78[[#This Row],[High Price ]],AmitGamePlan78[[#This Row],[Low Price ]])</f>
        <v/>
      </c>
      <c r="N686" s="2" t="n">
        <v>0</v>
      </c>
      <c r="O68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86" s="3" t="inlineStr">
        <is>
          <t>עסקה פתוחה</t>
        </is>
      </c>
      <c r="Q68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86" s="2" t="inlineStr">
        <is>
          <t>עסקה פתוחה</t>
        </is>
      </c>
      <c r="S686" s="1" t="inlineStr">
        <is>
          <t>עסקה פתוחה</t>
        </is>
      </c>
    </row>
    <row r="687" ht="14.45" customHeight="1" s="56" thickBot="1">
      <c r="A687" s="8" t="n">
        <v>680</v>
      </c>
      <c r="B687" s="6" t="inlineStr">
        <is>
          <t>עסקה פתוחה</t>
        </is>
      </c>
      <c r="C687" s="5" t="inlineStr">
        <is>
          <t>-</t>
        </is>
      </c>
      <c r="D687" s="5" t="inlineStr">
        <is>
          <t>עסקה פתוחה</t>
        </is>
      </c>
      <c r="E687" s="5" t="inlineStr">
        <is>
          <t>עסקה פתוחה</t>
        </is>
      </c>
      <c r="F687" s="3" t="inlineStr">
        <is>
          <t>עסקה פתוחה</t>
        </is>
      </c>
      <c r="G687" s="2" t="inlineStr">
        <is>
          <t>עסקה פתוחה</t>
        </is>
      </c>
      <c r="H687" s="5" t="inlineStr">
        <is>
          <t>עסקה פתוחה</t>
        </is>
      </c>
      <c r="I687" s="2" t="inlineStr">
        <is>
          <t>עסקה פתוחה</t>
        </is>
      </c>
      <c r="J687" s="4">
        <f>IFERROR($O$3/(AmitGamePlan78[[#This Row],[High Price ]]-AmitGamePlan78[[#This Row],[Low Price ]]),"עסקה פתוחה")</f>
        <v/>
      </c>
      <c r="K687" s="3">
        <f>IFERROR(AmitGamePlan78[[#This Row],[Stock Number]]*AmitGamePlan78[[#This Row],[Buying Price /Selling Price]],"עסקה פתוחה")</f>
        <v/>
      </c>
      <c r="L68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87" s="2">
        <f>IF(AmitGamePlan78[[#This Row],[Style]] = "Short",AmitGamePlan78[[#This Row],[High Price ]],AmitGamePlan78[[#This Row],[Low Price ]])</f>
        <v/>
      </c>
      <c r="N687" s="2" t="n">
        <v>0</v>
      </c>
      <c r="O68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87" s="3" t="inlineStr">
        <is>
          <t>עסקה פתוחה</t>
        </is>
      </c>
      <c r="Q68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87" s="2" t="inlineStr">
        <is>
          <t>עסקה פתוחה</t>
        </is>
      </c>
      <c r="S687" s="1" t="inlineStr">
        <is>
          <t>עסקה פתוחה</t>
        </is>
      </c>
    </row>
    <row r="688" ht="14.45" customHeight="1" s="56" thickBot="1">
      <c r="A688" s="8" t="n">
        <v>681</v>
      </c>
      <c r="B688" s="6" t="inlineStr">
        <is>
          <t>עסקה פתוחה</t>
        </is>
      </c>
      <c r="C688" s="5" t="inlineStr">
        <is>
          <t>-</t>
        </is>
      </c>
      <c r="D688" s="5" t="inlineStr">
        <is>
          <t>עסקה פתוחה</t>
        </is>
      </c>
      <c r="E688" s="5" t="inlineStr">
        <is>
          <t>עסקה פתוחה</t>
        </is>
      </c>
      <c r="F688" s="3" t="inlineStr">
        <is>
          <t>עסקה פתוחה</t>
        </is>
      </c>
      <c r="G688" s="2" t="inlineStr">
        <is>
          <t>עסקה פתוחה</t>
        </is>
      </c>
      <c r="H688" s="5" t="inlineStr">
        <is>
          <t>עסקה פתוחה</t>
        </is>
      </c>
      <c r="I688" s="2" t="inlineStr">
        <is>
          <t>עסקה פתוחה</t>
        </is>
      </c>
      <c r="J688" s="4">
        <f>IFERROR($O$3/(AmitGamePlan78[[#This Row],[High Price ]]-AmitGamePlan78[[#This Row],[Low Price ]]),"עסקה פתוחה")</f>
        <v/>
      </c>
      <c r="K688" s="3">
        <f>IFERROR(AmitGamePlan78[[#This Row],[Stock Number]]*AmitGamePlan78[[#This Row],[Buying Price /Selling Price]],"עסקה פתוחה")</f>
        <v/>
      </c>
      <c r="L68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88" s="2">
        <f>IF(AmitGamePlan78[[#This Row],[Style]] = "Short",AmitGamePlan78[[#This Row],[High Price ]],AmitGamePlan78[[#This Row],[Low Price ]])</f>
        <v/>
      </c>
      <c r="N688" s="2" t="n">
        <v>0</v>
      </c>
      <c r="O68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88" s="3" t="inlineStr">
        <is>
          <t>עסקה פתוחה</t>
        </is>
      </c>
      <c r="Q68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88" s="2" t="inlineStr">
        <is>
          <t>עסקה פתוחה</t>
        </is>
      </c>
      <c r="S688" s="1" t="inlineStr">
        <is>
          <t>עסקה פתוחה</t>
        </is>
      </c>
    </row>
    <row r="689" ht="14.45" customHeight="1" s="56" thickBot="1">
      <c r="A689" s="8" t="n">
        <v>682</v>
      </c>
      <c r="B689" s="6" t="inlineStr">
        <is>
          <t>עסקה פתוחה</t>
        </is>
      </c>
      <c r="C689" s="5" t="inlineStr">
        <is>
          <t>-</t>
        </is>
      </c>
      <c r="D689" s="5" t="inlineStr">
        <is>
          <t>עסקה פתוחה</t>
        </is>
      </c>
      <c r="E689" s="5" t="inlineStr">
        <is>
          <t>עסקה פתוחה</t>
        </is>
      </c>
      <c r="F689" s="3" t="inlineStr">
        <is>
          <t>עסקה פתוחה</t>
        </is>
      </c>
      <c r="G689" s="2" t="inlineStr">
        <is>
          <t>עסקה פתוחה</t>
        </is>
      </c>
      <c r="H689" s="5" t="inlineStr">
        <is>
          <t>עסקה פתוחה</t>
        </is>
      </c>
      <c r="I689" s="2" t="inlineStr">
        <is>
          <t>עסקה פתוחה</t>
        </is>
      </c>
      <c r="J689" s="4">
        <f>IFERROR($O$3/(AmitGamePlan78[[#This Row],[High Price ]]-AmitGamePlan78[[#This Row],[Low Price ]]),"עסקה פתוחה")</f>
        <v/>
      </c>
      <c r="K689" s="3">
        <f>IFERROR(AmitGamePlan78[[#This Row],[Stock Number]]*AmitGamePlan78[[#This Row],[Buying Price /Selling Price]],"עסקה פתוחה")</f>
        <v/>
      </c>
      <c r="L68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89" s="2">
        <f>IF(AmitGamePlan78[[#This Row],[Style]] = "Short",AmitGamePlan78[[#This Row],[High Price ]],AmitGamePlan78[[#This Row],[Low Price ]])</f>
        <v/>
      </c>
      <c r="N689" s="2" t="n">
        <v>0</v>
      </c>
      <c r="O68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89" s="3" t="inlineStr">
        <is>
          <t>עסקה פתוחה</t>
        </is>
      </c>
      <c r="Q68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89" s="2" t="inlineStr">
        <is>
          <t>עסקה פתוחה</t>
        </is>
      </c>
      <c r="S689" s="1" t="inlineStr">
        <is>
          <t>עסקה פתוחה</t>
        </is>
      </c>
    </row>
    <row r="690" ht="14.45" customHeight="1" s="56" thickBot="1">
      <c r="A690" s="8" t="n">
        <v>683</v>
      </c>
      <c r="B690" s="6" t="inlineStr">
        <is>
          <t>עסקה פתוחה</t>
        </is>
      </c>
      <c r="C690" s="5" t="inlineStr">
        <is>
          <t>-</t>
        </is>
      </c>
      <c r="D690" s="5" t="inlineStr">
        <is>
          <t>עסקה פתוחה</t>
        </is>
      </c>
      <c r="E690" s="5" t="inlineStr">
        <is>
          <t>עסקה פתוחה</t>
        </is>
      </c>
      <c r="F690" s="3" t="inlineStr">
        <is>
          <t>עסקה פתוחה</t>
        </is>
      </c>
      <c r="G690" s="2" t="inlineStr">
        <is>
          <t>עסקה פתוחה</t>
        </is>
      </c>
      <c r="H690" s="5" t="inlineStr">
        <is>
          <t>עסקה פתוחה</t>
        </is>
      </c>
      <c r="I690" s="2" t="inlineStr">
        <is>
          <t>עסקה פתוחה</t>
        </is>
      </c>
      <c r="J690" s="4">
        <f>IFERROR($O$3/(AmitGamePlan78[[#This Row],[High Price ]]-AmitGamePlan78[[#This Row],[Low Price ]]),"עסקה פתוחה")</f>
        <v/>
      </c>
      <c r="K690" s="3">
        <f>IFERROR(AmitGamePlan78[[#This Row],[Stock Number]]*AmitGamePlan78[[#This Row],[Buying Price /Selling Price]],"עסקה פתוחה")</f>
        <v/>
      </c>
      <c r="L69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90" s="2">
        <f>IF(AmitGamePlan78[[#This Row],[Style]] = "Short",AmitGamePlan78[[#This Row],[High Price ]],AmitGamePlan78[[#This Row],[Low Price ]])</f>
        <v/>
      </c>
      <c r="N690" s="2" t="n">
        <v>0</v>
      </c>
      <c r="O69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90" s="3" t="inlineStr">
        <is>
          <t>עסקה פתוחה</t>
        </is>
      </c>
      <c r="Q69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90" s="2" t="inlineStr">
        <is>
          <t>עסקה פתוחה</t>
        </is>
      </c>
      <c r="S690" s="1" t="inlineStr">
        <is>
          <t>עסקה פתוחה</t>
        </is>
      </c>
    </row>
    <row r="691" ht="14.45" customHeight="1" s="56" thickBot="1">
      <c r="A691" s="8" t="n">
        <v>684</v>
      </c>
      <c r="B691" s="6" t="inlineStr">
        <is>
          <t>עסקה פתוחה</t>
        </is>
      </c>
      <c r="C691" s="5" t="inlineStr">
        <is>
          <t>-</t>
        </is>
      </c>
      <c r="D691" s="5" t="inlineStr">
        <is>
          <t>עסקה פתוחה</t>
        </is>
      </c>
      <c r="E691" s="5" t="inlineStr">
        <is>
          <t>עסקה פתוחה</t>
        </is>
      </c>
      <c r="F691" s="3" t="inlineStr">
        <is>
          <t>עסקה פתוחה</t>
        </is>
      </c>
      <c r="G691" s="2" t="inlineStr">
        <is>
          <t>עסקה פתוחה</t>
        </is>
      </c>
      <c r="H691" s="5" t="inlineStr">
        <is>
          <t>עסקה פתוחה</t>
        </is>
      </c>
      <c r="I691" s="2" t="inlineStr">
        <is>
          <t>עסקה פתוחה</t>
        </is>
      </c>
      <c r="J691" s="4">
        <f>IFERROR($O$3/(AmitGamePlan78[[#This Row],[High Price ]]-AmitGamePlan78[[#This Row],[Low Price ]]),"עסקה פתוחה")</f>
        <v/>
      </c>
      <c r="K691" s="3">
        <f>IFERROR(AmitGamePlan78[[#This Row],[Stock Number]]*AmitGamePlan78[[#This Row],[Buying Price /Selling Price]],"עסקה פתוחה")</f>
        <v/>
      </c>
      <c r="L69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91" s="2">
        <f>IF(AmitGamePlan78[[#This Row],[Style]] = "Short",AmitGamePlan78[[#This Row],[High Price ]],AmitGamePlan78[[#This Row],[Low Price ]])</f>
        <v/>
      </c>
      <c r="N691" s="2" t="n">
        <v>0</v>
      </c>
      <c r="O69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91" s="3" t="inlineStr">
        <is>
          <t>עסקה פתוחה</t>
        </is>
      </c>
      <c r="Q69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91" s="2" t="inlineStr">
        <is>
          <t>עסקה פתוחה</t>
        </is>
      </c>
      <c r="S691" s="1" t="inlineStr">
        <is>
          <t>עסקה פתוחה</t>
        </is>
      </c>
    </row>
    <row r="692" ht="14.45" customHeight="1" s="56" thickBot="1">
      <c r="A692" s="8" t="n">
        <v>685</v>
      </c>
      <c r="B692" s="6" t="inlineStr">
        <is>
          <t>עסקה פתוחה</t>
        </is>
      </c>
      <c r="C692" s="5" t="inlineStr">
        <is>
          <t>-</t>
        </is>
      </c>
      <c r="D692" s="5" t="inlineStr">
        <is>
          <t>עסקה פתוחה</t>
        </is>
      </c>
      <c r="E692" s="5" t="inlineStr">
        <is>
          <t>עסקה פתוחה</t>
        </is>
      </c>
      <c r="F692" s="3" t="inlineStr">
        <is>
          <t>עסקה פתוחה</t>
        </is>
      </c>
      <c r="G692" s="2" t="inlineStr">
        <is>
          <t>עסקה פתוחה</t>
        </is>
      </c>
      <c r="H692" s="5" t="inlineStr">
        <is>
          <t>עסקה פתוחה</t>
        </is>
      </c>
      <c r="I692" s="2" t="inlineStr">
        <is>
          <t>עסקה פתוחה</t>
        </is>
      </c>
      <c r="J692" s="4">
        <f>IFERROR($O$3/(AmitGamePlan78[[#This Row],[High Price ]]-AmitGamePlan78[[#This Row],[Low Price ]]),"עסקה פתוחה")</f>
        <v/>
      </c>
      <c r="K692" s="3">
        <f>IFERROR(AmitGamePlan78[[#This Row],[Stock Number]]*AmitGamePlan78[[#This Row],[Buying Price /Selling Price]],"עסקה פתוחה")</f>
        <v/>
      </c>
      <c r="L69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92" s="2">
        <f>IF(AmitGamePlan78[[#This Row],[Style]] = "Short",AmitGamePlan78[[#This Row],[High Price ]],AmitGamePlan78[[#This Row],[Low Price ]])</f>
        <v/>
      </c>
      <c r="N692" s="2" t="n">
        <v>0</v>
      </c>
      <c r="O69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92" s="3" t="inlineStr">
        <is>
          <t>עסקה פתוחה</t>
        </is>
      </c>
      <c r="Q69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92" s="2" t="inlineStr">
        <is>
          <t>עסקה פתוחה</t>
        </is>
      </c>
      <c r="S692" s="1" t="inlineStr">
        <is>
          <t>עסקה פתוחה</t>
        </is>
      </c>
    </row>
    <row r="693" ht="14.45" customHeight="1" s="56" thickBot="1">
      <c r="A693" s="8" t="n">
        <v>686</v>
      </c>
      <c r="B693" s="6" t="inlineStr">
        <is>
          <t>עסקה פתוחה</t>
        </is>
      </c>
      <c r="C693" s="5" t="inlineStr">
        <is>
          <t>-</t>
        </is>
      </c>
      <c r="D693" s="5" t="inlineStr">
        <is>
          <t>עסקה פתוחה</t>
        </is>
      </c>
      <c r="E693" s="5" t="inlineStr">
        <is>
          <t>עסקה פתוחה</t>
        </is>
      </c>
      <c r="F693" s="3" t="inlineStr">
        <is>
          <t>עסקה פתוחה</t>
        </is>
      </c>
      <c r="G693" s="2" t="inlineStr">
        <is>
          <t>עסקה פתוחה</t>
        </is>
      </c>
      <c r="H693" s="5" t="inlineStr">
        <is>
          <t>עסקה פתוחה</t>
        </is>
      </c>
      <c r="I693" s="2" t="inlineStr">
        <is>
          <t>עסקה פתוחה</t>
        </is>
      </c>
      <c r="J693" s="4">
        <f>IFERROR($O$3/(AmitGamePlan78[[#This Row],[High Price ]]-AmitGamePlan78[[#This Row],[Low Price ]]),"עסקה פתוחה")</f>
        <v/>
      </c>
      <c r="K693" s="3">
        <f>IFERROR(AmitGamePlan78[[#This Row],[Stock Number]]*AmitGamePlan78[[#This Row],[Buying Price /Selling Price]],"עסקה פתוחה")</f>
        <v/>
      </c>
      <c r="L69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93" s="2">
        <f>IF(AmitGamePlan78[[#This Row],[Style]] = "Short",AmitGamePlan78[[#This Row],[High Price ]],AmitGamePlan78[[#This Row],[Low Price ]])</f>
        <v/>
      </c>
      <c r="N693" s="2" t="n">
        <v>0</v>
      </c>
      <c r="O69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93" s="3" t="inlineStr">
        <is>
          <t>עסקה פתוחה</t>
        </is>
      </c>
      <c r="Q69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93" s="2" t="inlineStr">
        <is>
          <t>עסקה פתוחה</t>
        </is>
      </c>
      <c r="S693" s="1" t="inlineStr">
        <is>
          <t>עסקה פתוחה</t>
        </is>
      </c>
    </row>
    <row r="694" ht="14.45" customHeight="1" s="56" thickBot="1">
      <c r="A694" s="8" t="n">
        <v>687</v>
      </c>
      <c r="B694" s="6" t="inlineStr">
        <is>
          <t>עסקה פתוחה</t>
        </is>
      </c>
      <c r="C694" s="5" t="inlineStr">
        <is>
          <t>-</t>
        </is>
      </c>
      <c r="D694" s="5" t="inlineStr">
        <is>
          <t>עסקה פתוחה</t>
        </is>
      </c>
      <c r="E694" s="5" t="inlineStr">
        <is>
          <t>עסקה פתוחה</t>
        </is>
      </c>
      <c r="F694" s="3" t="inlineStr">
        <is>
          <t>עסקה פתוחה</t>
        </is>
      </c>
      <c r="G694" s="2" t="inlineStr">
        <is>
          <t>עסקה פתוחה</t>
        </is>
      </c>
      <c r="H694" s="5" t="inlineStr">
        <is>
          <t>עסקה פתוחה</t>
        </is>
      </c>
      <c r="I694" s="2" t="inlineStr">
        <is>
          <t>עסקה פתוחה</t>
        </is>
      </c>
      <c r="J694" s="4">
        <f>IFERROR($O$3/(AmitGamePlan78[[#This Row],[High Price ]]-AmitGamePlan78[[#This Row],[Low Price ]]),"עסקה פתוחה")</f>
        <v/>
      </c>
      <c r="K694" s="3">
        <f>IFERROR(AmitGamePlan78[[#This Row],[Stock Number]]*AmitGamePlan78[[#This Row],[Buying Price /Selling Price]],"עסקה פתוחה")</f>
        <v/>
      </c>
      <c r="L69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94" s="2">
        <f>IF(AmitGamePlan78[[#This Row],[Style]] = "Short",AmitGamePlan78[[#This Row],[High Price ]],AmitGamePlan78[[#This Row],[Low Price ]])</f>
        <v/>
      </c>
      <c r="N694" s="2" t="n">
        <v>0</v>
      </c>
      <c r="O69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94" s="3" t="inlineStr">
        <is>
          <t>עסקה פתוחה</t>
        </is>
      </c>
      <c r="Q69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94" s="2" t="inlineStr">
        <is>
          <t>עסקה פתוחה</t>
        </is>
      </c>
      <c r="S694" s="1" t="inlineStr">
        <is>
          <t>עסקה פתוחה</t>
        </is>
      </c>
    </row>
    <row r="695" ht="14.45" customHeight="1" s="56" thickBot="1">
      <c r="A695" s="8" t="n">
        <v>688</v>
      </c>
      <c r="B695" s="6" t="inlineStr">
        <is>
          <t>עסקה פתוחה</t>
        </is>
      </c>
      <c r="C695" s="5" t="inlineStr">
        <is>
          <t>-</t>
        </is>
      </c>
      <c r="D695" s="5" t="inlineStr">
        <is>
          <t>עסקה פתוחה</t>
        </is>
      </c>
      <c r="E695" s="5" t="inlineStr">
        <is>
          <t>עסקה פתוחה</t>
        </is>
      </c>
      <c r="F695" s="3" t="inlineStr">
        <is>
          <t>עסקה פתוחה</t>
        </is>
      </c>
      <c r="G695" s="2" t="inlineStr">
        <is>
          <t>עסקה פתוחה</t>
        </is>
      </c>
      <c r="H695" s="5" t="inlineStr">
        <is>
          <t>עסקה פתוחה</t>
        </is>
      </c>
      <c r="I695" s="2" t="inlineStr">
        <is>
          <t>עסקה פתוחה</t>
        </is>
      </c>
      <c r="J695" s="4">
        <f>IFERROR($O$3/(AmitGamePlan78[[#This Row],[High Price ]]-AmitGamePlan78[[#This Row],[Low Price ]]),"עסקה פתוחה")</f>
        <v/>
      </c>
      <c r="K695" s="3">
        <f>IFERROR(AmitGamePlan78[[#This Row],[Stock Number]]*AmitGamePlan78[[#This Row],[Buying Price /Selling Price]],"עסקה פתוחה")</f>
        <v/>
      </c>
      <c r="L69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95" s="2">
        <f>IF(AmitGamePlan78[[#This Row],[Style]] = "Short",AmitGamePlan78[[#This Row],[High Price ]],AmitGamePlan78[[#This Row],[Low Price ]])</f>
        <v/>
      </c>
      <c r="N695" s="2" t="n">
        <v>0</v>
      </c>
      <c r="O69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95" s="3" t="inlineStr">
        <is>
          <t>עסקה פתוחה</t>
        </is>
      </c>
      <c r="Q69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95" s="2" t="inlineStr">
        <is>
          <t>עסקה פתוחה</t>
        </is>
      </c>
      <c r="S695" s="1" t="inlineStr">
        <is>
          <t>עסקה פתוחה</t>
        </is>
      </c>
    </row>
    <row r="696" ht="14.45" customHeight="1" s="56" thickBot="1">
      <c r="A696" s="8" t="n">
        <v>689</v>
      </c>
      <c r="B696" s="6" t="inlineStr">
        <is>
          <t>עסקה פתוחה</t>
        </is>
      </c>
      <c r="C696" s="5" t="inlineStr">
        <is>
          <t>-</t>
        </is>
      </c>
      <c r="D696" s="5" t="inlineStr">
        <is>
          <t>עסקה פתוחה</t>
        </is>
      </c>
      <c r="E696" s="5" t="inlineStr">
        <is>
          <t>עסקה פתוחה</t>
        </is>
      </c>
      <c r="F696" s="3" t="inlineStr">
        <is>
          <t>עסקה פתוחה</t>
        </is>
      </c>
      <c r="G696" s="2" t="inlineStr">
        <is>
          <t>עסקה פתוחה</t>
        </is>
      </c>
      <c r="H696" s="5" t="inlineStr">
        <is>
          <t>עסקה פתוחה</t>
        </is>
      </c>
      <c r="I696" s="2" t="inlineStr">
        <is>
          <t>עסקה פתוחה</t>
        </is>
      </c>
      <c r="J696" s="4">
        <f>IFERROR($O$3/(AmitGamePlan78[[#This Row],[High Price ]]-AmitGamePlan78[[#This Row],[Low Price ]]),"עסקה פתוחה")</f>
        <v/>
      </c>
      <c r="K696" s="3">
        <f>IFERROR(AmitGamePlan78[[#This Row],[Stock Number]]*AmitGamePlan78[[#This Row],[Buying Price /Selling Price]],"עסקה פתוחה")</f>
        <v/>
      </c>
      <c r="L69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96" s="2">
        <f>IF(AmitGamePlan78[[#This Row],[Style]] = "Short",AmitGamePlan78[[#This Row],[High Price ]],AmitGamePlan78[[#This Row],[Low Price ]])</f>
        <v/>
      </c>
      <c r="N696" s="2" t="n">
        <v>0</v>
      </c>
      <c r="O69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96" s="3" t="inlineStr">
        <is>
          <t>עסקה פתוחה</t>
        </is>
      </c>
      <c r="Q69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96" s="2" t="inlineStr">
        <is>
          <t>עסקה פתוחה</t>
        </is>
      </c>
      <c r="S696" s="1" t="inlineStr">
        <is>
          <t>עסקה פתוחה</t>
        </is>
      </c>
    </row>
    <row r="697" ht="14.45" customHeight="1" s="56" thickBot="1">
      <c r="A697" s="8" t="n">
        <v>690</v>
      </c>
      <c r="B697" s="6" t="inlineStr">
        <is>
          <t>עסקה פתוחה</t>
        </is>
      </c>
      <c r="C697" s="5" t="inlineStr">
        <is>
          <t>-</t>
        </is>
      </c>
      <c r="D697" s="5" t="inlineStr">
        <is>
          <t>עסקה פתוחה</t>
        </is>
      </c>
      <c r="E697" s="5" t="inlineStr">
        <is>
          <t>עסקה פתוחה</t>
        </is>
      </c>
      <c r="F697" s="3" t="inlineStr">
        <is>
          <t>עסקה פתוחה</t>
        </is>
      </c>
      <c r="G697" s="2" t="inlineStr">
        <is>
          <t>עסקה פתוחה</t>
        </is>
      </c>
      <c r="H697" s="5" t="inlineStr">
        <is>
          <t>עסקה פתוחה</t>
        </is>
      </c>
      <c r="I697" s="2" t="inlineStr">
        <is>
          <t>עסקה פתוחה</t>
        </is>
      </c>
      <c r="J697" s="4">
        <f>IFERROR($O$3/(AmitGamePlan78[[#This Row],[High Price ]]-AmitGamePlan78[[#This Row],[Low Price ]]),"עסקה פתוחה")</f>
        <v/>
      </c>
      <c r="K697" s="3">
        <f>IFERROR(AmitGamePlan78[[#This Row],[Stock Number]]*AmitGamePlan78[[#This Row],[Buying Price /Selling Price]],"עסקה פתוחה")</f>
        <v/>
      </c>
      <c r="L69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97" s="2">
        <f>IF(AmitGamePlan78[[#This Row],[Style]] = "Short",AmitGamePlan78[[#This Row],[High Price ]],AmitGamePlan78[[#This Row],[Low Price ]])</f>
        <v/>
      </c>
      <c r="N697" s="2" t="n">
        <v>0</v>
      </c>
      <c r="O69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97" s="3" t="inlineStr">
        <is>
          <t>עסקה פתוחה</t>
        </is>
      </c>
      <c r="Q69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97" s="2" t="inlineStr">
        <is>
          <t>עסקה פתוחה</t>
        </is>
      </c>
      <c r="S697" s="1" t="inlineStr">
        <is>
          <t>עסקה פתוחה</t>
        </is>
      </c>
    </row>
    <row r="698" ht="14.45" customHeight="1" s="56" thickBot="1">
      <c r="A698" s="8" t="n">
        <v>691</v>
      </c>
      <c r="B698" s="6" t="inlineStr">
        <is>
          <t>עסקה פתוחה</t>
        </is>
      </c>
      <c r="C698" s="5" t="inlineStr">
        <is>
          <t>-</t>
        </is>
      </c>
      <c r="D698" s="5" t="inlineStr">
        <is>
          <t>עסקה פתוחה</t>
        </is>
      </c>
      <c r="E698" s="5" t="inlineStr">
        <is>
          <t>עסקה פתוחה</t>
        </is>
      </c>
      <c r="F698" s="3" t="inlineStr">
        <is>
          <t>עסקה פתוחה</t>
        </is>
      </c>
      <c r="G698" s="2" t="inlineStr">
        <is>
          <t>עסקה פתוחה</t>
        </is>
      </c>
      <c r="H698" s="5" t="inlineStr">
        <is>
          <t>עסקה פתוחה</t>
        </is>
      </c>
      <c r="I698" s="2" t="inlineStr">
        <is>
          <t>עסקה פתוחה</t>
        </is>
      </c>
      <c r="J698" s="4">
        <f>IFERROR($O$3/(AmitGamePlan78[[#This Row],[High Price ]]-AmitGamePlan78[[#This Row],[Low Price ]]),"עסקה פתוחה")</f>
        <v/>
      </c>
      <c r="K698" s="3">
        <f>IFERROR(AmitGamePlan78[[#This Row],[Stock Number]]*AmitGamePlan78[[#This Row],[Buying Price /Selling Price]],"עסקה פתוחה")</f>
        <v/>
      </c>
      <c r="L69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98" s="2">
        <f>IF(AmitGamePlan78[[#This Row],[Style]] = "Short",AmitGamePlan78[[#This Row],[High Price ]],AmitGamePlan78[[#This Row],[Low Price ]])</f>
        <v/>
      </c>
      <c r="N698" s="2" t="n">
        <v>0</v>
      </c>
      <c r="O69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98" s="3" t="inlineStr">
        <is>
          <t>עסקה פתוחה</t>
        </is>
      </c>
      <c r="Q69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98" s="2" t="inlineStr">
        <is>
          <t>עסקה פתוחה</t>
        </is>
      </c>
      <c r="S698" s="1" t="inlineStr">
        <is>
          <t>עסקה פתוחה</t>
        </is>
      </c>
    </row>
    <row r="699" ht="14.45" customHeight="1" s="56" thickBot="1">
      <c r="A699" s="8" t="n">
        <v>692</v>
      </c>
      <c r="B699" s="6" t="inlineStr">
        <is>
          <t>עסקה פתוחה</t>
        </is>
      </c>
      <c r="C699" s="5" t="inlineStr">
        <is>
          <t>-</t>
        </is>
      </c>
      <c r="D699" s="5" t="inlineStr">
        <is>
          <t>עסקה פתוחה</t>
        </is>
      </c>
      <c r="E699" s="5" t="inlineStr">
        <is>
          <t>עסקה פתוחה</t>
        </is>
      </c>
      <c r="F699" s="3" t="inlineStr">
        <is>
          <t>עסקה פתוחה</t>
        </is>
      </c>
      <c r="G699" s="2" t="inlineStr">
        <is>
          <t>עסקה פתוחה</t>
        </is>
      </c>
      <c r="H699" s="5" t="inlineStr">
        <is>
          <t>עסקה פתוחה</t>
        </is>
      </c>
      <c r="I699" s="2" t="inlineStr">
        <is>
          <t>עסקה פתוחה</t>
        </is>
      </c>
      <c r="J699" s="4">
        <f>IFERROR($O$3/(AmitGamePlan78[[#This Row],[High Price ]]-AmitGamePlan78[[#This Row],[Low Price ]]),"עסקה פתוחה")</f>
        <v/>
      </c>
      <c r="K699" s="3">
        <f>IFERROR(AmitGamePlan78[[#This Row],[Stock Number]]*AmitGamePlan78[[#This Row],[Buying Price /Selling Price]],"עסקה פתוחה")</f>
        <v/>
      </c>
      <c r="L69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699" s="2">
        <f>IF(AmitGamePlan78[[#This Row],[Style]] = "Short",AmitGamePlan78[[#This Row],[High Price ]],AmitGamePlan78[[#This Row],[Low Price ]])</f>
        <v/>
      </c>
      <c r="N699" s="2" t="n">
        <v>0</v>
      </c>
      <c r="O69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699" s="3" t="inlineStr">
        <is>
          <t>עסקה פתוחה</t>
        </is>
      </c>
      <c r="Q69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699" s="2" t="inlineStr">
        <is>
          <t>עסקה פתוחה</t>
        </is>
      </c>
      <c r="S699" s="1" t="inlineStr">
        <is>
          <t>עסקה פתוחה</t>
        </is>
      </c>
    </row>
    <row r="700" ht="14.45" customHeight="1" s="56" thickBot="1">
      <c r="A700" s="8" t="n">
        <v>693</v>
      </c>
      <c r="B700" s="6" t="inlineStr">
        <is>
          <t>עסקה פתוחה</t>
        </is>
      </c>
      <c r="C700" s="5" t="inlineStr">
        <is>
          <t>-</t>
        </is>
      </c>
      <c r="D700" s="5" t="inlineStr">
        <is>
          <t>עסקה פתוחה</t>
        </is>
      </c>
      <c r="E700" s="5" t="inlineStr">
        <is>
          <t>עסקה פתוחה</t>
        </is>
      </c>
      <c r="F700" s="3" t="inlineStr">
        <is>
          <t>עסקה פתוחה</t>
        </is>
      </c>
      <c r="G700" s="2" t="inlineStr">
        <is>
          <t>עסקה פתוחה</t>
        </is>
      </c>
      <c r="H700" s="5" t="inlineStr">
        <is>
          <t>עסקה פתוחה</t>
        </is>
      </c>
      <c r="I700" s="2" t="inlineStr">
        <is>
          <t>עסקה פתוחה</t>
        </is>
      </c>
      <c r="J700" s="4">
        <f>IFERROR($O$3/(AmitGamePlan78[[#This Row],[High Price ]]-AmitGamePlan78[[#This Row],[Low Price ]]),"עסקה פתוחה")</f>
        <v/>
      </c>
      <c r="K700" s="3">
        <f>IFERROR(AmitGamePlan78[[#This Row],[Stock Number]]*AmitGamePlan78[[#This Row],[Buying Price /Selling Price]],"עסקה פתוחה")</f>
        <v/>
      </c>
      <c r="L70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00" s="2">
        <f>IF(AmitGamePlan78[[#This Row],[Style]] = "Short",AmitGamePlan78[[#This Row],[High Price ]],AmitGamePlan78[[#This Row],[Low Price ]])</f>
        <v/>
      </c>
      <c r="N700" s="2" t="n">
        <v>0</v>
      </c>
      <c r="O70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00" s="3" t="inlineStr">
        <is>
          <t>עסקה פתוחה</t>
        </is>
      </c>
      <c r="Q70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00" s="2" t="inlineStr">
        <is>
          <t>עסקה פתוחה</t>
        </is>
      </c>
      <c r="S700" s="1" t="inlineStr">
        <is>
          <t>עסקה פתוחה</t>
        </is>
      </c>
    </row>
    <row r="701" ht="14.45" customHeight="1" s="56" thickBot="1">
      <c r="A701" s="8" t="n">
        <v>694</v>
      </c>
      <c r="B701" s="6" t="inlineStr">
        <is>
          <t>עסקה פתוחה</t>
        </is>
      </c>
      <c r="C701" s="5" t="inlineStr">
        <is>
          <t>-</t>
        </is>
      </c>
      <c r="D701" s="5" t="inlineStr">
        <is>
          <t>עסקה פתוחה</t>
        </is>
      </c>
      <c r="E701" s="5" t="inlineStr">
        <is>
          <t>עסקה פתוחה</t>
        </is>
      </c>
      <c r="F701" s="3" t="inlineStr">
        <is>
          <t>עסקה פתוחה</t>
        </is>
      </c>
      <c r="G701" s="2" t="inlineStr">
        <is>
          <t>עסקה פתוחה</t>
        </is>
      </c>
      <c r="H701" s="5" t="inlineStr">
        <is>
          <t>עסקה פתוחה</t>
        </is>
      </c>
      <c r="I701" s="2" t="inlineStr">
        <is>
          <t>עסקה פתוחה</t>
        </is>
      </c>
      <c r="J701" s="4">
        <f>IFERROR($O$3/(AmitGamePlan78[[#This Row],[High Price ]]-AmitGamePlan78[[#This Row],[Low Price ]]),"עסקה פתוחה")</f>
        <v/>
      </c>
      <c r="K701" s="3">
        <f>IFERROR(AmitGamePlan78[[#This Row],[Stock Number]]*AmitGamePlan78[[#This Row],[Buying Price /Selling Price]],"עסקה פתוחה")</f>
        <v/>
      </c>
      <c r="L70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01" s="2">
        <f>IF(AmitGamePlan78[[#This Row],[Style]] = "Short",AmitGamePlan78[[#This Row],[High Price ]],AmitGamePlan78[[#This Row],[Low Price ]])</f>
        <v/>
      </c>
      <c r="N701" s="2" t="n">
        <v>0</v>
      </c>
      <c r="O70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01" s="3" t="inlineStr">
        <is>
          <t>עסקה פתוחה</t>
        </is>
      </c>
      <c r="Q70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01" s="2" t="inlineStr">
        <is>
          <t>עסקה פתוחה</t>
        </is>
      </c>
      <c r="S701" s="1" t="inlineStr">
        <is>
          <t>עסקה פתוחה</t>
        </is>
      </c>
    </row>
    <row r="702" ht="14.45" customHeight="1" s="56" thickBot="1">
      <c r="A702" s="8" t="n">
        <v>695</v>
      </c>
      <c r="B702" s="6" t="inlineStr">
        <is>
          <t>עסקה פתוחה</t>
        </is>
      </c>
      <c r="C702" s="5" t="inlineStr">
        <is>
          <t>-</t>
        </is>
      </c>
      <c r="D702" s="5" t="inlineStr">
        <is>
          <t>עסקה פתוחה</t>
        </is>
      </c>
      <c r="E702" s="5" t="inlineStr">
        <is>
          <t>עסקה פתוחה</t>
        </is>
      </c>
      <c r="F702" s="3" t="inlineStr">
        <is>
          <t>עסקה פתוחה</t>
        </is>
      </c>
      <c r="G702" s="2" t="inlineStr">
        <is>
          <t>עסקה פתוחה</t>
        </is>
      </c>
      <c r="H702" s="5" t="inlineStr">
        <is>
          <t>עסקה פתוחה</t>
        </is>
      </c>
      <c r="I702" s="2" t="inlineStr">
        <is>
          <t>עסקה פתוחה</t>
        </is>
      </c>
      <c r="J702" s="4">
        <f>IFERROR($O$3/(AmitGamePlan78[[#This Row],[High Price ]]-AmitGamePlan78[[#This Row],[Low Price ]]),"עסקה פתוחה")</f>
        <v/>
      </c>
      <c r="K702" s="3">
        <f>IFERROR(AmitGamePlan78[[#This Row],[Stock Number]]*AmitGamePlan78[[#This Row],[Buying Price /Selling Price]],"עסקה פתוחה")</f>
        <v/>
      </c>
      <c r="L70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02" s="2">
        <f>IF(AmitGamePlan78[[#This Row],[Style]] = "Short",AmitGamePlan78[[#This Row],[High Price ]],AmitGamePlan78[[#This Row],[Low Price ]])</f>
        <v/>
      </c>
      <c r="N702" s="2" t="n">
        <v>0</v>
      </c>
      <c r="O70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02" s="3" t="inlineStr">
        <is>
          <t>עסקה פתוחה</t>
        </is>
      </c>
      <c r="Q70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02" s="2" t="inlineStr">
        <is>
          <t>עסקה פתוחה</t>
        </is>
      </c>
      <c r="S702" s="1" t="inlineStr">
        <is>
          <t>עסקה פתוחה</t>
        </is>
      </c>
    </row>
    <row r="703" ht="14.45" customHeight="1" s="56" thickBot="1">
      <c r="A703" s="8" t="n">
        <v>696</v>
      </c>
      <c r="B703" s="6" t="inlineStr">
        <is>
          <t>עסקה פתוחה</t>
        </is>
      </c>
      <c r="C703" s="5" t="inlineStr">
        <is>
          <t>-</t>
        </is>
      </c>
      <c r="D703" s="5" t="inlineStr">
        <is>
          <t>עסקה פתוחה</t>
        </is>
      </c>
      <c r="E703" s="5" t="inlineStr">
        <is>
          <t>עסקה פתוחה</t>
        </is>
      </c>
      <c r="F703" s="3" t="inlineStr">
        <is>
          <t>עסקה פתוחה</t>
        </is>
      </c>
      <c r="G703" s="2" t="inlineStr">
        <is>
          <t>עסקה פתוחה</t>
        </is>
      </c>
      <c r="H703" s="5" t="inlineStr">
        <is>
          <t>עסקה פתוחה</t>
        </is>
      </c>
      <c r="I703" s="2" t="inlineStr">
        <is>
          <t>עסקה פתוחה</t>
        </is>
      </c>
      <c r="J703" s="4">
        <f>IFERROR($O$3/(AmitGamePlan78[[#This Row],[High Price ]]-AmitGamePlan78[[#This Row],[Low Price ]]),"עסקה פתוחה")</f>
        <v/>
      </c>
      <c r="K703" s="3">
        <f>IFERROR(AmitGamePlan78[[#This Row],[Stock Number]]*AmitGamePlan78[[#This Row],[Buying Price /Selling Price]],"עסקה פתוחה")</f>
        <v/>
      </c>
      <c r="L70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03" s="2">
        <f>IF(AmitGamePlan78[[#This Row],[Style]] = "Short",AmitGamePlan78[[#This Row],[High Price ]],AmitGamePlan78[[#This Row],[Low Price ]])</f>
        <v/>
      </c>
      <c r="N703" s="2" t="n">
        <v>0</v>
      </c>
      <c r="O70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03" s="3" t="inlineStr">
        <is>
          <t>עסקה פתוחה</t>
        </is>
      </c>
      <c r="Q70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03" s="2" t="inlineStr">
        <is>
          <t>עסקה פתוחה</t>
        </is>
      </c>
      <c r="S703" s="1" t="inlineStr">
        <is>
          <t>עסקה פתוחה</t>
        </is>
      </c>
    </row>
    <row r="704" ht="14.45" customHeight="1" s="56" thickBot="1">
      <c r="A704" s="8" t="n">
        <v>697</v>
      </c>
      <c r="B704" s="6" t="inlineStr">
        <is>
          <t>עסקה פתוחה</t>
        </is>
      </c>
      <c r="C704" s="5" t="inlineStr">
        <is>
          <t>-</t>
        </is>
      </c>
      <c r="D704" s="5" t="inlineStr">
        <is>
          <t>עסקה פתוחה</t>
        </is>
      </c>
      <c r="E704" s="5" t="inlineStr">
        <is>
          <t>עסקה פתוחה</t>
        </is>
      </c>
      <c r="F704" s="3" t="inlineStr">
        <is>
          <t>עסקה פתוחה</t>
        </is>
      </c>
      <c r="G704" s="2" t="inlineStr">
        <is>
          <t>עסקה פתוחה</t>
        </is>
      </c>
      <c r="H704" s="5" t="inlineStr">
        <is>
          <t>עסקה פתוחה</t>
        </is>
      </c>
      <c r="I704" s="2" t="inlineStr">
        <is>
          <t>עסקה פתוחה</t>
        </is>
      </c>
      <c r="J704" s="4">
        <f>IFERROR($O$3/(AmitGamePlan78[[#This Row],[High Price ]]-AmitGamePlan78[[#This Row],[Low Price ]]),"עסקה פתוחה")</f>
        <v/>
      </c>
      <c r="K704" s="3">
        <f>IFERROR(AmitGamePlan78[[#This Row],[Stock Number]]*AmitGamePlan78[[#This Row],[Buying Price /Selling Price]],"עסקה פתוחה")</f>
        <v/>
      </c>
      <c r="L70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04" s="2">
        <f>IF(AmitGamePlan78[[#This Row],[Style]] = "Short",AmitGamePlan78[[#This Row],[High Price ]],AmitGamePlan78[[#This Row],[Low Price ]])</f>
        <v/>
      </c>
      <c r="N704" s="2" t="n">
        <v>0</v>
      </c>
      <c r="O70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04" s="3" t="inlineStr">
        <is>
          <t>עסקה פתוחה</t>
        </is>
      </c>
      <c r="Q70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04" s="2" t="inlineStr">
        <is>
          <t>עסקה פתוחה</t>
        </is>
      </c>
      <c r="S704" s="1" t="inlineStr">
        <is>
          <t>עסקה פתוחה</t>
        </is>
      </c>
    </row>
    <row r="705" ht="14.45" customHeight="1" s="56" thickBot="1">
      <c r="A705" s="8" t="n">
        <v>698</v>
      </c>
      <c r="B705" s="6" t="inlineStr">
        <is>
          <t>עסקה פתוחה</t>
        </is>
      </c>
      <c r="C705" s="5" t="inlineStr">
        <is>
          <t>-</t>
        </is>
      </c>
      <c r="D705" s="5" t="inlineStr">
        <is>
          <t>עסקה פתוחה</t>
        </is>
      </c>
      <c r="E705" s="5" t="inlineStr">
        <is>
          <t>עסקה פתוחה</t>
        </is>
      </c>
      <c r="F705" s="3" t="inlineStr">
        <is>
          <t>עסקה פתוחה</t>
        </is>
      </c>
      <c r="G705" s="2" t="inlineStr">
        <is>
          <t>עסקה פתוחה</t>
        </is>
      </c>
      <c r="H705" s="5" t="inlineStr">
        <is>
          <t>עסקה פתוחה</t>
        </is>
      </c>
      <c r="I705" s="2" t="inlineStr">
        <is>
          <t>עסקה פתוחה</t>
        </is>
      </c>
      <c r="J705" s="4">
        <f>IFERROR($O$3/(AmitGamePlan78[[#This Row],[High Price ]]-AmitGamePlan78[[#This Row],[Low Price ]]),"עסקה פתוחה")</f>
        <v/>
      </c>
      <c r="K705" s="3">
        <f>IFERROR(AmitGamePlan78[[#This Row],[Stock Number]]*AmitGamePlan78[[#This Row],[Buying Price /Selling Price]],"עסקה פתוחה")</f>
        <v/>
      </c>
      <c r="L70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05" s="2">
        <f>IF(AmitGamePlan78[[#This Row],[Style]] = "Short",AmitGamePlan78[[#This Row],[High Price ]],AmitGamePlan78[[#This Row],[Low Price ]])</f>
        <v/>
      </c>
      <c r="N705" s="2" t="n">
        <v>0</v>
      </c>
      <c r="O70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05" s="3" t="inlineStr">
        <is>
          <t>עסקה פתוחה</t>
        </is>
      </c>
      <c r="Q70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05" s="2" t="inlineStr">
        <is>
          <t>עסקה פתוחה</t>
        </is>
      </c>
      <c r="S705" s="1" t="inlineStr">
        <is>
          <t>עסקה פתוחה</t>
        </is>
      </c>
    </row>
    <row r="706" ht="14.45" customHeight="1" s="56" thickBot="1">
      <c r="A706" s="8" t="n">
        <v>699</v>
      </c>
      <c r="B706" s="6" t="inlineStr">
        <is>
          <t>עסקה פתוחה</t>
        </is>
      </c>
      <c r="C706" s="5" t="inlineStr">
        <is>
          <t>-</t>
        </is>
      </c>
      <c r="D706" s="5" t="inlineStr">
        <is>
          <t>עסקה פתוחה</t>
        </is>
      </c>
      <c r="E706" s="5" t="inlineStr">
        <is>
          <t>עסקה פתוחה</t>
        </is>
      </c>
      <c r="F706" s="3" t="inlineStr">
        <is>
          <t>עסקה פתוחה</t>
        </is>
      </c>
      <c r="G706" s="2" t="inlineStr">
        <is>
          <t>עסקה פתוחה</t>
        </is>
      </c>
      <c r="H706" s="5" t="inlineStr">
        <is>
          <t>עסקה פתוחה</t>
        </is>
      </c>
      <c r="I706" s="2" t="inlineStr">
        <is>
          <t>עסקה פתוחה</t>
        </is>
      </c>
      <c r="J706" s="4">
        <f>IFERROR($O$3/(AmitGamePlan78[[#This Row],[High Price ]]-AmitGamePlan78[[#This Row],[Low Price ]]),"עסקה פתוחה")</f>
        <v/>
      </c>
      <c r="K706" s="3">
        <f>IFERROR(AmitGamePlan78[[#This Row],[Stock Number]]*AmitGamePlan78[[#This Row],[Buying Price /Selling Price]],"עסקה פתוחה")</f>
        <v/>
      </c>
      <c r="L70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06" s="2">
        <f>IF(AmitGamePlan78[[#This Row],[Style]] = "Short",AmitGamePlan78[[#This Row],[High Price ]],AmitGamePlan78[[#This Row],[Low Price ]])</f>
        <v/>
      </c>
      <c r="N706" s="2" t="n">
        <v>0</v>
      </c>
      <c r="O70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06" s="3" t="inlineStr">
        <is>
          <t>עסקה פתוחה</t>
        </is>
      </c>
      <c r="Q70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06" s="2" t="inlineStr">
        <is>
          <t>עסקה פתוחה</t>
        </is>
      </c>
      <c r="S706" s="1" t="inlineStr">
        <is>
          <t>עסקה פתוחה</t>
        </is>
      </c>
    </row>
    <row r="707" ht="14.45" customHeight="1" s="56" thickBot="1">
      <c r="A707" s="8" t="n">
        <v>700</v>
      </c>
      <c r="B707" s="6" t="inlineStr">
        <is>
          <t>עסקה פתוחה</t>
        </is>
      </c>
      <c r="C707" s="5" t="inlineStr">
        <is>
          <t>-</t>
        </is>
      </c>
      <c r="D707" s="5" t="inlineStr">
        <is>
          <t>עסקה פתוחה</t>
        </is>
      </c>
      <c r="E707" s="5" t="inlineStr">
        <is>
          <t>עסקה פתוחה</t>
        </is>
      </c>
      <c r="F707" s="3" t="inlineStr">
        <is>
          <t>עסקה פתוחה</t>
        </is>
      </c>
      <c r="G707" s="2" t="inlineStr">
        <is>
          <t>עסקה פתוחה</t>
        </is>
      </c>
      <c r="H707" s="5" t="inlineStr">
        <is>
          <t>עסקה פתוחה</t>
        </is>
      </c>
      <c r="I707" s="2" t="inlineStr">
        <is>
          <t>עסקה פתוחה</t>
        </is>
      </c>
      <c r="J707" s="4">
        <f>IFERROR($O$3/(AmitGamePlan78[[#This Row],[High Price ]]-AmitGamePlan78[[#This Row],[Low Price ]]),"עסקה פתוחה")</f>
        <v/>
      </c>
      <c r="K707" s="3">
        <f>IFERROR(AmitGamePlan78[[#This Row],[Stock Number]]*AmitGamePlan78[[#This Row],[Buying Price /Selling Price]],"עסקה פתוחה")</f>
        <v/>
      </c>
      <c r="L70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07" s="2">
        <f>IF(AmitGamePlan78[[#This Row],[Style]] = "Short",AmitGamePlan78[[#This Row],[High Price ]],AmitGamePlan78[[#This Row],[Low Price ]])</f>
        <v/>
      </c>
      <c r="N707" s="2" t="n">
        <v>0</v>
      </c>
      <c r="O70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07" s="3" t="inlineStr">
        <is>
          <t>עסקה פתוחה</t>
        </is>
      </c>
      <c r="Q70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07" s="2" t="inlineStr">
        <is>
          <t>עסקה פתוחה</t>
        </is>
      </c>
      <c r="S707" s="1" t="inlineStr">
        <is>
          <t>עסקה פתוחה</t>
        </is>
      </c>
    </row>
    <row r="708" ht="14.45" customHeight="1" s="56" thickBot="1">
      <c r="A708" s="8" t="n">
        <v>701</v>
      </c>
      <c r="B708" s="6" t="inlineStr">
        <is>
          <t>עסקה פתוחה</t>
        </is>
      </c>
      <c r="C708" s="5" t="inlineStr">
        <is>
          <t>-</t>
        </is>
      </c>
      <c r="D708" s="5" t="inlineStr">
        <is>
          <t>עסקה פתוחה</t>
        </is>
      </c>
      <c r="E708" s="5" t="inlineStr">
        <is>
          <t>עסקה פתוחה</t>
        </is>
      </c>
      <c r="F708" s="3" t="inlineStr">
        <is>
          <t>עסקה פתוחה</t>
        </is>
      </c>
      <c r="G708" s="2" t="inlineStr">
        <is>
          <t>עסקה פתוחה</t>
        </is>
      </c>
      <c r="H708" s="5" t="inlineStr">
        <is>
          <t>עסקה פתוחה</t>
        </is>
      </c>
      <c r="I708" s="2" t="inlineStr">
        <is>
          <t>עסקה פתוחה</t>
        </is>
      </c>
      <c r="J708" s="4">
        <f>IFERROR($O$3/(AmitGamePlan78[[#This Row],[High Price ]]-AmitGamePlan78[[#This Row],[Low Price ]]),"עסקה פתוחה")</f>
        <v/>
      </c>
      <c r="K708" s="3">
        <f>IFERROR(AmitGamePlan78[[#This Row],[Stock Number]]*AmitGamePlan78[[#This Row],[Buying Price /Selling Price]],"עסקה פתוחה")</f>
        <v/>
      </c>
      <c r="L70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08" s="2">
        <f>IF(AmitGamePlan78[[#This Row],[Style]] = "Short",AmitGamePlan78[[#This Row],[High Price ]],AmitGamePlan78[[#This Row],[Low Price ]])</f>
        <v/>
      </c>
      <c r="N708" s="2" t="n">
        <v>0</v>
      </c>
      <c r="O70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08" s="3" t="inlineStr">
        <is>
          <t>עסקה פתוחה</t>
        </is>
      </c>
      <c r="Q70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08" s="2" t="inlineStr">
        <is>
          <t>עסקה פתוחה</t>
        </is>
      </c>
      <c r="S708" s="1" t="inlineStr">
        <is>
          <t>עסקה פתוחה</t>
        </is>
      </c>
    </row>
    <row r="709" ht="14.45" customHeight="1" s="56" thickBot="1">
      <c r="A709" s="8" t="n">
        <v>702</v>
      </c>
      <c r="B709" s="6" t="inlineStr">
        <is>
          <t>עסקה פתוחה</t>
        </is>
      </c>
      <c r="C709" s="5" t="inlineStr">
        <is>
          <t>-</t>
        </is>
      </c>
      <c r="D709" s="5" t="inlineStr">
        <is>
          <t>עסקה פתוחה</t>
        </is>
      </c>
      <c r="E709" s="5" t="inlineStr">
        <is>
          <t>עסקה פתוחה</t>
        </is>
      </c>
      <c r="F709" s="3" t="inlineStr">
        <is>
          <t>עסקה פתוחה</t>
        </is>
      </c>
      <c r="G709" s="2" t="inlineStr">
        <is>
          <t>עסקה פתוחה</t>
        </is>
      </c>
      <c r="H709" s="5" t="inlineStr">
        <is>
          <t>עסקה פתוחה</t>
        </is>
      </c>
      <c r="I709" s="2" t="inlineStr">
        <is>
          <t>עסקה פתוחה</t>
        </is>
      </c>
      <c r="J709" s="4">
        <f>IFERROR($O$3/(AmitGamePlan78[[#This Row],[High Price ]]-AmitGamePlan78[[#This Row],[Low Price ]]),"עסקה פתוחה")</f>
        <v/>
      </c>
      <c r="K709" s="3">
        <f>IFERROR(AmitGamePlan78[[#This Row],[Stock Number]]*AmitGamePlan78[[#This Row],[Buying Price /Selling Price]],"עסקה פתוחה")</f>
        <v/>
      </c>
      <c r="L70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09" s="2">
        <f>IF(AmitGamePlan78[[#This Row],[Style]] = "Short",AmitGamePlan78[[#This Row],[High Price ]],AmitGamePlan78[[#This Row],[Low Price ]])</f>
        <v/>
      </c>
      <c r="N709" s="2" t="n">
        <v>0</v>
      </c>
      <c r="O70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09" s="3" t="inlineStr">
        <is>
          <t>עסקה פתוחה</t>
        </is>
      </c>
      <c r="Q70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09" s="2" t="inlineStr">
        <is>
          <t>עסקה פתוחה</t>
        </is>
      </c>
      <c r="S709" s="1" t="inlineStr">
        <is>
          <t>עסקה פתוחה</t>
        </is>
      </c>
    </row>
    <row r="710" ht="14.45" customHeight="1" s="56" thickBot="1">
      <c r="A710" s="8" t="n">
        <v>703</v>
      </c>
      <c r="B710" s="6" t="inlineStr">
        <is>
          <t>עסקה פתוחה</t>
        </is>
      </c>
      <c r="C710" s="5" t="inlineStr">
        <is>
          <t>-</t>
        </is>
      </c>
      <c r="D710" s="5" t="inlineStr">
        <is>
          <t>עסקה פתוחה</t>
        </is>
      </c>
      <c r="E710" s="5" t="inlineStr">
        <is>
          <t>עסקה פתוחה</t>
        </is>
      </c>
      <c r="F710" s="3" t="inlineStr">
        <is>
          <t>עסקה פתוחה</t>
        </is>
      </c>
      <c r="G710" s="2" t="inlineStr">
        <is>
          <t>עסקה פתוחה</t>
        </is>
      </c>
      <c r="H710" s="5" t="inlineStr">
        <is>
          <t>עסקה פתוחה</t>
        </is>
      </c>
      <c r="I710" s="2" t="inlineStr">
        <is>
          <t>עסקה פתוחה</t>
        </is>
      </c>
      <c r="J710" s="4">
        <f>IFERROR($O$3/(AmitGamePlan78[[#This Row],[High Price ]]-AmitGamePlan78[[#This Row],[Low Price ]]),"עסקה פתוחה")</f>
        <v/>
      </c>
      <c r="K710" s="3">
        <f>IFERROR(AmitGamePlan78[[#This Row],[Stock Number]]*AmitGamePlan78[[#This Row],[Buying Price /Selling Price]],"עסקה פתוחה")</f>
        <v/>
      </c>
      <c r="L71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10" s="2">
        <f>IF(AmitGamePlan78[[#This Row],[Style]] = "Short",AmitGamePlan78[[#This Row],[High Price ]],AmitGamePlan78[[#This Row],[Low Price ]])</f>
        <v/>
      </c>
      <c r="N710" s="2" t="n">
        <v>0</v>
      </c>
      <c r="O71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10" s="3" t="inlineStr">
        <is>
          <t>עסקה פתוחה</t>
        </is>
      </c>
      <c r="Q71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10" s="2" t="inlineStr">
        <is>
          <t>עסקה פתוחה</t>
        </is>
      </c>
      <c r="S710" s="1" t="inlineStr">
        <is>
          <t>עסקה פתוחה</t>
        </is>
      </c>
    </row>
    <row r="711" ht="14.45" customHeight="1" s="56" thickBot="1">
      <c r="A711" s="8" t="n">
        <v>704</v>
      </c>
      <c r="B711" s="6" t="inlineStr">
        <is>
          <t>עסקה פתוחה</t>
        </is>
      </c>
      <c r="C711" s="5" t="inlineStr">
        <is>
          <t>-</t>
        </is>
      </c>
      <c r="D711" s="5" t="inlineStr">
        <is>
          <t>עסקה פתוחה</t>
        </is>
      </c>
      <c r="E711" s="5" t="inlineStr">
        <is>
          <t>עסקה פתוחה</t>
        </is>
      </c>
      <c r="F711" s="3" t="inlineStr">
        <is>
          <t>עסקה פתוחה</t>
        </is>
      </c>
      <c r="G711" s="2" t="inlineStr">
        <is>
          <t>עסקה פתוחה</t>
        </is>
      </c>
      <c r="H711" s="5" t="inlineStr">
        <is>
          <t>עסקה פתוחה</t>
        </is>
      </c>
      <c r="I711" s="2" t="inlineStr">
        <is>
          <t>עסקה פתוחה</t>
        </is>
      </c>
      <c r="J711" s="4">
        <f>IFERROR($O$3/(AmitGamePlan78[[#This Row],[High Price ]]-AmitGamePlan78[[#This Row],[Low Price ]]),"עסקה פתוחה")</f>
        <v/>
      </c>
      <c r="K711" s="3">
        <f>IFERROR(AmitGamePlan78[[#This Row],[Stock Number]]*AmitGamePlan78[[#This Row],[Buying Price /Selling Price]],"עסקה פתוחה")</f>
        <v/>
      </c>
      <c r="L71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11" s="2">
        <f>IF(AmitGamePlan78[[#This Row],[Style]] = "Short",AmitGamePlan78[[#This Row],[High Price ]],AmitGamePlan78[[#This Row],[Low Price ]])</f>
        <v/>
      </c>
      <c r="N711" s="2" t="n">
        <v>0</v>
      </c>
      <c r="O71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11" s="3" t="inlineStr">
        <is>
          <t>עסקה פתוחה</t>
        </is>
      </c>
      <c r="Q71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11" s="2" t="inlineStr">
        <is>
          <t>עסקה פתוחה</t>
        </is>
      </c>
      <c r="S711" s="1" t="inlineStr">
        <is>
          <t>עסקה פתוחה</t>
        </is>
      </c>
    </row>
    <row r="712" ht="14.45" customHeight="1" s="56" thickBot="1">
      <c r="A712" s="8" t="n">
        <v>705</v>
      </c>
      <c r="B712" s="6" t="inlineStr">
        <is>
          <t>עסקה פתוחה</t>
        </is>
      </c>
      <c r="C712" s="5" t="inlineStr">
        <is>
          <t>-</t>
        </is>
      </c>
      <c r="D712" s="5" t="inlineStr">
        <is>
          <t>עסקה פתוחה</t>
        </is>
      </c>
      <c r="E712" s="5" t="inlineStr">
        <is>
          <t>עסקה פתוחה</t>
        </is>
      </c>
      <c r="F712" s="3" t="inlineStr">
        <is>
          <t>עסקה פתוחה</t>
        </is>
      </c>
      <c r="G712" s="2" t="inlineStr">
        <is>
          <t>עסקה פתוחה</t>
        </is>
      </c>
      <c r="H712" s="5" t="inlineStr">
        <is>
          <t>עסקה פתוחה</t>
        </is>
      </c>
      <c r="I712" s="2" t="inlineStr">
        <is>
          <t>עסקה פתוחה</t>
        </is>
      </c>
      <c r="J712" s="4">
        <f>IFERROR($O$3/(AmitGamePlan78[[#This Row],[High Price ]]-AmitGamePlan78[[#This Row],[Low Price ]]),"עסקה פתוחה")</f>
        <v/>
      </c>
      <c r="K712" s="3">
        <f>IFERROR(AmitGamePlan78[[#This Row],[Stock Number]]*AmitGamePlan78[[#This Row],[Buying Price /Selling Price]],"עסקה פתוחה")</f>
        <v/>
      </c>
      <c r="L71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12" s="2">
        <f>IF(AmitGamePlan78[[#This Row],[Style]] = "Short",AmitGamePlan78[[#This Row],[High Price ]],AmitGamePlan78[[#This Row],[Low Price ]])</f>
        <v/>
      </c>
      <c r="N712" s="2" t="n">
        <v>0</v>
      </c>
      <c r="O71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12" s="3" t="inlineStr">
        <is>
          <t>עסקה פתוחה</t>
        </is>
      </c>
      <c r="Q71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12" s="2" t="inlineStr">
        <is>
          <t>עסקה פתוחה</t>
        </is>
      </c>
      <c r="S712" s="1" t="inlineStr">
        <is>
          <t>עסקה פתוחה</t>
        </is>
      </c>
    </row>
    <row r="713" ht="14.45" customHeight="1" s="56" thickBot="1">
      <c r="A713" s="8" t="n">
        <v>706</v>
      </c>
      <c r="B713" s="6" t="inlineStr">
        <is>
          <t>עסקה פתוחה</t>
        </is>
      </c>
      <c r="C713" s="5" t="inlineStr">
        <is>
          <t>-</t>
        </is>
      </c>
      <c r="D713" s="5" t="inlineStr">
        <is>
          <t>עסקה פתוחה</t>
        </is>
      </c>
      <c r="E713" s="5" t="inlineStr">
        <is>
          <t>עסקה פתוחה</t>
        </is>
      </c>
      <c r="F713" s="3" t="inlineStr">
        <is>
          <t>עסקה פתוחה</t>
        </is>
      </c>
      <c r="G713" s="2" t="inlineStr">
        <is>
          <t>עסקה פתוחה</t>
        </is>
      </c>
      <c r="H713" s="5" t="inlineStr">
        <is>
          <t>עסקה פתוחה</t>
        </is>
      </c>
      <c r="I713" s="2" t="inlineStr">
        <is>
          <t>עסקה פתוחה</t>
        </is>
      </c>
      <c r="J713" s="4">
        <f>IFERROR($O$3/(AmitGamePlan78[[#This Row],[High Price ]]-AmitGamePlan78[[#This Row],[Low Price ]]),"עסקה פתוחה")</f>
        <v/>
      </c>
      <c r="K713" s="3">
        <f>IFERROR(AmitGamePlan78[[#This Row],[Stock Number]]*AmitGamePlan78[[#This Row],[Buying Price /Selling Price]],"עסקה פתוחה")</f>
        <v/>
      </c>
      <c r="L71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13" s="2">
        <f>IF(AmitGamePlan78[[#This Row],[Style]] = "Short",AmitGamePlan78[[#This Row],[High Price ]],AmitGamePlan78[[#This Row],[Low Price ]])</f>
        <v/>
      </c>
      <c r="N713" s="2" t="n">
        <v>0</v>
      </c>
      <c r="O71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13" s="3" t="inlineStr">
        <is>
          <t>עסקה פתוחה</t>
        </is>
      </c>
      <c r="Q71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13" s="2" t="inlineStr">
        <is>
          <t>עסקה פתוחה</t>
        </is>
      </c>
      <c r="S713" s="1" t="inlineStr">
        <is>
          <t>עסקה פתוחה</t>
        </is>
      </c>
    </row>
    <row r="714" ht="14.45" customHeight="1" s="56" thickBot="1">
      <c r="A714" s="8" t="n">
        <v>707</v>
      </c>
      <c r="B714" s="6" t="inlineStr">
        <is>
          <t>עסקה פתוחה</t>
        </is>
      </c>
      <c r="C714" s="5" t="inlineStr">
        <is>
          <t>-</t>
        </is>
      </c>
      <c r="D714" s="5" t="inlineStr">
        <is>
          <t>עסקה פתוחה</t>
        </is>
      </c>
      <c r="E714" s="5" t="inlineStr">
        <is>
          <t>עסקה פתוחה</t>
        </is>
      </c>
      <c r="F714" s="3" t="inlineStr">
        <is>
          <t>עסקה פתוחה</t>
        </is>
      </c>
      <c r="G714" s="2" t="inlineStr">
        <is>
          <t>עסקה פתוחה</t>
        </is>
      </c>
      <c r="H714" s="5" t="inlineStr">
        <is>
          <t>עסקה פתוחה</t>
        </is>
      </c>
      <c r="I714" s="2" t="inlineStr">
        <is>
          <t>עסקה פתוחה</t>
        </is>
      </c>
      <c r="J714" s="4">
        <f>IFERROR($O$3/(AmitGamePlan78[[#This Row],[High Price ]]-AmitGamePlan78[[#This Row],[Low Price ]]),"עסקה פתוחה")</f>
        <v/>
      </c>
      <c r="K714" s="3">
        <f>IFERROR(AmitGamePlan78[[#This Row],[Stock Number]]*AmitGamePlan78[[#This Row],[Buying Price /Selling Price]],"עסקה פתוחה")</f>
        <v/>
      </c>
      <c r="L71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14" s="2">
        <f>IF(AmitGamePlan78[[#This Row],[Style]] = "Short",AmitGamePlan78[[#This Row],[High Price ]],AmitGamePlan78[[#This Row],[Low Price ]])</f>
        <v/>
      </c>
      <c r="N714" s="2" t="n">
        <v>0</v>
      </c>
      <c r="O71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14" s="3" t="inlineStr">
        <is>
          <t>עסקה פתוחה</t>
        </is>
      </c>
      <c r="Q71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14" s="2" t="inlineStr">
        <is>
          <t>עסקה פתוחה</t>
        </is>
      </c>
      <c r="S714" s="1" t="inlineStr">
        <is>
          <t>עסקה פתוחה</t>
        </is>
      </c>
    </row>
    <row r="715" ht="14.45" customHeight="1" s="56" thickBot="1">
      <c r="A715" s="8" t="n">
        <v>708</v>
      </c>
      <c r="B715" s="6" t="inlineStr">
        <is>
          <t>עסקה פתוחה</t>
        </is>
      </c>
      <c r="C715" s="5" t="inlineStr">
        <is>
          <t>-</t>
        </is>
      </c>
      <c r="D715" s="5" t="inlineStr">
        <is>
          <t>עסקה פתוחה</t>
        </is>
      </c>
      <c r="E715" s="5" t="inlineStr">
        <is>
          <t>עסקה פתוחה</t>
        </is>
      </c>
      <c r="F715" s="3" t="inlineStr">
        <is>
          <t>עסקה פתוחה</t>
        </is>
      </c>
      <c r="G715" s="2" t="inlineStr">
        <is>
          <t>עסקה פתוחה</t>
        </is>
      </c>
      <c r="H715" s="5" t="inlineStr">
        <is>
          <t>עסקה פתוחה</t>
        </is>
      </c>
      <c r="I715" s="2" t="inlineStr">
        <is>
          <t>עסקה פתוחה</t>
        </is>
      </c>
      <c r="J715" s="4">
        <f>IFERROR($O$3/(AmitGamePlan78[[#This Row],[High Price ]]-AmitGamePlan78[[#This Row],[Low Price ]]),"עסקה פתוחה")</f>
        <v/>
      </c>
      <c r="K715" s="3">
        <f>IFERROR(AmitGamePlan78[[#This Row],[Stock Number]]*AmitGamePlan78[[#This Row],[Buying Price /Selling Price]],"עסקה פתוחה")</f>
        <v/>
      </c>
      <c r="L71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15" s="2">
        <f>IF(AmitGamePlan78[[#This Row],[Style]] = "Short",AmitGamePlan78[[#This Row],[High Price ]],AmitGamePlan78[[#This Row],[Low Price ]])</f>
        <v/>
      </c>
      <c r="N715" s="2" t="n">
        <v>0</v>
      </c>
      <c r="O71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15" s="3" t="inlineStr">
        <is>
          <t>עסקה פתוחה</t>
        </is>
      </c>
      <c r="Q71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15" s="2" t="inlineStr">
        <is>
          <t>עסקה פתוחה</t>
        </is>
      </c>
      <c r="S715" s="1" t="inlineStr">
        <is>
          <t>עסקה פתוחה</t>
        </is>
      </c>
    </row>
    <row r="716" ht="14.45" customHeight="1" s="56" thickBot="1">
      <c r="A716" s="8" t="n">
        <v>709</v>
      </c>
      <c r="B716" s="6" t="inlineStr">
        <is>
          <t>עסקה פתוחה</t>
        </is>
      </c>
      <c r="C716" s="5" t="inlineStr">
        <is>
          <t>-</t>
        </is>
      </c>
      <c r="D716" s="5" t="inlineStr">
        <is>
          <t>עסקה פתוחה</t>
        </is>
      </c>
      <c r="E716" s="5" t="inlineStr">
        <is>
          <t>עסקה פתוחה</t>
        </is>
      </c>
      <c r="F716" s="3" t="inlineStr">
        <is>
          <t>עסקה פתוחה</t>
        </is>
      </c>
      <c r="G716" s="2" t="inlineStr">
        <is>
          <t>עסקה פתוחה</t>
        </is>
      </c>
      <c r="H716" s="5" t="inlineStr">
        <is>
          <t>עסקה פתוחה</t>
        </is>
      </c>
      <c r="I716" s="2" t="inlineStr">
        <is>
          <t>עסקה פתוחה</t>
        </is>
      </c>
      <c r="J716" s="4">
        <f>IFERROR($O$3/(AmitGamePlan78[[#This Row],[High Price ]]-AmitGamePlan78[[#This Row],[Low Price ]]),"עסקה פתוחה")</f>
        <v/>
      </c>
      <c r="K716" s="3">
        <f>IFERROR(AmitGamePlan78[[#This Row],[Stock Number]]*AmitGamePlan78[[#This Row],[Buying Price /Selling Price]],"עסקה פתוחה")</f>
        <v/>
      </c>
      <c r="L71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16" s="2">
        <f>IF(AmitGamePlan78[[#This Row],[Style]] = "Short",AmitGamePlan78[[#This Row],[High Price ]],AmitGamePlan78[[#This Row],[Low Price ]])</f>
        <v/>
      </c>
      <c r="N716" s="2" t="n">
        <v>0</v>
      </c>
      <c r="O71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16" s="3" t="inlineStr">
        <is>
          <t>עסקה פתוחה</t>
        </is>
      </c>
      <c r="Q71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16" s="2" t="inlineStr">
        <is>
          <t>עסקה פתוחה</t>
        </is>
      </c>
      <c r="S716" s="1" t="inlineStr">
        <is>
          <t>עסקה פתוחה</t>
        </is>
      </c>
    </row>
    <row r="717" ht="14.45" customHeight="1" s="56" thickBot="1">
      <c r="A717" s="8" t="n">
        <v>710</v>
      </c>
      <c r="B717" s="6" t="inlineStr">
        <is>
          <t>עסקה פתוחה</t>
        </is>
      </c>
      <c r="C717" s="5" t="inlineStr">
        <is>
          <t>-</t>
        </is>
      </c>
      <c r="D717" s="5" t="inlineStr">
        <is>
          <t>עסקה פתוחה</t>
        </is>
      </c>
      <c r="E717" s="5" t="inlineStr">
        <is>
          <t>עסקה פתוחה</t>
        </is>
      </c>
      <c r="F717" s="3" t="inlineStr">
        <is>
          <t>עסקה פתוחה</t>
        </is>
      </c>
      <c r="G717" s="2" t="inlineStr">
        <is>
          <t>עסקה פתוחה</t>
        </is>
      </c>
      <c r="H717" s="5" t="inlineStr">
        <is>
          <t>עסקה פתוחה</t>
        </is>
      </c>
      <c r="I717" s="2" t="inlineStr">
        <is>
          <t>עסקה פתוחה</t>
        </is>
      </c>
      <c r="J717" s="4">
        <f>IFERROR($O$3/(AmitGamePlan78[[#This Row],[High Price ]]-AmitGamePlan78[[#This Row],[Low Price ]]),"עסקה פתוחה")</f>
        <v/>
      </c>
      <c r="K717" s="3">
        <f>IFERROR(AmitGamePlan78[[#This Row],[Stock Number]]*AmitGamePlan78[[#This Row],[Buying Price /Selling Price]],"עסקה פתוחה")</f>
        <v/>
      </c>
      <c r="L71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17" s="2">
        <f>IF(AmitGamePlan78[[#This Row],[Style]] = "Short",AmitGamePlan78[[#This Row],[High Price ]],AmitGamePlan78[[#This Row],[Low Price ]])</f>
        <v/>
      </c>
      <c r="N717" s="2" t="n">
        <v>0</v>
      </c>
      <c r="O71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17" s="3" t="inlineStr">
        <is>
          <t>עסקה פתוחה</t>
        </is>
      </c>
      <c r="Q71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17" s="2" t="inlineStr">
        <is>
          <t>עסקה פתוחה</t>
        </is>
      </c>
      <c r="S717" s="1" t="inlineStr">
        <is>
          <t>עסקה פתוחה</t>
        </is>
      </c>
    </row>
    <row r="718" ht="14.45" customHeight="1" s="56" thickBot="1">
      <c r="A718" s="8" t="n">
        <v>711</v>
      </c>
      <c r="B718" s="6" t="inlineStr">
        <is>
          <t>עסקה פתוחה</t>
        </is>
      </c>
      <c r="C718" s="5" t="inlineStr">
        <is>
          <t>-</t>
        </is>
      </c>
      <c r="D718" s="5" t="inlineStr">
        <is>
          <t>עסקה פתוחה</t>
        </is>
      </c>
      <c r="E718" s="5" t="inlineStr">
        <is>
          <t>עסקה פתוחה</t>
        </is>
      </c>
      <c r="F718" s="3" t="inlineStr">
        <is>
          <t>עסקה פתוחה</t>
        </is>
      </c>
      <c r="G718" s="2" t="inlineStr">
        <is>
          <t>עסקה פתוחה</t>
        </is>
      </c>
      <c r="H718" s="5" t="inlineStr">
        <is>
          <t>עסקה פתוחה</t>
        </is>
      </c>
      <c r="I718" s="2" t="inlineStr">
        <is>
          <t>עסקה פתוחה</t>
        </is>
      </c>
      <c r="J718" s="4">
        <f>IFERROR($O$3/(AmitGamePlan78[[#This Row],[High Price ]]-AmitGamePlan78[[#This Row],[Low Price ]]),"עסקה פתוחה")</f>
        <v/>
      </c>
      <c r="K718" s="3">
        <f>IFERROR(AmitGamePlan78[[#This Row],[Stock Number]]*AmitGamePlan78[[#This Row],[Buying Price /Selling Price]],"עסקה פתוחה")</f>
        <v/>
      </c>
      <c r="L71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18" s="2">
        <f>IF(AmitGamePlan78[[#This Row],[Style]] = "Short",AmitGamePlan78[[#This Row],[High Price ]],AmitGamePlan78[[#This Row],[Low Price ]])</f>
        <v/>
      </c>
      <c r="N718" s="2" t="n">
        <v>0</v>
      </c>
      <c r="O71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18" s="3" t="inlineStr">
        <is>
          <t>עסקה פתוחה</t>
        </is>
      </c>
      <c r="Q71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18" s="2" t="inlineStr">
        <is>
          <t>עסקה פתוחה</t>
        </is>
      </c>
      <c r="S718" s="1" t="inlineStr">
        <is>
          <t>עסקה פתוחה</t>
        </is>
      </c>
    </row>
    <row r="719" ht="14.45" customHeight="1" s="56" thickBot="1">
      <c r="A719" s="8" t="n">
        <v>712</v>
      </c>
      <c r="B719" s="6" t="inlineStr">
        <is>
          <t>עסקה פתוחה</t>
        </is>
      </c>
      <c r="C719" s="5" t="inlineStr">
        <is>
          <t>-</t>
        </is>
      </c>
      <c r="D719" s="5" t="inlineStr">
        <is>
          <t>עסקה פתוחה</t>
        </is>
      </c>
      <c r="E719" s="5" t="inlineStr">
        <is>
          <t>עסקה פתוחה</t>
        </is>
      </c>
      <c r="F719" s="3" t="inlineStr">
        <is>
          <t>עסקה פתוחה</t>
        </is>
      </c>
      <c r="G719" s="2" t="inlineStr">
        <is>
          <t>עסקה פתוחה</t>
        </is>
      </c>
      <c r="H719" s="5" t="inlineStr">
        <is>
          <t>עסקה פתוחה</t>
        </is>
      </c>
      <c r="I719" s="2" t="inlineStr">
        <is>
          <t>עסקה פתוחה</t>
        </is>
      </c>
      <c r="J719" s="4">
        <f>IFERROR($O$3/(AmitGamePlan78[[#This Row],[High Price ]]-AmitGamePlan78[[#This Row],[Low Price ]]),"עסקה פתוחה")</f>
        <v/>
      </c>
      <c r="K719" s="3">
        <f>IFERROR(AmitGamePlan78[[#This Row],[Stock Number]]*AmitGamePlan78[[#This Row],[Buying Price /Selling Price]],"עסקה פתוחה")</f>
        <v/>
      </c>
      <c r="L71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19" s="2">
        <f>IF(AmitGamePlan78[[#This Row],[Style]] = "Short",AmitGamePlan78[[#This Row],[High Price ]],AmitGamePlan78[[#This Row],[Low Price ]])</f>
        <v/>
      </c>
      <c r="N719" s="2" t="n">
        <v>0</v>
      </c>
      <c r="O71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19" s="3" t="inlineStr">
        <is>
          <t>עסקה פתוחה</t>
        </is>
      </c>
      <c r="Q71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19" s="2" t="inlineStr">
        <is>
          <t>עסקה פתוחה</t>
        </is>
      </c>
      <c r="S719" s="1" t="inlineStr">
        <is>
          <t>עסקה פתוחה</t>
        </is>
      </c>
    </row>
    <row r="720" ht="14.45" customHeight="1" s="56" thickBot="1">
      <c r="A720" s="8" t="n">
        <v>713</v>
      </c>
      <c r="B720" s="6" t="inlineStr">
        <is>
          <t>עסקה פתוחה</t>
        </is>
      </c>
      <c r="C720" s="5" t="inlineStr">
        <is>
          <t>-</t>
        </is>
      </c>
      <c r="D720" s="5" t="inlineStr">
        <is>
          <t>עסקה פתוחה</t>
        </is>
      </c>
      <c r="E720" s="5" t="inlineStr">
        <is>
          <t>עסקה פתוחה</t>
        </is>
      </c>
      <c r="F720" s="3" t="inlineStr">
        <is>
          <t>עסקה פתוחה</t>
        </is>
      </c>
      <c r="G720" s="2" t="inlineStr">
        <is>
          <t>עסקה פתוחה</t>
        </is>
      </c>
      <c r="H720" s="5" t="inlineStr">
        <is>
          <t>עסקה פתוחה</t>
        </is>
      </c>
      <c r="I720" s="2" t="inlineStr">
        <is>
          <t>עסקה פתוחה</t>
        </is>
      </c>
      <c r="J720" s="4">
        <f>IFERROR($O$3/(AmitGamePlan78[[#This Row],[High Price ]]-AmitGamePlan78[[#This Row],[Low Price ]]),"עסקה פתוחה")</f>
        <v/>
      </c>
      <c r="K720" s="3">
        <f>IFERROR(AmitGamePlan78[[#This Row],[Stock Number]]*AmitGamePlan78[[#This Row],[Buying Price /Selling Price]],"עסקה פתוחה")</f>
        <v/>
      </c>
      <c r="L72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20" s="2">
        <f>IF(AmitGamePlan78[[#This Row],[Style]] = "Short",AmitGamePlan78[[#This Row],[High Price ]],AmitGamePlan78[[#This Row],[Low Price ]])</f>
        <v/>
      </c>
      <c r="N720" s="2" t="n">
        <v>0</v>
      </c>
      <c r="O72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20" s="3" t="inlineStr">
        <is>
          <t>עסקה פתוחה</t>
        </is>
      </c>
      <c r="Q72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20" s="2" t="inlineStr">
        <is>
          <t>עסקה פתוחה</t>
        </is>
      </c>
      <c r="S720" s="1" t="inlineStr">
        <is>
          <t>עסקה פתוחה</t>
        </is>
      </c>
    </row>
    <row r="721" ht="14.45" customHeight="1" s="56" thickBot="1">
      <c r="A721" s="8" t="n">
        <v>714</v>
      </c>
      <c r="B721" s="6" t="inlineStr">
        <is>
          <t>עסקה פתוחה</t>
        </is>
      </c>
      <c r="C721" s="5" t="inlineStr">
        <is>
          <t>-</t>
        </is>
      </c>
      <c r="D721" s="5" t="inlineStr">
        <is>
          <t>עסקה פתוחה</t>
        </is>
      </c>
      <c r="E721" s="5" t="inlineStr">
        <is>
          <t>עסקה פתוחה</t>
        </is>
      </c>
      <c r="F721" s="3" t="inlineStr">
        <is>
          <t>עסקה פתוחה</t>
        </is>
      </c>
      <c r="G721" s="2" t="inlineStr">
        <is>
          <t>עסקה פתוחה</t>
        </is>
      </c>
      <c r="H721" s="5" t="inlineStr">
        <is>
          <t>עסקה פתוחה</t>
        </is>
      </c>
      <c r="I721" s="2" t="inlineStr">
        <is>
          <t>עסקה פתוחה</t>
        </is>
      </c>
      <c r="J721" s="4">
        <f>IFERROR($O$3/(AmitGamePlan78[[#This Row],[High Price ]]-AmitGamePlan78[[#This Row],[Low Price ]]),"עסקה פתוחה")</f>
        <v/>
      </c>
      <c r="K721" s="3">
        <f>IFERROR(AmitGamePlan78[[#This Row],[Stock Number]]*AmitGamePlan78[[#This Row],[Buying Price /Selling Price]],"עסקה פתוחה")</f>
        <v/>
      </c>
      <c r="L72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21" s="2">
        <f>IF(AmitGamePlan78[[#This Row],[Style]] = "Short",AmitGamePlan78[[#This Row],[High Price ]],AmitGamePlan78[[#This Row],[Low Price ]])</f>
        <v/>
      </c>
      <c r="N721" s="2" t="n">
        <v>0</v>
      </c>
      <c r="O72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21" s="3" t="inlineStr">
        <is>
          <t>עסקה פתוחה</t>
        </is>
      </c>
      <c r="Q72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21" s="2" t="inlineStr">
        <is>
          <t>עסקה פתוחה</t>
        </is>
      </c>
      <c r="S721" s="1" t="inlineStr">
        <is>
          <t>עסקה פתוחה</t>
        </is>
      </c>
    </row>
    <row r="722" ht="14.45" customHeight="1" s="56" thickBot="1">
      <c r="A722" s="8" t="n">
        <v>715</v>
      </c>
      <c r="B722" s="6" t="inlineStr">
        <is>
          <t>עסקה פתוחה</t>
        </is>
      </c>
      <c r="C722" s="5" t="inlineStr">
        <is>
          <t>-</t>
        </is>
      </c>
      <c r="D722" s="5" t="inlineStr">
        <is>
          <t>עסקה פתוחה</t>
        </is>
      </c>
      <c r="E722" s="5" t="inlineStr">
        <is>
          <t>עסקה פתוחה</t>
        </is>
      </c>
      <c r="F722" s="3" t="inlineStr">
        <is>
          <t>עסקה פתוחה</t>
        </is>
      </c>
      <c r="G722" s="2" t="inlineStr">
        <is>
          <t>עסקה פתוחה</t>
        </is>
      </c>
      <c r="H722" s="5" t="inlineStr">
        <is>
          <t>עסקה פתוחה</t>
        </is>
      </c>
      <c r="I722" s="2" t="inlineStr">
        <is>
          <t>עסקה פתוחה</t>
        </is>
      </c>
      <c r="J722" s="4">
        <f>IFERROR($O$3/(AmitGamePlan78[[#This Row],[High Price ]]-AmitGamePlan78[[#This Row],[Low Price ]]),"עסקה פתוחה")</f>
        <v/>
      </c>
      <c r="K722" s="3">
        <f>IFERROR(AmitGamePlan78[[#This Row],[Stock Number]]*AmitGamePlan78[[#This Row],[Buying Price /Selling Price]],"עסקה פתוחה")</f>
        <v/>
      </c>
      <c r="L72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22" s="2">
        <f>IF(AmitGamePlan78[[#This Row],[Style]] = "Short",AmitGamePlan78[[#This Row],[High Price ]],AmitGamePlan78[[#This Row],[Low Price ]])</f>
        <v/>
      </c>
      <c r="N722" s="2" t="n">
        <v>0</v>
      </c>
      <c r="O72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22" s="3" t="inlineStr">
        <is>
          <t>עסקה פתוחה</t>
        </is>
      </c>
      <c r="Q72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22" s="2" t="inlineStr">
        <is>
          <t>עסקה פתוחה</t>
        </is>
      </c>
      <c r="S722" s="1" t="inlineStr">
        <is>
          <t>עסקה פתוחה</t>
        </is>
      </c>
    </row>
    <row r="723" ht="14.45" customHeight="1" s="56" thickBot="1">
      <c r="A723" s="8" t="n">
        <v>716</v>
      </c>
      <c r="B723" s="6" t="inlineStr">
        <is>
          <t>עסקה פתוחה</t>
        </is>
      </c>
      <c r="C723" s="5" t="inlineStr">
        <is>
          <t>-</t>
        </is>
      </c>
      <c r="D723" s="5" t="inlineStr">
        <is>
          <t>עסקה פתוחה</t>
        </is>
      </c>
      <c r="E723" s="5" t="inlineStr">
        <is>
          <t>עסקה פתוחה</t>
        </is>
      </c>
      <c r="F723" s="3" t="inlineStr">
        <is>
          <t>עסקה פתוחה</t>
        </is>
      </c>
      <c r="G723" s="2" t="inlineStr">
        <is>
          <t>עסקה פתוחה</t>
        </is>
      </c>
      <c r="H723" s="5" t="inlineStr">
        <is>
          <t>עסקה פתוחה</t>
        </is>
      </c>
      <c r="I723" s="2" t="inlineStr">
        <is>
          <t>עסקה פתוחה</t>
        </is>
      </c>
      <c r="J723" s="4">
        <f>IFERROR($O$3/(AmitGamePlan78[[#This Row],[High Price ]]-AmitGamePlan78[[#This Row],[Low Price ]]),"עסקה פתוחה")</f>
        <v/>
      </c>
      <c r="K723" s="3">
        <f>IFERROR(AmitGamePlan78[[#This Row],[Stock Number]]*AmitGamePlan78[[#This Row],[Buying Price /Selling Price]],"עסקה פתוחה")</f>
        <v/>
      </c>
      <c r="L72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23" s="2">
        <f>IF(AmitGamePlan78[[#This Row],[Style]] = "Short",AmitGamePlan78[[#This Row],[High Price ]],AmitGamePlan78[[#This Row],[Low Price ]])</f>
        <v/>
      </c>
      <c r="N723" s="2" t="n">
        <v>0</v>
      </c>
      <c r="O72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23" s="3" t="inlineStr">
        <is>
          <t>עסקה פתוחה</t>
        </is>
      </c>
      <c r="Q72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23" s="2" t="inlineStr">
        <is>
          <t>עסקה פתוחה</t>
        </is>
      </c>
      <c r="S723" s="1" t="inlineStr">
        <is>
          <t>עסקה פתוחה</t>
        </is>
      </c>
    </row>
    <row r="724" ht="14.45" customHeight="1" s="56" thickBot="1">
      <c r="A724" s="8" t="n">
        <v>717</v>
      </c>
      <c r="B724" s="6" t="inlineStr">
        <is>
          <t>עסקה פתוחה</t>
        </is>
      </c>
      <c r="C724" s="5" t="inlineStr">
        <is>
          <t>-</t>
        </is>
      </c>
      <c r="D724" s="5" t="inlineStr">
        <is>
          <t>עסקה פתוחה</t>
        </is>
      </c>
      <c r="E724" s="5" t="inlineStr">
        <is>
          <t>עסקה פתוחה</t>
        </is>
      </c>
      <c r="F724" s="3" t="inlineStr">
        <is>
          <t>עסקה פתוחה</t>
        </is>
      </c>
      <c r="G724" s="2" t="inlineStr">
        <is>
          <t>עסקה פתוחה</t>
        </is>
      </c>
      <c r="H724" s="5" t="inlineStr">
        <is>
          <t>עסקה פתוחה</t>
        </is>
      </c>
      <c r="I724" s="2" t="inlineStr">
        <is>
          <t>עסקה פתוחה</t>
        </is>
      </c>
      <c r="J724" s="4">
        <f>IFERROR($O$3/(AmitGamePlan78[[#This Row],[High Price ]]-AmitGamePlan78[[#This Row],[Low Price ]]),"עסקה פתוחה")</f>
        <v/>
      </c>
      <c r="K724" s="3">
        <f>IFERROR(AmitGamePlan78[[#This Row],[Stock Number]]*AmitGamePlan78[[#This Row],[Buying Price /Selling Price]],"עסקה פתוחה")</f>
        <v/>
      </c>
      <c r="L72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24" s="2">
        <f>IF(AmitGamePlan78[[#This Row],[Style]] = "Short",AmitGamePlan78[[#This Row],[High Price ]],AmitGamePlan78[[#This Row],[Low Price ]])</f>
        <v/>
      </c>
      <c r="N724" s="2" t="n">
        <v>0</v>
      </c>
      <c r="O72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24" s="3" t="inlineStr">
        <is>
          <t>עסקה פתוחה</t>
        </is>
      </c>
      <c r="Q72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24" s="2" t="inlineStr">
        <is>
          <t>עסקה פתוחה</t>
        </is>
      </c>
      <c r="S724" s="1" t="inlineStr">
        <is>
          <t>עסקה פתוחה</t>
        </is>
      </c>
    </row>
    <row r="725" ht="14.45" customHeight="1" s="56" thickBot="1">
      <c r="A725" s="8" t="n">
        <v>718</v>
      </c>
      <c r="B725" s="6" t="inlineStr">
        <is>
          <t>עסקה פתוחה</t>
        </is>
      </c>
      <c r="C725" s="5" t="inlineStr">
        <is>
          <t>-</t>
        </is>
      </c>
      <c r="D725" s="5" t="inlineStr">
        <is>
          <t>עסקה פתוחה</t>
        </is>
      </c>
      <c r="E725" s="5" t="inlineStr">
        <is>
          <t>עסקה פתוחה</t>
        </is>
      </c>
      <c r="F725" s="3" t="inlineStr">
        <is>
          <t>עסקה פתוחה</t>
        </is>
      </c>
      <c r="G725" s="2" t="inlineStr">
        <is>
          <t>עסקה פתוחה</t>
        </is>
      </c>
      <c r="H725" s="5" t="inlineStr">
        <is>
          <t>עסקה פתוחה</t>
        </is>
      </c>
      <c r="I725" s="2" t="inlineStr">
        <is>
          <t>עסקה פתוחה</t>
        </is>
      </c>
      <c r="J725" s="4">
        <f>IFERROR($O$3/(AmitGamePlan78[[#This Row],[High Price ]]-AmitGamePlan78[[#This Row],[Low Price ]]),"עסקה פתוחה")</f>
        <v/>
      </c>
      <c r="K725" s="3">
        <f>IFERROR(AmitGamePlan78[[#This Row],[Stock Number]]*AmitGamePlan78[[#This Row],[Buying Price /Selling Price]],"עסקה פתוחה")</f>
        <v/>
      </c>
      <c r="L72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25" s="2">
        <f>IF(AmitGamePlan78[[#This Row],[Style]] = "Short",AmitGamePlan78[[#This Row],[High Price ]],AmitGamePlan78[[#This Row],[Low Price ]])</f>
        <v/>
      </c>
      <c r="N725" s="2" t="n">
        <v>0</v>
      </c>
      <c r="O72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25" s="3" t="inlineStr">
        <is>
          <t>עסקה פתוחה</t>
        </is>
      </c>
      <c r="Q72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25" s="2" t="inlineStr">
        <is>
          <t>עסקה פתוחה</t>
        </is>
      </c>
      <c r="S725" s="1" t="inlineStr">
        <is>
          <t>עסקה פתוחה</t>
        </is>
      </c>
    </row>
    <row r="726" ht="14.45" customHeight="1" s="56" thickBot="1">
      <c r="A726" s="8" t="n">
        <v>719</v>
      </c>
      <c r="B726" s="6" t="inlineStr">
        <is>
          <t>עסקה פתוחה</t>
        </is>
      </c>
      <c r="C726" s="5" t="inlineStr">
        <is>
          <t>-</t>
        </is>
      </c>
      <c r="D726" s="5" t="inlineStr">
        <is>
          <t>עסקה פתוחה</t>
        </is>
      </c>
      <c r="E726" s="5" t="inlineStr">
        <is>
          <t>עסקה פתוחה</t>
        </is>
      </c>
      <c r="F726" s="3" t="inlineStr">
        <is>
          <t>עסקה פתוחה</t>
        </is>
      </c>
      <c r="G726" s="2" t="inlineStr">
        <is>
          <t>עסקה פתוחה</t>
        </is>
      </c>
      <c r="H726" s="5" t="inlineStr">
        <is>
          <t>עסקה פתוחה</t>
        </is>
      </c>
      <c r="I726" s="2" t="inlineStr">
        <is>
          <t>עסקה פתוחה</t>
        </is>
      </c>
      <c r="J726" s="4">
        <f>IFERROR($O$3/(AmitGamePlan78[[#This Row],[High Price ]]-AmitGamePlan78[[#This Row],[Low Price ]]),"עסקה פתוחה")</f>
        <v/>
      </c>
      <c r="K726" s="3">
        <f>IFERROR(AmitGamePlan78[[#This Row],[Stock Number]]*AmitGamePlan78[[#This Row],[Buying Price /Selling Price]],"עסקה פתוחה")</f>
        <v/>
      </c>
      <c r="L72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26" s="2">
        <f>IF(AmitGamePlan78[[#This Row],[Style]] = "Short",AmitGamePlan78[[#This Row],[High Price ]],AmitGamePlan78[[#This Row],[Low Price ]])</f>
        <v/>
      </c>
      <c r="N726" s="2" t="n">
        <v>0</v>
      </c>
      <c r="O72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26" s="3" t="inlineStr">
        <is>
          <t>עסקה פתוחה</t>
        </is>
      </c>
      <c r="Q72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26" s="2" t="inlineStr">
        <is>
          <t>עסקה פתוחה</t>
        </is>
      </c>
      <c r="S726" s="1" t="inlineStr">
        <is>
          <t>עסקה פתוחה</t>
        </is>
      </c>
    </row>
    <row r="727" ht="14.45" customHeight="1" s="56" thickBot="1">
      <c r="A727" s="8" t="n">
        <v>720</v>
      </c>
      <c r="B727" s="6" t="inlineStr">
        <is>
          <t>עסקה פתוחה</t>
        </is>
      </c>
      <c r="C727" s="5" t="inlineStr">
        <is>
          <t>-</t>
        </is>
      </c>
      <c r="D727" s="5" t="inlineStr">
        <is>
          <t>עסקה פתוחה</t>
        </is>
      </c>
      <c r="E727" s="5" t="inlineStr">
        <is>
          <t>עסקה פתוחה</t>
        </is>
      </c>
      <c r="F727" s="3" t="inlineStr">
        <is>
          <t>עסקה פתוחה</t>
        </is>
      </c>
      <c r="G727" s="2" t="inlineStr">
        <is>
          <t>עסקה פתוחה</t>
        </is>
      </c>
      <c r="H727" s="5" t="inlineStr">
        <is>
          <t>עסקה פתוחה</t>
        </is>
      </c>
      <c r="I727" s="2" t="inlineStr">
        <is>
          <t>עסקה פתוחה</t>
        </is>
      </c>
      <c r="J727" s="4">
        <f>IFERROR($O$3/(AmitGamePlan78[[#This Row],[High Price ]]-AmitGamePlan78[[#This Row],[Low Price ]]),"עסקה פתוחה")</f>
        <v/>
      </c>
      <c r="K727" s="3">
        <f>IFERROR(AmitGamePlan78[[#This Row],[Stock Number]]*AmitGamePlan78[[#This Row],[Buying Price /Selling Price]],"עסקה פתוחה")</f>
        <v/>
      </c>
      <c r="L72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27" s="2">
        <f>IF(AmitGamePlan78[[#This Row],[Style]] = "Short",AmitGamePlan78[[#This Row],[High Price ]],AmitGamePlan78[[#This Row],[Low Price ]])</f>
        <v/>
      </c>
      <c r="N727" s="2" t="n">
        <v>0</v>
      </c>
      <c r="O72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27" s="3" t="inlineStr">
        <is>
          <t>עסקה פתוחה</t>
        </is>
      </c>
      <c r="Q72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27" s="2" t="inlineStr">
        <is>
          <t>עסקה פתוחה</t>
        </is>
      </c>
      <c r="S727" s="1" t="inlineStr">
        <is>
          <t>עסקה פתוחה</t>
        </is>
      </c>
    </row>
    <row r="728" ht="14.45" customHeight="1" s="56" thickBot="1">
      <c r="A728" s="8" t="n">
        <v>721</v>
      </c>
      <c r="B728" s="6" t="inlineStr">
        <is>
          <t>עסקה פתוחה</t>
        </is>
      </c>
      <c r="C728" s="5" t="inlineStr">
        <is>
          <t>-</t>
        </is>
      </c>
      <c r="D728" s="5" t="inlineStr">
        <is>
          <t>עסקה פתוחה</t>
        </is>
      </c>
      <c r="E728" s="5" t="inlineStr">
        <is>
          <t>עסקה פתוחה</t>
        </is>
      </c>
      <c r="F728" s="3" t="inlineStr">
        <is>
          <t>עסקה פתוחה</t>
        </is>
      </c>
      <c r="G728" s="2" t="inlineStr">
        <is>
          <t>עסקה פתוחה</t>
        </is>
      </c>
      <c r="H728" s="5" t="inlineStr">
        <is>
          <t>עסקה פתוחה</t>
        </is>
      </c>
      <c r="I728" s="2" t="inlineStr">
        <is>
          <t>עסקה פתוחה</t>
        </is>
      </c>
      <c r="J728" s="4">
        <f>IFERROR($O$3/(AmitGamePlan78[[#This Row],[High Price ]]-AmitGamePlan78[[#This Row],[Low Price ]]),"עסקה פתוחה")</f>
        <v/>
      </c>
      <c r="K728" s="3">
        <f>IFERROR(AmitGamePlan78[[#This Row],[Stock Number]]*AmitGamePlan78[[#This Row],[Buying Price /Selling Price]],"עסקה פתוחה")</f>
        <v/>
      </c>
      <c r="L72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28" s="2">
        <f>IF(AmitGamePlan78[[#This Row],[Style]] = "Short",AmitGamePlan78[[#This Row],[High Price ]],AmitGamePlan78[[#This Row],[Low Price ]])</f>
        <v/>
      </c>
      <c r="N728" s="2" t="n">
        <v>0</v>
      </c>
      <c r="O72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28" s="3" t="inlineStr">
        <is>
          <t>עסקה פתוחה</t>
        </is>
      </c>
      <c r="Q72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28" s="2" t="inlineStr">
        <is>
          <t>עסקה פתוחה</t>
        </is>
      </c>
      <c r="S728" s="1" t="inlineStr">
        <is>
          <t>עסקה פתוחה</t>
        </is>
      </c>
    </row>
    <row r="729" ht="14.45" customHeight="1" s="56" thickBot="1">
      <c r="A729" s="8" t="n">
        <v>722</v>
      </c>
      <c r="B729" s="6" t="inlineStr">
        <is>
          <t>עסקה פתוחה</t>
        </is>
      </c>
      <c r="C729" s="5" t="inlineStr">
        <is>
          <t>-</t>
        </is>
      </c>
      <c r="D729" s="5" t="inlineStr">
        <is>
          <t>עסקה פתוחה</t>
        </is>
      </c>
      <c r="E729" s="5" t="inlineStr">
        <is>
          <t>עסקה פתוחה</t>
        </is>
      </c>
      <c r="F729" s="3" t="inlineStr">
        <is>
          <t>עסקה פתוחה</t>
        </is>
      </c>
      <c r="G729" s="2" t="inlineStr">
        <is>
          <t>עסקה פתוחה</t>
        </is>
      </c>
      <c r="H729" s="5" t="inlineStr">
        <is>
          <t>עסקה פתוחה</t>
        </is>
      </c>
      <c r="I729" s="2" t="inlineStr">
        <is>
          <t>עסקה פתוחה</t>
        </is>
      </c>
      <c r="J729" s="4">
        <f>IFERROR($O$3/(AmitGamePlan78[[#This Row],[High Price ]]-AmitGamePlan78[[#This Row],[Low Price ]]),"עסקה פתוחה")</f>
        <v/>
      </c>
      <c r="K729" s="3">
        <f>IFERROR(AmitGamePlan78[[#This Row],[Stock Number]]*AmitGamePlan78[[#This Row],[Buying Price /Selling Price]],"עסקה פתוחה")</f>
        <v/>
      </c>
      <c r="L72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29" s="2">
        <f>IF(AmitGamePlan78[[#This Row],[Style]] = "Short",AmitGamePlan78[[#This Row],[High Price ]],AmitGamePlan78[[#This Row],[Low Price ]])</f>
        <v/>
      </c>
      <c r="N729" s="2" t="n">
        <v>0</v>
      </c>
      <c r="O72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29" s="3" t="inlineStr">
        <is>
          <t>עסקה פתוחה</t>
        </is>
      </c>
      <c r="Q72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29" s="2" t="inlineStr">
        <is>
          <t>עסקה פתוחה</t>
        </is>
      </c>
      <c r="S729" s="1" t="inlineStr">
        <is>
          <t>עסקה פתוחה</t>
        </is>
      </c>
    </row>
    <row r="730" ht="14.45" customHeight="1" s="56" thickBot="1">
      <c r="A730" s="8" t="n">
        <v>723</v>
      </c>
      <c r="B730" s="6" t="inlineStr">
        <is>
          <t>עסקה פתוחה</t>
        </is>
      </c>
      <c r="C730" s="5" t="inlineStr">
        <is>
          <t>-</t>
        </is>
      </c>
      <c r="D730" s="5" t="inlineStr">
        <is>
          <t>עסקה פתוחה</t>
        </is>
      </c>
      <c r="E730" s="5" t="inlineStr">
        <is>
          <t>עסקה פתוחה</t>
        </is>
      </c>
      <c r="F730" s="3" t="inlineStr">
        <is>
          <t>עסקה פתוחה</t>
        </is>
      </c>
      <c r="G730" s="2" t="inlineStr">
        <is>
          <t>עסקה פתוחה</t>
        </is>
      </c>
      <c r="H730" s="5" t="inlineStr">
        <is>
          <t>עסקה פתוחה</t>
        </is>
      </c>
      <c r="I730" s="2" t="inlineStr">
        <is>
          <t>עסקה פתוחה</t>
        </is>
      </c>
      <c r="J730" s="4">
        <f>IFERROR($O$3/(AmitGamePlan78[[#This Row],[High Price ]]-AmitGamePlan78[[#This Row],[Low Price ]]),"עסקה פתוחה")</f>
        <v/>
      </c>
      <c r="K730" s="3">
        <f>IFERROR(AmitGamePlan78[[#This Row],[Stock Number]]*AmitGamePlan78[[#This Row],[Buying Price /Selling Price]],"עסקה פתוחה")</f>
        <v/>
      </c>
      <c r="L73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30" s="2">
        <f>IF(AmitGamePlan78[[#This Row],[Style]] = "Short",AmitGamePlan78[[#This Row],[High Price ]],AmitGamePlan78[[#This Row],[Low Price ]])</f>
        <v/>
      </c>
      <c r="N730" s="2" t="n">
        <v>0</v>
      </c>
      <c r="O73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30" s="3" t="inlineStr">
        <is>
          <t>עסקה פתוחה</t>
        </is>
      </c>
      <c r="Q73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30" s="2" t="inlineStr">
        <is>
          <t>עסקה פתוחה</t>
        </is>
      </c>
      <c r="S730" s="1" t="inlineStr">
        <is>
          <t>עסקה פתוחה</t>
        </is>
      </c>
    </row>
    <row r="731" ht="14.45" customHeight="1" s="56" thickBot="1">
      <c r="A731" s="8" t="n">
        <v>724</v>
      </c>
      <c r="B731" s="6" t="inlineStr">
        <is>
          <t>עסקה פתוחה</t>
        </is>
      </c>
      <c r="C731" s="5" t="inlineStr">
        <is>
          <t>-</t>
        </is>
      </c>
      <c r="D731" s="5" t="inlineStr">
        <is>
          <t>עסקה פתוחה</t>
        </is>
      </c>
      <c r="E731" s="5" t="inlineStr">
        <is>
          <t>עסקה פתוחה</t>
        </is>
      </c>
      <c r="F731" s="3" t="inlineStr">
        <is>
          <t>עסקה פתוחה</t>
        </is>
      </c>
      <c r="G731" s="2" t="inlineStr">
        <is>
          <t>עסקה פתוחה</t>
        </is>
      </c>
      <c r="H731" s="5" t="inlineStr">
        <is>
          <t>עסקה פתוחה</t>
        </is>
      </c>
      <c r="I731" s="2" t="inlineStr">
        <is>
          <t>עסקה פתוחה</t>
        </is>
      </c>
      <c r="J731" s="4">
        <f>IFERROR($O$3/(AmitGamePlan78[[#This Row],[High Price ]]-AmitGamePlan78[[#This Row],[Low Price ]]),"עסקה פתוחה")</f>
        <v/>
      </c>
      <c r="K731" s="3">
        <f>IFERROR(AmitGamePlan78[[#This Row],[Stock Number]]*AmitGamePlan78[[#This Row],[Buying Price /Selling Price]],"עסקה פתוחה")</f>
        <v/>
      </c>
      <c r="L73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31" s="2">
        <f>IF(AmitGamePlan78[[#This Row],[Style]] = "Short",AmitGamePlan78[[#This Row],[High Price ]],AmitGamePlan78[[#This Row],[Low Price ]])</f>
        <v/>
      </c>
      <c r="N731" s="2" t="n">
        <v>0</v>
      </c>
      <c r="O73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31" s="3" t="inlineStr">
        <is>
          <t>עסקה פתוחה</t>
        </is>
      </c>
      <c r="Q73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31" s="2" t="inlineStr">
        <is>
          <t>עסקה פתוחה</t>
        </is>
      </c>
      <c r="S731" s="1" t="inlineStr">
        <is>
          <t>עסקה פתוחה</t>
        </is>
      </c>
    </row>
    <row r="732" ht="14.45" customHeight="1" s="56" thickBot="1">
      <c r="A732" s="8" t="n">
        <v>725</v>
      </c>
      <c r="B732" s="6" t="inlineStr">
        <is>
          <t>עסקה פתוחה</t>
        </is>
      </c>
      <c r="C732" s="5" t="inlineStr">
        <is>
          <t>-</t>
        </is>
      </c>
      <c r="D732" s="5" t="inlineStr">
        <is>
          <t>עסקה פתוחה</t>
        </is>
      </c>
      <c r="E732" s="5" t="inlineStr">
        <is>
          <t>עסקה פתוחה</t>
        </is>
      </c>
      <c r="F732" s="3" t="inlineStr">
        <is>
          <t>עסקה פתוחה</t>
        </is>
      </c>
      <c r="G732" s="2" t="inlineStr">
        <is>
          <t>עסקה פתוחה</t>
        </is>
      </c>
      <c r="H732" s="5" t="inlineStr">
        <is>
          <t>עסקה פתוחה</t>
        </is>
      </c>
      <c r="I732" s="2" t="inlineStr">
        <is>
          <t>עסקה פתוחה</t>
        </is>
      </c>
      <c r="J732" s="4">
        <f>IFERROR($O$3/(AmitGamePlan78[[#This Row],[High Price ]]-AmitGamePlan78[[#This Row],[Low Price ]]),"עסקה פתוחה")</f>
        <v/>
      </c>
      <c r="K732" s="3">
        <f>IFERROR(AmitGamePlan78[[#This Row],[Stock Number]]*AmitGamePlan78[[#This Row],[Buying Price /Selling Price]],"עסקה פתוחה")</f>
        <v/>
      </c>
      <c r="L73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32" s="2">
        <f>IF(AmitGamePlan78[[#This Row],[Style]] = "Short",AmitGamePlan78[[#This Row],[High Price ]],AmitGamePlan78[[#This Row],[Low Price ]])</f>
        <v/>
      </c>
      <c r="N732" s="2" t="n">
        <v>0</v>
      </c>
      <c r="O73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32" s="3" t="inlineStr">
        <is>
          <t>עסקה פתוחה</t>
        </is>
      </c>
      <c r="Q73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32" s="2" t="inlineStr">
        <is>
          <t>עסקה פתוחה</t>
        </is>
      </c>
      <c r="S732" s="1" t="inlineStr">
        <is>
          <t>עסקה פתוחה</t>
        </is>
      </c>
    </row>
    <row r="733" ht="14.45" customHeight="1" s="56" thickBot="1">
      <c r="A733" s="8" t="n">
        <v>726</v>
      </c>
      <c r="B733" s="6" t="inlineStr">
        <is>
          <t>עסקה פתוחה</t>
        </is>
      </c>
      <c r="C733" s="5" t="inlineStr">
        <is>
          <t>-</t>
        </is>
      </c>
      <c r="D733" s="5" t="inlineStr">
        <is>
          <t>עסקה פתוחה</t>
        </is>
      </c>
      <c r="E733" s="5" t="inlineStr">
        <is>
          <t>עסקה פתוחה</t>
        </is>
      </c>
      <c r="F733" s="3" t="inlineStr">
        <is>
          <t>עסקה פתוחה</t>
        </is>
      </c>
      <c r="G733" s="2" t="inlineStr">
        <is>
          <t>עסקה פתוחה</t>
        </is>
      </c>
      <c r="H733" s="5" t="inlineStr">
        <is>
          <t>עסקה פתוחה</t>
        </is>
      </c>
      <c r="I733" s="2" t="inlineStr">
        <is>
          <t>עסקה פתוחה</t>
        </is>
      </c>
      <c r="J733" s="4">
        <f>IFERROR($O$3/(AmitGamePlan78[[#This Row],[High Price ]]-AmitGamePlan78[[#This Row],[Low Price ]]),"עסקה פתוחה")</f>
        <v/>
      </c>
      <c r="K733" s="3">
        <f>IFERROR(AmitGamePlan78[[#This Row],[Stock Number]]*AmitGamePlan78[[#This Row],[Buying Price /Selling Price]],"עסקה פתוחה")</f>
        <v/>
      </c>
      <c r="L73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33" s="2">
        <f>IF(AmitGamePlan78[[#This Row],[Style]] = "Short",AmitGamePlan78[[#This Row],[High Price ]],AmitGamePlan78[[#This Row],[Low Price ]])</f>
        <v/>
      </c>
      <c r="N733" s="2" t="n">
        <v>0</v>
      </c>
      <c r="O73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33" s="3" t="inlineStr">
        <is>
          <t>עסקה פתוחה</t>
        </is>
      </c>
      <c r="Q73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33" s="2" t="inlineStr">
        <is>
          <t>עסקה פתוחה</t>
        </is>
      </c>
      <c r="S733" s="1" t="inlineStr">
        <is>
          <t>עסקה פתוחה</t>
        </is>
      </c>
    </row>
    <row r="734" ht="14.45" customHeight="1" s="56" thickBot="1">
      <c r="A734" s="8" t="n">
        <v>727</v>
      </c>
      <c r="B734" s="6" t="inlineStr">
        <is>
          <t>עסקה פתוחה</t>
        </is>
      </c>
      <c r="C734" s="5" t="inlineStr">
        <is>
          <t>-</t>
        </is>
      </c>
      <c r="D734" s="5" t="inlineStr">
        <is>
          <t>עסקה פתוחה</t>
        </is>
      </c>
      <c r="E734" s="5" t="inlineStr">
        <is>
          <t>עסקה פתוחה</t>
        </is>
      </c>
      <c r="F734" s="3" t="inlineStr">
        <is>
          <t>עסקה פתוחה</t>
        </is>
      </c>
      <c r="G734" s="2" t="inlineStr">
        <is>
          <t>עסקה פתוחה</t>
        </is>
      </c>
      <c r="H734" s="5" t="inlineStr">
        <is>
          <t>עסקה פתוחה</t>
        </is>
      </c>
      <c r="I734" s="2" t="inlineStr">
        <is>
          <t>עסקה פתוחה</t>
        </is>
      </c>
      <c r="J734" s="4">
        <f>IFERROR($O$3/(AmitGamePlan78[[#This Row],[High Price ]]-AmitGamePlan78[[#This Row],[Low Price ]]),"עסקה פתוחה")</f>
        <v/>
      </c>
      <c r="K734" s="3">
        <f>IFERROR(AmitGamePlan78[[#This Row],[Stock Number]]*AmitGamePlan78[[#This Row],[Buying Price /Selling Price]],"עסקה פתוחה")</f>
        <v/>
      </c>
      <c r="L73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34" s="2">
        <f>IF(AmitGamePlan78[[#This Row],[Style]] = "Short",AmitGamePlan78[[#This Row],[High Price ]],AmitGamePlan78[[#This Row],[Low Price ]])</f>
        <v/>
      </c>
      <c r="N734" s="2" t="n">
        <v>0</v>
      </c>
      <c r="O73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34" s="3" t="inlineStr">
        <is>
          <t>עסקה פתוחה</t>
        </is>
      </c>
      <c r="Q73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34" s="2" t="inlineStr">
        <is>
          <t>עסקה פתוחה</t>
        </is>
      </c>
      <c r="S734" s="1" t="inlineStr">
        <is>
          <t>עסקה פתוחה</t>
        </is>
      </c>
    </row>
    <row r="735" ht="14.45" customHeight="1" s="56" thickBot="1">
      <c r="A735" s="8" t="n">
        <v>728</v>
      </c>
      <c r="B735" s="6" t="inlineStr">
        <is>
          <t>עסקה פתוחה</t>
        </is>
      </c>
      <c r="C735" s="5" t="inlineStr">
        <is>
          <t>-</t>
        </is>
      </c>
      <c r="D735" s="5" t="inlineStr">
        <is>
          <t>עסקה פתוחה</t>
        </is>
      </c>
      <c r="E735" s="5" t="inlineStr">
        <is>
          <t>עסקה פתוחה</t>
        </is>
      </c>
      <c r="F735" s="3" t="inlineStr">
        <is>
          <t>עסקה פתוחה</t>
        </is>
      </c>
      <c r="G735" s="2" t="inlineStr">
        <is>
          <t>עסקה פתוחה</t>
        </is>
      </c>
      <c r="H735" s="5" t="inlineStr">
        <is>
          <t>עסקה פתוחה</t>
        </is>
      </c>
      <c r="I735" s="2" t="inlineStr">
        <is>
          <t>עסקה פתוחה</t>
        </is>
      </c>
      <c r="J735" s="4">
        <f>IFERROR($O$3/(AmitGamePlan78[[#This Row],[High Price ]]-AmitGamePlan78[[#This Row],[Low Price ]]),"עסקה פתוחה")</f>
        <v/>
      </c>
      <c r="K735" s="3">
        <f>IFERROR(AmitGamePlan78[[#This Row],[Stock Number]]*AmitGamePlan78[[#This Row],[Buying Price /Selling Price]],"עסקה פתוחה")</f>
        <v/>
      </c>
      <c r="L73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35" s="2">
        <f>IF(AmitGamePlan78[[#This Row],[Style]] = "Short",AmitGamePlan78[[#This Row],[High Price ]],AmitGamePlan78[[#This Row],[Low Price ]])</f>
        <v/>
      </c>
      <c r="N735" s="2" t="n">
        <v>0</v>
      </c>
      <c r="O73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35" s="3" t="inlineStr">
        <is>
          <t>עסקה פתוחה</t>
        </is>
      </c>
      <c r="Q73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35" s="2" t="inlineStr">
        <is>
          <t>עסקה פתוחה</t>
        </is>
      </c>
      <c r="S735" s="1" t="inlineStr">
        <is>
          <t>עסקה פתוחה</t>
        </is>
      </c>
    </row>
    <row r="736" ht="14.45" customHeight="1" s="56" thickBot="1">
      <c r="A736" s="8" t="n">
        <v>729</v>
      </c>
      <c r="B736" s="6" t="inlineStr">
        <is>
          <t>עסקה פתוחה</t>
        </is>
      </c>
      <c r="C736" s="5" t="inlineStr">
        <is>
          <t>-</t>
        </is>
      </c>
      <c r="D736" s="5" t="inlineStr">
        <is>
          <t>עסקה פתוחה</t>
        </is>
      </c>
      <c r="E736" s="5" t="inlineStr">
        <is>
          <t>עסקה פתוחה</t>
        </is>
      </c>
      <c r="F736" s="3" t="inlineStr">
        <is>
          <t>עסקה פתוחה</t>
        </is>
      </c>
      <c r="G736" s="2" t="inlineStr">
        <is>
          <t>עסקה פתוחה</t>
        </is>
      </c>
      <c r="H736" s="5" t="inlineStr">
        <is>
          <t>עסקה פתוחה</t>
        </is>
      </c>
      <c r="I736" s="2" t="inlineStr">
        <is>
          <t>עסקה פתוחה</t>
        </is>
      </c>
      <c r="J736" s="4">
        <f>IFERROR($O$3/(AmitGamePlan78[[#This Row],[High Price ]]-AmitGamePlan78[[#This Row],[Low Price ]]),"עסקה פתוחה")</f>
        <v/>
      </c>
      <c r="K736" s="3">
        <f>IFERROR(AmitGamePlan78[[#This Row],[Stock Number]]*AmitGamePlan78[[#This Row],[Buying Price /Selling Price]],"עסקה פתוחה")</f>
        <v/>
      </c>
      <c r="L73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36" s="2">
        <f>IF(AmitGamePlan78[[#This Row],[Style]] = "Short",AmitGamePlan78[[#This Row],[High Price ]],AmitGamePlan78[[#This Row],[Low Price ]])</f>
        <v/>
      </c>
      <c r="N736" s="2" t="n">
        <v>0</v>
      </c>
      <c r="O73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36" s="3" t="inlineStr">
        <is>
          <t>עסקה פתוחה</t>
        </is>
      </c>
      <c r="Q73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36" s="2" t="inlineStr">
        <is>
          <t>עסקה פתוחה</t>
        </is>
      </c>
      <c r="S736" s="1" t="inlineStr">
        <is>
          <t>עסקה פתוחה</t>
        </is>
      </c>
    </row>
    <row r="737" ht="14.45" customHeight="1" s="56" thickBot="1">
      <c r="A737" s="8" t="n">
        <v>730</v>
      </c>
      <c r="B737" s="6" t="inlineStr">
        <is>
          <t>עסקה פתוחה</t>
        </is>
      </c>
      <c r="C737" s="5" t="inlineStr">
        <is>
          <t>-</t>
        </is>
      </c>
      <c r="D737" s="5" t="inlineStr">
        <is>
          <t>עסקה פתוחה</t>
        </is>
      </c>
      <c r="E737" s="5" t="inlineStr">
        <is>
          <t>עסקה פתוחה</t>
        </is>
      </c>
      <c r="F737" s="3" t="inlineStr">
        <is>
          <t>עסקה פתוחה</t>
        </is>
      </c>
      <c r="G737" s="2" t="inlineStr">
        <is>
          <t>עסקה פתוחה</t>
        </is>
      </c>
      <c r="H737" s="5" t="inlineStr">
        <is>
          <t>עסקה פתוחה</t>
        </is>
      </c>
      <c r="I737" s="2" t="inlineStr">
        <is>
          <t>עסקה פתוחה</t>
        </is>
      </c>
      <c r="J737" s="4">
        <f>IFERROR($O$3/(AmitGamePlan78[[#This Row],[High Price ]]-AmitGamePlan78[[#This Row],[Low Price ]]),"עסקה פתוחה")</f>
        <v/>
      </c>
      <c r="K737" s="3">
        <f>IFERROR(AmitGamePlan78[[#This Row],[Stock Number]]*AmitGamePlan78[[#This Row],[Buying Price /Selling Price]],"עסקה פתוחה")</f>
        <v/>
      </c>
      <c r="L73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37" s="2">
        <f>IF(AmitGamePlan78[[#This Row],[Style]] = "Short",AmitGamePlan78[[#This Row],[High Price ]],AmitGamePlan78[[#This Row],[Low Price ]])</f>
        <v/>
      </c>
      <c r="N737" s="2" t="n">
        <v>0</v>
      </c>
      <c r="O73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37" s="3" t="inlineStr">
        <is>
          <t>עסקה פתוחה</t>
        </is>
      </c>
      <c r="Q73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37" s="2" t="inlineStr">
        <is>
          <t>עסקה פתוחה</t>
        </is>
      </c>
      <c r="S737" s="1" t="inlineStr">
        <is>
          <t>עסקה פתוחה</t>
        </is>
      </c>
    </row>
    <row r="738" ht="14.45" customHeight="1" s="56" thickBot="1">
      <c r="A738" s="8" t="n">
        <v>731</v>
      </c>
      <c r="B738" s="6" t="inlineStr">
        <is>
          <t>עסקה פתוחה</t>
        </is>
      </c>
      <c r="C738" s="5" t="inlineStr">
        <is>
          <t>-</t>
        </is>
      </c>
      <c r="D738" s="5" t="inlineStr">
        <is>
          <t>עסקה פתוחה</t>
        </is>
      </c>
      <c r="E738" s="5" t="inlineStr">
        <is>
          <t>עסקה פתוחה</t>
        </is>
      </c>
      <c r="F738" s="3" t="inlineStr">
        <is>
          <t>עסקה פתוחה</t>
        </is>
      </c>
      <c r="G738" s="2" t="inlineStr">
        <is>
          <t>עסקה פתוחה</t>
        </is>
      </c>
      <c r="H738" s="5" t="inlineStr">
        <is>
          <t>עסקה פתוחה</t>
        </is>
      </c>
      <c r="I738" s="2" t="inlineStr">
        <is>
          <t>עסקה פתוחה</t>
        </is>
      </c>
      <c r="J738" s="4">
        <f>IFERROR($O$3/(AmitGamePlan78[[#This Row],[High Price ]]-AmitGamePlan78[[#This Row],[Low Price ]]),"עסקה פתוחה")</f>
        <v/>
      </c>
      <c r="K738" s="3">
        <f>IFERROR(AmitGamePlan78[[#This Row],[Stock Number]]*AmitGamePlan78[[#This Row],[Buying Price /Selling Price]],"עסקה פתוחה")</f>
        <v/>
      </c>
      <c r="L73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38" s="2">
        <f>IF(AmitGamePlan78[[#This Row],[Style]] = "Short",AmitGamePlan78[[#This Row],[High Price ]],AmitGamePlan78[[#This Row],[Low Price ]])</f>
        <v/>
      </c>
      <c r="N738" s="2" t="n">
        <v>0</v>
      </c>
      <c r="O73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38" s="3" t="inlineStr">
        <is>
          <t>עסקה פתוחה</t>
        </is>
      </c>
      <c r="Q73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38" s="2" t="inlineStr">
        <is>
          <t>עסקה פתוחה</t>
        </is>
      </c>
      <c r="S738" s="1" t="inlineStr">
        <is>
          <t>עסקה פתוחה</t>
        </is>
      </c>
    </row>
    <row r="739" ht="14.45" customHeight="1" s="56" thickBot="1">
      <c r="A739" s="8" t="n">
        <v>732</v>
      </c>
      <c r="B739" s="6" t="inlineStr">
        <is>
          <t>עסקה פתוחה</t>
        </is>
      </c>
      <c r="C739" s="5" t="inlineStr">
        <is>
          <t>-</t>
        </is>
      </c>
      <c r="D739" s="5" t="inlineStr">
        <is>
          <t>עסקה פתוחה</t>
        </is>
      </c>
      <c r="E739" s="5" t="inlineStr">
        <is>
          <t>עסקה פתוחה</t>
        </is>
      </c>
      <c r="F739" s="3" t="inlineStr">
        <is>
          <t>עסקה פתוחה</t>
        </is>
      </c>
      <c r="G739" s="2" t="inlineStr">
        <is>
          <t>עסקה פתוחה</t>
        </is>
      </c>
      <c r="H739" s="5" t="inlineStr">
        <is>
          <t>עסקה פתוחה</t>
        </is>
      </c>
      <c r="I739" s="2" t="inlineStr">
        <is>
          <t>עסקה פתוחה</t>
        </is>
      </c>
      <c r="J739" s="4">
        <f>IFERROR($O$3/(AmitGamePlan78[[#This Row],[High Price ]]-AmitGamePlan78[[#This Row],[Low Price ]]),"עסקה פתוחה")</f>
        <v/>
      </c>
      <c r="K739" s="3">
        <f>IFERROR(AmitGamePlan78[[#This Row],[Stock Number]]*AmitGamePlan78[[#This Row],[Buying Price /Selling Price]],"עסקה פתוחה")</f>
        <v/>
      </c>
      <c r="L73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39" s="2">
        <f>IF(AmitGamePlan78[[#This Row],[Style]] = "Short",AmitGamePlan78[[#This Row],[High Price ]],AmitGamePlan78[[#This Row],[Low Price ]])</f>
        <v/>
      </c>
      <c r="N739" s="2" t="n">
        <v>0</v>
      </c>
      <c r="O73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39" s="3" t="inlineStr">
        <is>
          <t>עסקה פתוחה</t>
        </is>
      </c>
      <c r="Q73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39" s="2" t="inlineStr">
        <is>
          <t>עסקה פתוחה</t>
        </is>
      </c>
      <c r="S739" s="1" t="inlineStr">
        <is>
          <t>עסקה פתוחה</t>
        </is>
      </c>
    </row>
    <row r="740" ht="14.45" customHeight="1" s="56" thickBot="1">
      <c r="A740" s="8" t="n">
        <v>733</v>
      </c>
      <c r="B740" s="6" t="inlineStr">
        <is>
          <t>עסקה פתוחה</t>
        </is>
      </c>
      <c r="C740" s="5" t="inlineStr">
        <is>
          <t>-</t>
        </is>
      </c>
      <c r="D740" s="5" t="inlineStr">
        <is>
          <t>עסקה פתוחה</t>
        </is>
      </c>
      <c r="E740" s="5" t="inlineStr">
        <is>
          <t>עסקה פתוחה</t>
        </is>
      </c>
      <c r="F740" s="3" t="inlineStr">
        <is>
          <t>עסקה פתוחה</t>
        </is>
      </c>
      <c r="G740" s="2" t="inlineStr">
        <is>
          <t>עסקה פתוחה</t>
        </is>
      </c>
      <c r="H740" s="5" t="inlineStr">
        <is>
          <t>עסקה פתוחה</t>
        </is>
      </c>
      <c r="I740" s="2" t="inlineStr">
        <is>
          <t>עסקה פתוחה</t>
        </is>
      </c>
      <c r="J740" s="4">
        <f>IFERROR($O$3/(AmitGamePlan78[[#This Row],[High Price ]]-AmitGamePlan78[[#This Row],[Low Price ]]),"עסקה פתוחה")</f>
        <v/>
      </c>
      <c r="K740" s="3">
        <f>IFERROR(AmitGamePlan78[[#This Row],[Stock Number]]*AmitGamePlan78[[#This Row],[Buying Price /Selling Price]],"עסקה פתוחה")</f>
        <v/>
      </c>
      <c r="L74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40" s="2">
        <f>IF(AmitGamePlan78[[#This Row],[Style]] = "Short",AmitGamePlan78[[#This Row],[High Price ]],AmitGamePlan78[[#This Row],[Low Price ]])</f>
        <v/>
      </c>
      <c r="N740" s="2" t="n">
        <v>0</v>
      </c>
      <c r="O74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40" s="3" t="inlineStr">
        <is>
          <t>עסקה פתוחה</t>
        </is>
      </c>
      <c r="Q74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40" s="2" t="inlineStr">
        <is>
          <t>עסקה פתוחה</t>
        </is>
      </c>
      <c r="S740" s="1" t="inlineStr">
        <is>
          <t>עסקה פתוחה</t>
        </is>
      </c>
    </row>
    <row r="741" ht="14.45" customHeight="1" s="56" thickBot="1">
      <c r="A741" s="8" t="n">
        <v>734</v>
      </c>
      <c r="B741" s="6" t="inlineStr">
        <is>
          <t>עסקה פתוחה</t>
        </is>
      </c>
      <c r="C741" s="5" t="inlineStr">
        <is>
          <t>-</t>
        </is>
      </c>
      <c r="D741" s="5" t="inlineStr">
        <is>
          <t>עסקה פתוחה</t>
        </is>
      </c>
      <c r="E741" s="5" t="inlineStr">
        <is>
          <t>עסקה פתוחה</t>
        </is>
      </c>
      <c r="F741" s="3" t="inlineStr">
        <is>
          <t>עסקה פתוחה</t>
        </is>
      </c>
      <c r="G741" s="2" t="inlineStr">
        <is>
          <t>עסקה פתוחה</t>
        </is>
      </c>
      <c r="H741" s="5" t="inlineStr">
        <is>
          <t>עסקה פתוחה</t>
        </is>
      </c>
      <c r="I741" s="2" t="inlineStr">
        <is>
          <t>עסקה פתוחה</t>
        </is>
      </c>
      <c r="J741" s="4">
        <f>IFERROR($O$3/(AmitGamePlan78[[#This Row],[High Price ]]-AmitGamePlan78[[#This Row],[Low Price ]]),"עסקה פתוחה")</f>
        <v/>
      </c>
      <c r="K741" s="3">
        <f>IFERROR(AmitGamePlan78[[#This Row],[Stock Number]]*AmitGamePlan78[[#This Row],[Buying Price /Selling Price]],"עסקה פתוחה")</f>
        <v/>
      </c>
      <c r="L74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41" s="2">
        <f>IF(AmitGamePlan78[[#This Row],[Style]] = "Short",AmitGamePlan78[[#This Row],[High Price ]],AmitGamePlan78[[#This Row],[Low Price ]])</f>
        <v/>
      </c>
      <c r="N741" s="2" t="n">
        <v>0</v>
      </c>
      <c r="O74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41" s="3" t="inlineStr">
        <is>
          <t>עסקה פתוחה</t>
        </is>
      </c>
      <c r="Q74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41" s="2" t="inlineStr">
        <is>
          <t>עסקה פתוחה</t>
        </is>
      </c>
      <c r="S741" s="1" t="inlineStr">
        <is>
          <t>עסקה פתוחה</t>
        </is>
      </c>
    </row>
    <row r="742" ht="14.45" customHeight="1" s="56" thickBot="1">
      <c r="A742" s="8" t="n">
        <v>735</v>
      </c>
      <c r="B742" s="6" t="inlineStr">
        <is>
          <t>עסקה פתוחה</t>
        </is>
      </c>
      <c r="C742" s="5" t="inlineStr">
        <is>
          <t>-</t>
        </is>
      </c>
      <c r="D742" s="5" t="inlineStr">
        <is>
          <t>עסקה פתוחה</t>
        </is>
      </c>
      <c r="E742" s="5" t="inlineStr">
        <is>
          <t>עסקה פתוחה</t>
        </is>
      </c>
      <c r="F742" s="3" t="inlineStr">
        <is>
          <t>עסקה פתוחה</t>
        </is>
      </c>
      <c r="G742" s="2" t="inlineStr">
        <is>
          <t>עסקה פתוחה</t>
        </is>
      </c>
      <c r="H742" s="5" t="inlineStr">
        <is>
          <t>עסקה פתוחה</t>
        </is>
      </c>
      <c r="I742" s="2" t="inlineStr">
        <is>
          <t>עסקה פתוחה</t>
        </is>
      </c>
      <c r="J742" s="4">
        <f>IFERROR($O$3/(AmitGamePlan78[[#This Row],[High Price ]]-AmitGamePlan78[[#This Row],[Low Price ]]),"עסקה פתוחה")</f>
        <v/>
      </c>
      <c r="K742" s="3">
        <f>IFERROR(AmitGamePlan78[[#This Row],[Stock Number]]*AmitGamePlan78[[#This Row],[Buying Price /Selling Price]],"עסקה פתוחה")</f>
        <v/>
      </c>
      <c r="L74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42" s="2">
        <f>IF(AmitGamePlan78[[#This Row],[Style]] = "Short",AmitGamePlan78[[#This Row],[High Price ]],AmitGamePlan78[[#This Row],[Low Price ]])</f>
        <v/>
      </c>
      <c r="N742" s="2" t="n">
        <v>0</v>
      </c>
      <c r="O74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42" s="3" t="inlineStr">
        <is>
          <t>עסקה פתוחה</t>
        </is>
      </c>
      <c r="Q74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42" s="2" t="inlineStr">
        <is>
          <t>עסקה פתוחה</t>
        </is>
      </c>
      <c r="S742" s="1" t="inlineStr">
        <is>
          <t>עסקה פתוחה</t>
        </is>
      </c>
    </row>
    <row r="743" ht="14.45" customHeight="1" s="56" thickBot="1">
      <c r="A743" s="8" t="n">
        <v>736</v>
      </c>
      <c r="B743" s="6" t="inlineStr">
        <is>
          <t>עסקה פתוחה</t>
        </is>
      </c>
      <c r="C743" s="5" t="inlineStr">
        <is>
          <t>-</t>
        </is>
      </c>
      <c r="D743" s="5" t="inlineStr">
        <is>
          <t>עסקה פתוחה</t>
        </is>
      </c>
      <c r="E743" s="5" t="inlineStr">
        <is>
          <t>עסקה פתוחה</t>
        </is>
      </c>
      <c r="F743" s="3" t="inlineStr">
        <is>
          <t>עסקה פתוחה</t>
        </is>
      </c>
      <c r="G743" s="2" t="inlineStr">
        <is>
          <t>עסקה פתוחה</t>
        </is>
      </c>
      <c r="H743" s="5" t="inlineStr">
        <is>
          <t>עסקה פתוחה</t>
        </is>
      </c>
      <c r="I743" s="2" t="inlineStr">
        <is>
          <t>עסקה פתוחה</t>
        </is>
      </c>
      <c r="J743" s="4">
        <f>IFERROR($O$3/(AmitGamePlan78[[#This Row],[High Price ]]-AmitGamePlan78[[#This Row],[Low Price ]]),"עסקה פתוחה")</f>
        <v/>
      </c>
      <c r="K743" s="3">
        <f>IFERROR(AmitGamePlan78[[#This Row],[Stock Number]]*AmitGamePlan78[[#This Row],[Buying Price /Selling Price]],"עסקה פתוחה")</f>
        <v/>
      </c>
      <c r="L74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43" s="2">
        <f>IF(AmitGamePlan78[[#This Row],[Style]] = "Short",AmitGamePlan78[[#This Row],[High Price ]],AmitGamePlan78[[#This Row],[Low Price ]])</f>
        <v/>
      </c>
      <c r="N743" s="2" t="n">
        <v>0</v>
      </c>
      <c r="O74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43" s="3" t="inlineStr">
        <is>
          <t>עסקה פתוחה</t>
        </is>
      </c>
      <c r="Q74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43" s="2" t="inlineStr">
        <is>
          <t>עסקה פתוחה</t>
        </is>
      </c>
      <c r="S743" s="1" t="inlineStr">
        <is>
          <t>עסקה פתוחה</t>
        </is>
      </c>
    </row>
    <row r="744" ht="14.45" customHeight="1" s="56" thickBot="1">
      <c r="A744" s="8" t="n">
        <v>737</v>
      </c>
      <c r="B744" s="6" t="inlineStr">
        <is>
          <t>עסקה פתוחה</t>
        </is>
      </c>
      <c r="C744" s="5" t="inlineStr">
        <is>
          <t>-</t>
        </is>
      </c>
      <c r="D744" s="5" t="inlineStr">
        <is>
          <t>עסקה פתוחה</t>
        </is>
      </c>
      <c r="E744" s="5" t="inlineStr">
        <is>
          <t>עסקה פתוחה</t>
        </is>
      </c>
      <c r="F744" s="3" t="inlineStr">
        <is>
          <t>עסקה פתוחה</t>
        </is>
      </c>
      <c r="G744" s="2" t="inlineStr">
        <is>
          <t>עסקה פתוחה</t>
        </is>
      </c>
      <c r="H744" s="5" t="inlineStr">
        <is>
          <t>עסקה פתוחה</t>
        </is>
      </c>
      <c r="I744" s="2" t="inlineStr">
        <is>
          <t>עסקה פתוחה</t>
        </is>
      </c>
      <c r="J744" s="4">
        <f>IFERROR($O$3/(AmitGamePlan78[[#This Row],[High Price ]]-AmitGamePlan78[[#This Row],[Low Price ]]),"עסקה פתוחה")</f>
        <v/>
      </c>
      <c r="K744" s="3">
        <f>IFERROR(AmitGamePlan78[[#This Row],[Stock Number]]*AmitGamePlan78[[#This Row],[Buying Price /Selling Price]],"עסקה פתוחה")</f>
        <v/>
      </c>
      <c r="L74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44" s="2">
        <f>IF(AmitGamePlan78[[#This Row],[Style]] = "Short",AmitGamePlan78[[#This Row],[High Price ]],AmitGamePlan78[[#This Row],[Low Price ]])</f>
        <v/>
      </c>
      <c r="N744" s="2" t="n">
        <v>0</v>
      </c>
      <c r="O74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44" s="3" t="inlineStr">
        <is>
          <t>עסקה פתוחה</t>
        </is>
      </c>
      <c r="Q74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44" s="2" t="inlineStr">
        <is>
          <t>עסקה פתוחה</t>
        </is>
      </c>
      <c r="S744" s="1" t="inlineStr">
        <is>
          <t>עסקה פתוחה</t>
        </is>
      </c>
    </row>
    <row r="745" ht="14.45" customHeight="1" s="56" thickBot="1">
      <c r="A745" s="8" t="n">
        <v>738</v>
      </c>
      <c r="B745" s="6" t="inlineStr">
        <is>
          <t>עסקה פתוחה</t>
        </is>
      </c>
      <c r="C745" s="5" t="inlineStr">
        <is>
          <t>-</t>
        </is>
      </c>
      <c r="D745" s="5" t="inlineStr">
        <is>
          <t>עסקה פתוחה</t>
        </is>
      </c>
      <c r="E745" s="5" t="inlineStr">
        <is>
          <t>עסקה פתוחה</t>
        </is>
      </c>
      <c r="F745" s="3" t="inlineStr">
        <is>
          <t>עסקה פתוחה</t>
        </is>
      </c>
      <c r="G745" s="2" t="inlineStr">
        <is>
          <t>עסקה פתוחה</t>
        </is>
      </c>
      <c r="H745" s="5" t="inlineStr">
        <is>
          <t>עסקה פתוחה</t>
        </is>
      </c>
      <c r="I745" s="2" t="inlineStr">
        <is>
          <t>עסקה פתוחה</t>
        </is>
      </c>
      <c r="J745" s="4">
        <f>IFERROR($O$3/(AmitGamePlan78[[#This Row],[High Price ]]-AmitGamePlan78[[#This Row],[Low Price ]]),"עסקה פתוחה")</f>
        <v/>
      </c>
      <c r="K745" s="3">
        <f>IFERROR(AmitGamePlan78[[#This Row],[Stock Number]]*AmitGamePlan78[[#This Row],[Buying Price /Selling Price]],"עסקה פתוחה")</f>
        <v/>
      </c>
      <c r="L74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45" s="2">
        <f>IF(AmitGamePlan78[[#This Row],[Style]] = "Short",AmitGamePlan78[[#This Row],[High Price ]],AmitGamePlan78[[#This Row],[Low Price ]])</f>
        <v/>
      </c>
      <c r="N745" s="2" t="n">
        <v>0</v>
      </c>
      <c r="O74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45" s="3" t="inlineStr">
        <is>
          <t>עסקה פתוחה</t>
        </is>
      </c>
      <c r="Q74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45" s="2" t="inlineStr">
        <is>
          <t>עסקה פתוחה</t>
        </is>
      </c>
      <c r="S745" s="1" t="inlineStr">
        <is>
          <t>עסקה פתוחה</t>
        </is>
      </c>
    </row>
    <row r="746" ht="14.45" customHeight="1" s="56" thickBot="1">
      <c r="A746" s="8" t="n">
        <v>739</v>
      </c>
      <c r="B746" s="6" t="inlineStr">
        <is>
          <t>עסקה פתוחה</t>
        </is>
      </c>
      <c r="C746" s="5" t="inlineStr">
        <is>
          <t>-</t>
        </is>
      </c>
      <c r="D746" s="5" t="inlineStr">
        <is>
          <t>עסקה פתוחה</t>
        </is>
      </c>
      <c r="E746" s="5" t="inlineStr">
        <is>
          <t>עסקה פתוחה</t>
        </is>
      </c>
      <c r="F746" s="3" t="inlineStr">
        <is>
          <t>עסקה פתוחה</t>
        </is>
      </c>
      <c r="G746" s="2" t="inlineStr">
        <is>
          <t>עסקה פתוחה</t>
        </is>
      </c>
      <c r="H746" s="5" t="inlineStr">
        <is>
          <t>עסקה פתוחה</t>
        </is>
      </c>
      <c r="I746" s="2" t="inlineStr">
        <is>
          <t>עסקה פתוחה</t>
        </is>
      </c>
      <c r="J746" s="4">
        <f>IFERROR($O$3/(AmitGamePlan78[[#This Row],[High Price ]]-AmitGamePlan78[[#This Row],[Low Price ]]),"עסקה פתוחה")</f>
        <v/>
      </c>
      <c r="K746" s="3">
        <f>IFERROR(AmitGamePlan78[[#This Row],[Stock Number]]*AmitGamePlan78[[#This Row],[Buying Price /Selling Price]],"עסקה פתוחה")</f>
        <v/>
      </c>
      <c r="L74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46" s="2">
        <f>IF(AmitGamePlan78[[#This Row],[Style]] = "Short",AmitGamePlan78[[#This Row],[High Price ]],AmitGamePlan78[[#This Row],[Low Price ]])</f>
        <v/>
      </c>
      <c r="N746" s="2" t="n">
        <v>0</v>
      </c>
      <c r="O74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46" s="3" t="inlineStr">
        <is>
          <t>עסקה פתוחה</t>
        </is>
      </c>
      <c r="Q74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46" s="2" t="inlineStr">
        <is>
          <t>עסקה פתוחה</t>
        </is>
      </c>
      <c r="S746" s="1" t="inlineStr">
        <is>
          <t>עסקה פתוחה</t>
        </is>
      </c>
    </row>
    <row r="747" ht="14.45" customHeight="1" s="56" thickBot="1">
      <c r="A747" s="8" t="n">
        <v>740</v>
      </c>
      <c r="B747" s="6" t="inlineStr">
        <is>
          <t>עסקה פתוחה</t>
        </is>
      </c>
      <c r="C747" s="5" t="inlineStr">
        <is>
          <t>-</t>
        </is>
      </c>
      <c r="D747" s="5" t="inlineStr">
        <is>
          <t>עסקה פתוחה</t>
        </is>
      </c>
      <c r="E747" s="5" t="inlineStr">
        <is>
          <t>עסקה פתוחה</t>
        </is>
      </c>
      <c r="F747" s="3" t="inlineStr">
        <is>
          <t>עסקה פתוחה</t>
        </is>
      </c>
      <c r="G747" s="2" t="inlineStr">
        <is>
          <t>עסקה פתוחה</t>
        </is>
      </c>
      <c r="H747" s="5" t="inlineStr">
        <is>
          <t>עסקה פתוחה</t>
        </is>
      </c>
      <c r="I747" s="2" t="inlineStr">
        <is>
          <t>עסקה פתוחה</t>
        </is>
      </c>
      <c r="J747" s="4">
        <f>IFERROR($O$3/(AmitGamePlan78[[#This Row],[High Price ]]-AmitGamePlan78[[#This Row],[Low Price ]]),"עסקה פתוחה")</f>
        <v/>
      </c>
      <c r="K747" s="3">
        <f>IFERROR(AmitGamePlan78[[#This Row],[Stock Number]]*AmitGamePlan78[[#This Row],[Buying Price /Selling Price]],"עסקה פתוחה")</f>
        <v/>
      </c>
      <c r="L74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47" s="2">
        <f>IF(AmitGamePlan78[[#This Row],[Style]] = "Short",AmitGamePlan78[[#This Row],[High Price ]],AmitGamePlan78[[#This Row],[Low Price ]])</f>
        <v/>
      </c>
      <c r="N747" s="2" t="n">
        <v>0</v>
      </c>
      <c r="O74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47" s="3" t="inlineStr">
        <is>
          <t>עסקה פתוחה</t>
        </is>
      </c>
      <c r="Q74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47" s="2" t="inlineStr">
        <is>
          <t>עסקה פתוחה</t>
        </is>
      </c>
      <c r="S747" s="1" t="inlineStr">
        <is>
          <t>עסקה פתוחה</t>
        </is>
      </c>
    </row>
    <row r="748" ht="14.45" customHeight="1" s="56" thickBot="1">
      <c r="A748" s="8" t="n">
        <v>741</v>
      </c>
      <c r="B748" s="6" t="inlineStr">
        <is>
          <t>עסקה פתוחה</t>
        </is>
      </c>
      <c r="C748" s="5" t="inlineStr">
        <is>
          <t>-</t>
        </is>
      </c>
      <c r="D748" s="5" t="inlineStr">
        <is>
          <t>עסקה פתוחה</t>
        </is>
      </c>
      <c r="E748" s="5" t="inlineStr">
        <is>
          <t>עסקה פתוחה</t>
        </is>
      </c>
      <c r="F748" s="3" t="inlineStr">
        <is>
          <t>עסקה פתוחה</t>
        </is>
      </c>
      <c r="G748" s="2" t="inlineStr">
        <is>
          <t>עסקה פתוחה</t>
        </is>
      </c>
      <c r="H748" s="5" t="inlineStr">
        <is>
          <t>עסקה פתוחה</t>
        </is>
      </c>
      <c r="I748" s="2" t="inlineStr">
        <is>
          <t>עסקה פתוחה</t>
        </is>
      </c>
      <c r="J748" s="4">
        <f>IFERROR($O$3/(AmitGamePlan78[[#This Row],[High Price ]]-AmitGamePlan78[[#This Row],[Low Price ]]),"עסקה פתוחה")</f>
        <v/>
      </c>
      <c r="K748" s="3">
        <f>IFERROR(AmitGamePlan78[[#This Row],[Stock Number]]*AmitGamePlan78[[#This Row],[Buying Price /Selling Price]],"עסקה פתוחה")</f>
        <v/>
      </c>
      <c r="L74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48" s="2">
        <f>IF(AmitGamePlan78[[#This Row],[Style]] = "Short",AmitGamePlan78[[#This Row],[High Price ]],AmitGamePlan78[[#This Row],[Low Price ]])</f>
        <v/>
      </c>
      <c r="N748" s="2" t="n">
        <v>0</v>
      </c>
      <c r="O74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48" s="3" t="inlineStr">
        <is>
          <t>עסקה פתוחה</t>
        </is>
      </c>
      <c r="Q74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48" s="2" t="inlineStr">
        <is>
          <t>עסקה פתוחה</t>
        </is>
      </c>
      <c r="S748" s="1" t="inlineStr">
        <is>
          <t>עסקה פתוחה</t>
        </is>
      </c>
    </row>
    <row r="749" ht="14.45" customHeight="1" s="56" thickBot="1">
      <c r="A749" s="8" t="n">
        <v>742</v>
      </c>
      <c r="B749" s="6" t="inlineStr">
        <is>
          <t>עסקה פתוחה</t>
        </is>
      </c>
      <c r="C749" s="5" t="inlineStr">
        <is>
          <t>-</t>
        </is>
      </c>
      <c r="D749" s="5" t="inlineStr">
        <is>
          <t>עסקה פתוחה</t>
        </is>
      </c>
      <c r="E749" s="5" t="inlineStr">
        <is>
          <t>עסקה פתוחה</t>
        </is>
      </c>
      <c r="F749" s="3" t="inlineStr">
        <is>
          <t>עסקה פתוחה</t>
        </is>
      </c>
      <c r="G749" s="2" t="inlineStr">
        <is>
          <t>עסקה פתוחה</t>
        </is>
      </c>
      <c r="H749" s="5" t="inlineStr">
        <is>
          <t>עסקה פתוחה</t>
        </is>
      </c>
      <c r="I749" s="2" t="inlineStr">
        <is>
          <t>עסקה פתוחה</t>
        </is>
      </c>
      <c r="J749" s="4">
        <f>IFERROR($O$3/(AmitGamePlan78[[#This Row],[High Price ]]-AmitGamePlan78[[#This Row],[Low Price ]]),"עסקה פתוחה")</f>
        <v/>
      </c>
      <c r="K749" s="3">
        <f>IFERROR(AmitGamePlan78[[#This Row],[Stock Number]]*AmitGamePlan78[[#This Row],[Buying Price /Selling Price]],"עסקה פתוחה")</f>
        <v/>
      </c>
      <c r="L74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49" s="2">
        <f>IF(AmitGamePlan78[[#This Row],[Style]] = "Short",AmitGamePlan78[[#This Row],[High Price ]],AmitGamePlan78[[#This Row],[Low Price ]])</f>
        <v/>
      </c>
      <c r="N749" s="2" t="n">
        <v>0</v>
      </c>
      <c r="O74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49" s="3" t="inlineStr">
        <is>
          <t>עסקה פתוחה</t>
        </is>
      </c>
      <c r="Q74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49" s="2" t="inlineStr">
        <is>
          <t>עסקה פתוחה</t>
        </is>
      </c>
      <c r="S749" s="1" t="inlineStr">
        <is>
          <t>עסקה פתוחה</t>
        </is>
      </c>
    </row>
    <row r="750" ht="14.45" customHeight="1" s="56" thickBot="1">
      <c r="A750" s="8" t="n">
        <v>743</v>
      </c>
      <c r="B750" s="6" t="inlineStr">
        <is>
          <t>עסקה פתוחה</t>
        </is>
      </c>
      <c r="C750" s="5" t="inlineStr">
        <is>
          <t>-</t>
        </is>
      </c>
      <c r="D750" s="5" t="inlineStr">
        <is>
          <t>עסקה פתוחה</t>
        </is>
      </c>
      <c r="E750" s="5" t="inlineStr">
        <is>
          <t>עסקה פתוחה</t>
        </is>
      </c>
      <c r="F750" s="3" t="inlineStr">
        <is>
          <t>עסקה פתוחה</t>
        </is>
      </c>
      <c r="G750" s="2" t="inlineStr">
        <is>
          <t>עסקה פתוחה</t>
        </is>
      </c>
      <c r="H750" s="5" t="inlineStr">
        <is>
          <t>עסקה פתוחה</t>
        </is>
      </c>
      <c r="I750" s="2" t="inlineStr">
        <is>
          <t>עסקה פתוחה</t>
        </is>
      </c>
      <c r="J750" s="4">
        <f>IFERROR($O$3/(AmitGamePlan78[[#This Row],[High Price ]]-AmitGamePlan78[[#This Row],[Low Price ]]),"עסקה פתוחה")</f>
        <v/>
      </c>
      <c r="K750" s="3">
        <f>IFERROR(AmitGamePlan78[[#This Row],[Stock Number]]*AmitGamePlan78[[#This Row],[Buying Price /Selling Price]],"עסקה פתוחה")</f>
        <v/>
      </c>
      <c r="L75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50" s="2">
        <f>IF(AmitGamePlan78[[#This Row],[Style]] = "Short",AmitGamePlan78[[#This Row],[High Price ]],AmitGamePlan78[[#This Row],[Low Price ]])</f>
        <v/>
      </c>
      <c r="N750" s="2" t="n">
        <v>0</v>
      </c>
      <c r="O75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50" s="3" t="inlineStr">
        <is>
          <t>עסקה פתוחה</t>
        </is>
      </c>
      <c r="Q75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50" s="2" t="inlineStr">
        <is>
          <t>עסקה פתוחה</t>
        </is>
      </c>
      <c r="S750" s="1" t="inlineStr">
        <is>
          <t>עסקה פתוחה</t>
        </is>
      </c>
    </row>
    <row r="751" ht="14.45" customHeight="1" s="56" thickBot="1">
      <c r="A751" s="8" t="n">
        <v>744</v>
      </c>
      <c r="B751" s="6" t="inlineStr">
        <is>
          <t>עסקה פתוחה</t>
        </is>
      </c>
      <c r="C751" s="5" t="inlineStr">
        <is>
          <t>-</t>
        </is>
      </c>
      <c r="D751" s="5" t="inlineStr">
        <is>
          <t>עסקה פתוחה</t>
        </is>
      </c>
      <c r="E751" s="5" t="inlineStr">
        <is>
          <t>עסקה פתוחה</t>
        </is>
      </c>
      <c r="F751" s="3" t="inlineStr">
        <is>
          <t>עסקה פתוחה</t>
        </is>
      </c>
      <c r="G751" s="2" t="inlineStr">
        <is>
          <t>עסקה פתוחה</t>
        </is>
      </c>
      <c r="H751" s="5" t="inlineStr">
        <is>
          <t>עסקה פתוחה</t>
        </is>
      </c>
      <c r="I751" s="2" t="inlineStr">
        <is>
          <t>עסקה פתוחה</t>
        </is>
      </c>
      <c r="J751" s="4">
        <f>IFERROR($O$3/(AmitGamePlan78[[#This Row],[High Price ]]-AmitGamePlan78[[#This Row],[Low Price ]]),"עסקה פתוחה")</f>
        <v/>
      </c>
      <c r="K751" s="3">
        <f>IFERROR(AmitGamePlan78[[#This Row],[Stock Number]]*AmitGamePlan78[[#This Row],[Buying Price /Selling Price]],"עסקה פתוחה")</f>
        <v/>
      </c>
      <c r="L75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51" s="2">
        <f>IF(AmitGamePlan78[[#This Row],[Style]] = "Short",AmitGamePlan78[[#This Row],[High Price ]],AmitGamePlan78[[#This Row],[Low Price ]])</f>
        <v/>
      </c>
      <c r="N751" s="2" t="n">
        <v>0</v>
      </c>
      <c r="O75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51" s="3" t="inlineStr">
        <is>
          <t>עסקה פתוחה</t>
        </is>
      </c>
      <c r="Q75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51" s="2" t="inlineStr">
        <is>
          <t>עסקה פתוחה</t>
        </is>
      </c>
      <c r="S751" s="1" t="inlineStr">
        <is>
          <t>עסקה פתוחה</t>
        </is>
      </c>
    </row>
    <row r="752" ht="14.45" customHeight="1" s="56" thickBot="1">
      <c r="A752" s="8" t="n">
        <v>745</v>
      </c>
      <c r="B752" s="6" t="inlineStr">
        <is>
          <t>עסקה פתוחה</t>
        </is>
      </c>
      <c r="C752" s="5" t="inlineStr">
        <is>
          <t>-</t>
        </is>
      </c>
      <c r="D752" s="5" t="inlineStr">
        <is>
          <t>עסקה פתוחה</t>
        </is>
      </c>
      <c r="E752" s="5" t="inlineStr">
        <is>
          <t>עסקה פתוחה</t>
        </is>
      </c>
      <c r="F752" s="3" t="inlineStr">
        <is>
          <t>עסקה פתוחה</t>
        </is>
      </c>
      <c r="G752" s="2" t="inlineStr">
        <is>
          <t>עסקה פתוחה</t>
        </is>
      </c>
      <c r="H752" s="5" t="inlineStr">
        <is>
          <t>עסקה פתוחה</t>
        </is>
      </c>
      <c r="I752" s="2" t="inlineStr">
        <is>
          <t>עסקה פתוחה</t>
        </is>
      </c>
      <c r="J752" s="4">
        <f>IFERROR($O$3/(AmitGamePlan78[[#This Row],[High Price ]]-AmitGamePlan78[[#This Row],[Low Price ]]),"עסקה פתוחה")</f>
        <v/>
      </c>
      <c r="K752" s="3">
        <f>IFERROR(AmitGamePlan78[[#This Row],[Stock Number]]*AmitGamePlan78[[#This Row],[Buying Price /Selling Price]],"עסקה פתוחה")</f>
        <v/>
      </c>
      <c r="L75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52" s="2">
        <f>IF(AmitGamePlan78[[#This Row],[Style]] = "Short",AmitGamePlan78[[#This Row],[High Price ]],AmitGamePlan78[[#This Row],[Low Price ]])</f>
        <v/>
      </c>
      <c r="N752" s="2" t="n">
        <v>0</v>
      </c>
      <c r="O75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52" s="3" t="inlineStr">
        <is>
          <t>עסקה פתוחה</t>
        </is>
      </c>
      <c r="Q75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52" s="2" t="inlineStr">
        <is>
          <t>עסקה פתוחה</t>
        </is>
      </c>
      <c r="S752" s="1" t="inlineStr">
        <is>
          <t>עסקה פתוחה</t>
        </is>
      </c>
    </row>
    <row r="753" ht="14.45" customHeight="1" s="56" thickBot="1">
      <c r="A753" s="8" t="n">
        <v>746</v>
      </c>
      <c r="B753" s="6" t="inlineStr">
        <is>
          <t>עסקה פתוחה</t>
        </is>
      </c>
      <c r="C753" s="5" t="inlineStr">
        <is>
          <t>-</t>
        </is>
      </c>
      <c r="D753" s="5" t="inlineStr">
        <is>
          <t>עסקה פתוחה</t>
        </is>
      </c>
      <c r="E753" s="5" t="inlineStr">
        <is>
          <t>עסקה פתוחה</t>
        </is>
      </c>
      <c r="F753" s="3" t="inlineStr">
        <is>
          <t>עסקה פתוחה</t>
        </is>
      </c>
      <c r="G753" s="2" t="inlineStr">
        <is>
          <t>עסקה פתוחה</t>
        </is>
      </c>
      <c r="H753" s="5" t="inlineStr">
        <is>
          <t>עסקה פתוחה</t>
        </is>
      </c>
      <c r="I753" s="2" t="inlineStr">
        <is>
          <t>עסקה פתוחה</t>
        </is>
      </c>
      <c r="J753" s="4">
        <f>IFERROR($O$3/(AmitGamePlan78[[#This Row],[High Price ]]-AmitGamePlan78[[#This Row],[Low Price ]]),"עסקה פתוחה")</f>
        <v/>
      </c>
      <c r="K753" s="3">
        <f>IFERROR(AmitGamePlan78[[#This Row],[Stock Number]]*AmitGamePlan78[[#This Row],[Buying Price /Selling Price]],"עסקה פתוחה")</f>
        <v/>
      </c>
      <c r="L753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53" s="2">
        <f>IF(AmitGamePlan78[[#This Row],[Style]] = "Short",AmitGamePlan78[[#This Row],[High Price ]],AmitGamePlan78[[#This Row],[Low Price ]])</f>
        <v/>
      </c>
      <c r="N753" s="2" t="n">
        <v>0</v>
      </c>
      <c r="O753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53" s="3" t="inlineStr">
        <is>
          <t>עסקה פתוחה</t>
        </is>
      </c>
      <c r="Q753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53" s="2" t="inlineStr">
        <is>
          <t>עסקה פתוחה</t>
        </is>
      </c>
      <c r="S753" s="1" t="inlineStr">
        <is>
          <t>עסקה פתוחה</t>
        </is>
      </c>
    </row>
    <row r="754" ht="14.45" customHeight="1" s="56" thickBot="1">
      <c r="A754" s="8" t="n">
        <v>747</v>
      </c>
      <c r="B754" s="6" t="inlineStr">
        <is>
          <t>עסקה פתוחה</t>
        </is>
      </c>
      <c r="C754" s="5" t="inlineStr">
        <is>
          <t>-</t>
        </is>
      </c>
      <c r="D754" s="5" t="inlineStr">
        <is>
          <t>עסקה פתוחה</t>
        </is>
      </c>
      <c r="E754" s="5" t="inlineStr">
        <is>
          <t>עסקה פתוחה</t>
        </is>
      </c>
      <c r="F754" s="3" t="inlineStr">
        <is>
          <t>עסקה פתוחה</t>
        </is>
      </c>
      <c r="G754" s="2" t="inlineStr">
        <is>
          <t>עסקה פתוחה</t>
        </is>
      </c>
      <c r="H754" s="5" t="inlineStr">
        <is>
          <t>עסקה פתוחה</t>
        </is>
      </c>
      <c r="I754" s="2" t="inlineStr">
        <is>
          <t>עסקה פתוחה</t>
        </is>
      </c>
      <c r="J754" s="4">
        <f>IFERROR($O$3/(AmitGamePlan78[[#This Row],[High Price ]]-AmitGamePlan78[[#This Row],[Low Price ]]),"עסקה פתוחה")</f>
        <v/>
      </c>
      <c r="K754" s="3">
        <f>IFERROR(AmitGamePlan78[[#This Row],[Stock Number]]*AmitGamePlan78[[#This Row],[Buying Price /Selling Price]],"עסקה פתוחה")</f>
        <v/>
      </c>
      <c r="L754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54" s="2">
        <f>IF(AmitGamePlan78[[#This Row],[Style]] = "Short",AmitGamePlan78[[#This Row],[High Price ]],AmitGamePlan78[[#This Row],[Low Price ]])</f>
        <v/>
      </c>
      <c r="N754" s="2" t="n">
        <v>0</v>
      </c>
      <c r="O754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54" s="3" t="inlineStr">
        <is>
          <t>עסקה פתוחה</t>
        </is>
      </c>
      <c r="Q754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54" s="2" t="inlineStr">
        <is>
          <t>עסקה פתוחה</t>
        </is>
      </c>
      <c r="S754" s="1" t="inlineStr">
        <is>
          <t>עסקה פתוחה</t>
        </is>
      </c>
    </row>
    <row r="755" ht="14.45" customHeight="1" s="56" thickBot="1">
      <c r="A755" s="8" t="n">
        <v>748</v>
      </c>
      <c r="B755" s="6" t="inlineStr">
        <is>
          <t>עסקה פתוחה</t>
        </is>
      </c>
      <c r="C755" s="5" t="inlineStr">
        <is>
          <t>-</t>
        </is>
      </c>
      <c r="D755" s="5" t="inlineStr">
        <is>
          <t>עסקה פתוחה</t>
        </is>
      </c>
      <c r="E755" s="5" t="inlineStr">
        <is>
          <t>עסקה פתוחה</t>
        </is>
      </c>
      <c r="F755" s="3" t="inlineStr">
        <is>
          <t>עסקה פתוחה</t>
        </is>
      </c>
      <c r="G755" s="2" t="inlineStr">
        <is>
          <t>עסקה פתוחה</t>
        </is>
      </c>
      <c r="H755" s="5" t="inlineStr">
        <is>
          <t>עסקה פתוחה</t>
        </is>
      </c>
      <c r="I755" s="2" t="inlineStr">
        <is>
          <t>עסקה פתוחה</t>
        </is>
      </c>
      <c r="J755" s="4">
        <f>IFERROR($O$3/(AmitGamePlan78[[#This Row],[High Price ]]-AmitGamePlan78[[#This Row],[Low Price ]]),"עסקה פתוחה")</f>
        <v/>
      </c>
      <c r="K755" s="3">
        <f>IFERROR(AmitGamePlan78[[#This Row],[Stock Number]]*AmitGamePlan78[[#This Row],[Buying Price /Selling Price]],"עסקה פתוחה")</f>
        <v/>
      </c>
      <c r="L755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55" s="2">
        <f>IF(AmitGamePlan78[[#This Row],[Style]] = "Short",AmitGamePlan78[[#This Row],[High Price ]],AmitGamePlan78[[#This Row],[Low Price ]])</f>
        <v/>
      </c>
      <c r="N755" s="2" t="n">
        <v>0</v>
      </c>
      <c r="O755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55" s="3" t="inlineStr">
        <is>
          <t>עסקה פתוחה</t>
        </is>
      </c>
      <c r="Q755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55" s="2" t="inlineStr">
        <is>
          <t>עסקה פתוחה</t>
        </is>
      </c>
      <c r="S755" s="1" t="inlineStr">
        <is>
          <t>עסקה פתוחה</t>
        </is>
      </c>
    </row>
    <row r="756" ht="14.45" customHeight="1" s="56" thickBot="1">
      <c r="A756" s="8" t="n">
        <v>749</v>
      </c>
      <c r="B756" s="6" t="inlineStr">
        <is>
          <t>עסקה פתוחה</t>
        </is>
      </c>
      <c r="C756" s="5" t="inlineStr">
        <is>
          <t>-</t>
        </is>
      </c>
      <c r="D756" s="5" t="inlineStr">
        <is>
          <t>עסקה פתוחה</t>
        </is>
      </c>
      <c r="E756" s="5" t="inlineStr">
        <is>
          <t>עסקה פתוחה</t>
        </is>
      </c>
      <c r="F756" s="3" t="inlineStr">
        <is>
          <t>עסקה פתוחה</t>
        </is>
      </c>
      <c r="G756" s="2" t="inlineStr">
        <is>
          <t>עסקה פתוחה</t>
        </is>
      </c>
      <c r="H756" s="5" t="inlineStr">
        <is>
          <t>עסקה פתוחה</t>
        </is>
      </c>
      <c r="I756" s="2" t="inlineStr">
        <is>
          <t>עסקה פתוחה</t>
        </is>
      </c>
      <c r="J756" s="4">
        <f>IFERROR($O$3/(AmitGamePlan78[[#This Row],[High Price ]]-AmitGamePlan78[[#This Row],[Low Price ]]),"עסקה פתוחה")</f>
        <v/>
      </c>
      <c r="K756" s="3">
        <f>IFERROR(AmitGamePlan78[[#This Row],[Stock Number]]*AmitGamePlan78[[#This Row],[Buying Price /Selling Price]],"עסקה פתוחה")</f>
        <v/>
      </c>
      <c r="L756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56" s="2">
        <f>IF(AmitGamePlan78[[#This Row],[Style]] = "Short",AmitGamePlan78[[#This Row],[High Price ]],AmitGamePlan78[[#This Row],[Low Price ]])</f>
        <v/>
      </c>
      <c r="N756" s="2" t="n">
        <v>0</v>
      </c>
      <c r="O756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56" s="3" t="inlineStr">
        <is>
          <t>עסקה פתוחה</t>
        </is>
      </c>
      <c r="Q756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56" s="2" t="inlineStr">
        <is>
          <t>עסקה פתוחה</t>
        </is>
      </c>
      <c r="S756" s="1" t="inlineStr">
        <is>
          <t>עסקה פתוחה</t>
        </is>
      </c>
    </row>
    <row r="757" ht="14.45" customHeight="1" s="56" thickBot="1">
      <c r="A757" s="8" t="n">
        <v>750</v>
      </c>
      <c r="B757" s="6" t="inlineStr">
        <is>
          <t>עסקה פתוחה</t>
        </is>
      </c>
      <c r="C757" s="5" t="inlineStr">
        <is>
          <t>-</t>
        </is>
      </c>
      <c r="D757" s="5" t="inlineStr">
        <is>
          <t>עסקה פתוחה</t>
        </is>
      </c>
      <c r="E757" s="5" t="inlineStr">
        <is>
          <t>עסקה פתוחה</t>
        </is>
      </c>
      <c r="F757" s="3" t="inlineStr">
        <is>
          <t>עסקה פתוחה</t>
        </is>
      </c>
      <c r="G757" s="2" t="inlineStr">
        <is>
          <t>עסקה פתוחה</t>
        </is>
      </c>
      <c r="H757" s="5" t="inlineStr">
        <is>
          <t>עסקה פתוחה</t>
        </is>
      </c>
      <c r="I757" s="2" t="inlineStr">
        <is>
          <t>עסקה פתוחה</t>
        </is>
      </c>
      <c r="J757" s="4">
        <f>IFERROR($O$3/(AmitGamePlan78[[#This Row],[High Price ]]-AmitGamePlan78[[#This Row],[Low Price ]]),"עסקה פתוחה")</f>
        <v/>
      </c>
      <c r="K757" s="3">
        <f>IFERROR(AmitGamePlan78[[#This Row],[Stock Number]]*AmitGamePlan78[[#This Row],[Buying Price /Selling Price]],"עסקה פתוחה")</f>
        <v/>
      </c>
      <c r="L757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57" s="2">
        <f>IF(AmitGamePlan78[[#This Row],[Style]] = "Short",AmitGamePlan78[[#This Row],[High Price ]],AmitGamePlan78[[#This Row],[Low Price ]])</f>
        <v/>
      </c>
      <c r="N757" s="2" t="n">
        <v>0</v>
      </c>
      <c r="O757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57" s="3" t="inlineStr">
        <is>
          <t>עסקה פתוחה</t>
        </is>
      </c>
      <c r="Q757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57" s="2" t="inlineStr">
        <is>
          <t>עסקה פתוחה</t>
        </is>
      </c>
      <c r="S757" s="1" t="inlineStr">
        <is>
          <t>עסקה פתוחה</t>
        </is>
      </c>
    </row>
    <row r="758" ht="14.45" customHeight="1" s="56" thickBot="1">
      <c r="A758" s="8" t="n">
        <v>751</v>
      </c>
      <c r="B758" s="6" t="inlineStr">
        <is>
          <t>עסקה פתוחה</t>
        </is>
      </c>
      <c r="C758" s="5" t="inlineStr">
        <is>
          <t>-</t>
        </is>
      </c>
      <c r="D758" s="5" t="inlineStr">
        <is>
          <t>עסקה פתוחה</t>
        </is>
      </c>
      <c r="E758" s="5" t="inlineStr">
        <is>
          <t>עסקה פתוחה</t>
        </is>
      </c>
      <c r="F758" s="3" t="inlineStr">
        <is>
          <t>עסקה פתוחה</t>
        </is>
      </c>
      <c r="G758" s="2" t="inlineStr">
        <is>
          <t>עסקה פתוחה</t>
        </is>
      </c>
      <c r="H758" s="5" t="inlineStr">
        <is>
          <t>עסקה פתוחה</t>
        </is>
      </c>
      <c r="I758" s="2" t="inlineStr">
        <is>
          <t>עסקה פתוחה</t>
        </is>
      </c>
      <c r="J758" s="4">
        <f>IFERROR($O$3/(AmitGamePlan78[[#This Row],[High Price ]]-AmitGamePlan78[[#This Row],[Low Price ]]),"עסקה פתוחה")</f>
        <v/>
      </c>
      <c r="K758" s="3">
        <f>IFERROR(AmitGamePlan78[[#This Row],[Stock Number]]*AmitGamePlan78[[#This Row],[Buying Price /Selling Price]],"עסקה פתוחה")</f>
        <v/>
      </c>
      <c r="L758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58" s="2">
        <f>IF(AmitGamePlan78[[#This Row],[Style]] = "Short",AmitGamePlan78[[#This Row],[High Price ]],AmitGamePlan78[[#This Row],[Low Price ]])</f>
        <v/>
      </c>
      <c r="N758" s="2" t="n">
        <v>0</v>
      </c>
      <c r="O758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58" s="3" t="inlineStr">
        <is>
          <t>עסקה פתוחה</t>
        </is>
      </c>
      <c r="Q758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58" s="2" t="inlineStr">
        <is>
          <t>עסקה פתוחה</t>
        </is>
      </c>
      <c r="S758" s="1" t="inlineStr">
        <is>
          <t>עסקה פתוחה</t>
        </is>
      </c>
    </row>
    <row r="759" ht="14.45" customHeight="1" s="56" thickBot="1">
      <c r="A759" s="8" t="n">
        <v>752</v>
      </c>
      <c r="B759" s="6" t="inlineStr">
        <is>
          <t>עסקה פתוחה</t>
        </is>
      </c>
      <c r="C759" s="5" t="inlineStr">
        <is>
          <t>-</t>
        </is>
      </c>
      <c r="D759" s="5" t="inlineStr">
        <is>
          <t>עסקה פתוחה</t>
        </is>
      </c>
      <c r="E759" s="5" t="inlineStr">
        <is>
          <t>עסקה פתוחה</t>
        </is>
      </c>
      <c r="F759" s="3" t="inlineStr">
        <is>
          <t>עסקה פתוחה</t>
        </is>
      </c>
      <c r="G759" s="2" t="inlineStr">
        <is>
          <t>עסקה פתוחה</t>
        </is>
      </c>
      <c r="H759" s="5" t="inlineStr">
        <is>
          <t>עסקה פתוחה</t>
        </is>
      </c>
      <c r="I759" s="2" t="inlineStr">
        <is>
          <t>עסקה פתוחה</t>
        </is>
      </c>
      <c r="J759" s="4">
        <f>IFERROR($O$3/(AmitGamePlan78[[#This Row],[High Price ]]-AmitGamePlan78[[#This Row],[Low Price ]]),"עסקה פתוחה")</f>
        <v/>
      </c>
      <c r="K759" s="3">
        <f>IFERROR(AmitGamePlan78[[#This Row],[Stock Number]]*AmitGamePlan78[[#This Row],[Buying Price /Selling Price]],"עסקה פתוחה")</f>
        <v/>
      </c>
      <c r="L759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59" s="2">
        <f>IF(AmitGamePlan78[[#This Row],[Style]] = "Short",AmitGamePlan78[[#This Row],[High Price ]],AmitGamePlan78[[#This Row],[Low Price ]])</f>
        <v/>
      </c>
      <c r="N759" s="2" t="n">
        <v>0</v>
      </c>
      <c r="O759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59" s="3" t="inlineStr">
        <is>
          <t>עסקה פתוחה</t>
        </is>
      </c>
      <c r="Q759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59" s="2" t="inlineStr">
        <is>
          <t>עסקה פתוחה</t>
        </is>
      </c>
      <c r="S759" s="1" t="inlineStr">
        <is>
          <t>עסקה פתוחה</t>
        </is>
      </c>
    </row>
    <row r="760" ht="14.45" customHeight="1" s="56" thickBot="1">
      <c r="A760" s="8" t="n">
        <v>753</v>
      </c>
      <c r="B760" s="6" t="inlineStr">
        <is>
          <t>עסקה פתוחה</t>
        </is>
      </c>
      <c r="C760" s="5" t="inlineStr">
        <is>
          <t>-</t>
        </is>
      </c>
      <c r="D760" s="5" t="inlineStr">
        <is>
          <t>עסקה פתוחה</t>
        </is>
      </c>
      <c r="E760" s="5" t="inlineStr">
        <is>
          <t>עסקה פתוחה</t>
        </is>
      </c>
      <c r="F760" s="3" t="inlineStr">
        <is>
          <t>עסקה פתוחה</t>
        </is>
      </c>
      <c r="G760" s="2" t="inlineStr">
        <is>
          <t>עסקה פתוחה</t>
        </is>
      </c>
      <c r="H760" s="5" t="inlineStr">
        <is>
          <t>עסקה פתוחה</t>
        </is>
      </c>
      <c r="I760" s="2" t="inlineStr">
        <is>
          <t>עסקה פתוחה</t>
        </is>
      </c>
      <c r="J760" s="4">
        <f>IFERROR($O$3/(AmitGamePlan78[[#This Row],[High Price ]]-AmitGamePlan78[[#This Row],[Low Price ]]),"עסקה פתוחה")</f>
        <v/>
      </c>
      <c r="K760" s="3">
        <f>IFERROR(AmitGamePlan78[[#This Row],[Stock Number]]*AmitGamePlan78[[#This Row],[Buying Price /Selling Price]],"עסקה פתוחה")</f>
        <v/>
      </c>
      <c r="L760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60" s="2">
        <f>IF(AmitGamePlan78[[#This Row],[Style]] = "Short",AmitGamePlan78[[#This Row],[High Price ]],AmitGamePlan78[[#This Row],[Low Price ]])</f>
        <v/>
      </c>
      <c r="N760" s="2" t="n">
        <v>0</v>
      </c>
      <c r="O760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60" s="3" t="inlineStr">
        <is>
          <t>עסקה פתוחה</t>
        </is>
      </c>
      <c r="Q760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60" s="2" t="inlineStr">
        <is>
          <t>עסקה פתוחה</t>
        </is>
      </c>
      <c r="S760" s="1" t="inlineStr">
        <is>
          <t>עסקה פתוחה</t>
        </is>
      </c>
    </row>
    <row r="761" ht="14.45" customHeight="1" s="56" thickBot="1">
      <c r="A761" s="8" t="n">
        <v>754</v>
      </c>
      <c r="B761" s="6" t="inlineStr">
        <is>
          <t>עסקה פתוחה</t>
        </is>
      </c>
      <c r="C761" s="5" t="inlineStr">
        <is>
          <t>-</t>
        </is>
      </c>
      <c r="D761" s="5" t="inlineStr">
        <is>
          <t>עסקה פתוחה</t>
        </is>
      </c>
      <c r="E761" s="5" t="inlineStr">
        <is>
          <t>עסקה פתוחה</t>
        </is>
      </c>
      <c r="F761" s="3" t="inlineStr">
        <is>
          <t>עסקה פתוחה</t>
        </is>
      </c>
      <c r="G761" s="2" t="inlineStr">
        <is>
          <t>עסקה פתוחה</t>
        </is>
      </c>
      <c r="H761" s="5" t="inlineStr">
        <is>
          <t>עסקה פתוחה</t>
        </is>
      </c>
      <c r="I761" s="2" t="inlineStr">
        <is>
          <t>עסקה פתוחה</t>
        </is>
      </c>
      <c r="J761" s="4">
        <f>IFERROR($O$3/(AmitGamePlan78[[#This Row],[High Price ]]-AmitGamePlan78[[#This Row],[Low Price ]]),"עסקה פתוחה")</f>
        <v/>
      </c>
      <c r="K761" s="3">
        <f>IFERROR(AmitGamePlan78[[#This Row],[Stock Number]]*AmitGamePlan78[[#This Row],[Buying Price /Selling Price]],"עסקה פתוחה")</f>
        <v/>
      </c>
      <c r="L761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61" s="2">
        <f>IF(AmitGamePlan78[[#This Row],[Style]] = "Short",AmitGamePlan78[[#This Row],[High Price ]],AmitGamePlan78[[#This Row],[Low Price ]])</f>
        <v/>
      </c>
      <c r="N761" s="2" t="n">
        <v>0</v>
      </c>
      <c r="O761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61" s="3" t="inlineStr">
        <is>
          <t>עסקה פתוחה</t>
        </is>
      </c>
      <c r="Q761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61" s="2" t="inlineStr">
        <is>
          <t>עסקה פתוחה</t>
        </is>
      </c>
      <c r="S761" s="1" t="inlineStr">
        <is>
          <t>עסקה פתוחה</t>
        </is>
      </c>
    </row>
    <row r="762" ht="14.45" customHeight="1" s="56" thickBot="1">
      <c r="A762" s="7" t="n">
        <v>755</v>
      </c>
      <c r="B762" s="6" t="inlineStr">
        <is>
          <t>עסקה פתוחה</t>
        </is>
      </c>
      <c r="C762" s="5" t="inlineStr">
        <is>
          <t>-</t>
        </is>
      </c>
      <c r="D762" s="5" t="inlineStr">
        <is>
          <t>עסקה פתוחה</t>
        </is>
      </c>
      <c r="E762" s="5" t="inlineStr">
        <is>
          <t>עסקה פתוחה</t>
        </is>
      </c>
      <c r="F762" s="3" t="inlineStr">
        <is>
          <t>עסקה פתוחה</t>
        </is>
      </c>
      <c r="G762" s="2" t="inlineStr">
        <is>
          <t>עסקה פתוחה</t>
        </is>
      </c>
      <c r="H762" s="5" t="inlineStr">
        <is>
          <t>עסקה פתוחה</t>
        </is>
      </c>
      <c r="I762" s="2" t="inlineStr">
        <is>
          <t>עסקה פתוחה</t>
        </is>
      </c>
      <c r="J762" s="4">
        <f>IFERROR($O$3/(AmitGamePlan78[[#This Row],[High Price ]]-AmitGamePlan78[[#This Row],[Low Price ]]),"עסקה פתוחה")</f>
        <v/>
      </c>
      <c r="K762" s="3">
        <f>IFERROR(AmitGamePlan78[[#This Row],[Stock Number]]*AmitGamePlan78[[#This Row],[Buying Price /Selling Price]],"עסקה פתוחה")</f>
        <v/>
      </c>
      <c r="L762" s="3">
        <f>IFERROR(IF(AmitGamePlan78[[#This Row],[Style]] = "Long",( AmitGamePlan78[[#This Row],[High Price ]]-AmitGamePlan78[[#This Row],[Low Price ]])*2+AmitGamePlan78[[#This Row],[Buying Price /Selling Price]], AmitGamePlan78[[#This Row],[Buying Price /Selling Price]]-(AmitGamePlan78[[#This Row],[High Price ]]-AmitGamePlan78[[#This Row],[Low Price ]])*2)," עסקה פתוחה")</f>
        <v/>
      </c>
      <c r="M762" s="2">
        <f>IF(AmitGamePlan78[[#This Row],[Style]] = "Short",AmitGamePlan78[[#This Row],[High Price ]],AmitGamePlan78[[#This Row],[Low Price ]])</f>
        <v/>
      </c>
      <c r="N762" s="2" t="n">
        <v>0</v>
      </c>
      <c r="O762" s="3">
        <f>IFERROR(IF(AmitGamePlan78[[#This Row],[Selling Price /Buying Price]]&lt;=0,"עסקה פתוחה", IF(AmitGamePlan78[[#This Row],[Style]] = "Long",AmitGamePlan78[[#This Row],[Selling Price /Buying Price]]*AmitGamePlan78[[#This Row],[Stock Number]]-AmitGamePlan78[[#This Row],[Buying Price /Selling Price]]*AmitGamePlan78[[#This Row],[Stock Number]], AmitGamePlan78[[#This Row],[Buying Price /Selling Price]]*AmitGamePlan78[[#This Row],[Stock Number]]-AmitGamePlan78[[#This Row],[Selling Price /Buying Price]]*AmitGamePlan78[[#This Row],[Stock Number]])) - AmitGamePlan78[[#This Row],[Total Commissions]], "עסקה פתוחה")</f>
        <v/>
      </c>
      <c r="P762" s="3" t="inlineStr">
        <is>
          <t>עסקה פתוחה</t>
        </is>
      </c>
      <c r="Q762" s="3">
        <f>IF(AmitGamePlan78[[#This Row],[Selling Price /Buying Price]]&lt;=0,"עסקה פתוחה",IF(AND(AmitGamePlan78[[#This Row],[Style]] = "Long", AmitGamePlan78[[#This Row],[Profit&amp;Loss]] &gt;=0), "Long Win", IF(AND(AmitGamePlan78[[#This Row],[Style]] = "Short", AmitGamePlan78[[#This Row],[Profit&amp;Loss]] &gt;=0), "Short Win",IF(AND(AmitGamePlan78[[#This Row],[Style]] = "Long",AmitGamePlan78[[#This Row],[Profit&amp;Loss]]&lt;0),"Long Lose", "Short Lose"))))</f>
        <v/>
      </c>
      <c r="R762" s="2" t="inlineStr">
        <is>
          <t>עסקה פתוחה</t>
        </is>
      </c>
      <c r="S762" s="1" t="inlineStr">
        <is>
          <t>עסקה פתוחה</t>
        </is>
      </c>
    </row>
  </sheetData>
  <mergeCells count="36">
    <mergeCell ref="O6:P6"/>
    <mergeCell ref="Q6:R6"/>
    <mergeCell ref="S6:T6"/>
    <mergeCell ref="U6:W6"/>
    <mergeCell ref="S5:T5"/>
    <mergeCell ref="Q1:R1"/>
    <mergeCell ref="W3:W4"/>
    <mergeCell ref="X3:Y3"/>
    <mergeCell ref="A4:H5"/>
    <mergeCell ref="M4:N4"/>
    <mergeCell ref="O4:P4"/>
    <mergeCell ref="Q4:R4"/>
    <mergeCell ref="X4:Y4"/>
    <mergeCell ref="M5:N5"/>
    <mergeCell ref="O5:P5"/>
    <mergeCell ref="Q5:R5"/>
    <mergeCell ref="U5:W5"/>
    <mergeCell ref="X5:X6"/>
    <mergeCell ref="A6:H6"/>
    <mergeCell ref="M6:N6"/>
    <mergeCell ref="A1:H3"/>
    <mergeCell ref="I3:J3"/>
    <mergeCell ref="M3:N3"/>
    <mergeCell ref="O3:P3"/>
    <mergeCell ref="Q3:R3"/>
    <mergeCell ref="W1:W2"/>
    <mergeCell ref="X1:Y1"/>
    <mergeCell ref="I2:J2"/>
    <mergeCell ref="K2:L2"/>
    <mergeCell ref="M2:N2"/>
    <mergeCell ref="O2:P2"/>
    <mergeCell ref="Q2:R2"/>
    <mergeCell ref="X2:Y2"/>
    <mergeCell ref="I1:J1"/>
    <mergeCell ref="K1:L1"/>
    <mergeCell ref="M1:P1"/>
  </mergeCells>
  <conditionalFormatting sqref="J1:J3 P7:S7">
    <cfRule type="cellIs" priority="57" operator="between" dxfId="65">
      <formula>0</formula>
      <formula>100</formula>
    </cfRule>
    <cfRule type="cellIs" priority="56" operator="between" dxfId="64">
      <formula>0</formula>
      <formula>-100</formula>
    </cfRule>
  </conditionalFormatting>
  <conditionalFormatting sqref="I5">
    <cfRule type="cellIs" priority="55" operator="greaterThan" dxfId="45">
      <formula>0</formula>
    </cfRule>
  </conditionalFormatting>
  <conditionalFormatting sqref="L1">
    <cfRule type="cellIs" priority="54" operator="between" dxfId="65">
      <formula>0</formula>
      <formula>100</formula>
    </cfRule>
    <cfRule type="cellIs" priority="53" operator="between" dxfId="64">
      <formula>0</formula>
      <formula>-100</formula>
    </cfRule>
  </conditionalFormatting>
  <conditionalFormatting sqref="L2">
    <cfRule type="cellIs" priority="52" operator="between" dxfId="65">
      <formula>0</formula>
      <formula>100</formula>
    </cfRule>
    <cfRule type="cellIs" priority="51" operator="between" dxfId="64">
      <formula>0</formula>
      <formula>-100</formula>
    </cfRule>
  </conditionalFormatting>
  <conditionalFormatting sqref="L6">
    <cfRule type="cellIs" priority="48" operator="equal" dxfId="45">
      <formula>0</formula>
    </cfRule>
    <cfRule type="cellIs" priority="49" operator="lessThan" dxfId="46">
      <formula>0</formula>
    </cfRule>
    <cfRule type="cellIs" priority="50" operator="greaterThan" dxfId="45">
      <formula>0</formula>
    </cfRule>
  </conditionalFormatting>
  <conditionalFormatting sqref="O7">
    <cfRule type="cellIs" priority="44" operator="between" dxfId="64">
      <formula>0</formula>
      <formula>-100</formula>
    </cfRule>
    <cfRule type="cellIs" priority="45" operator="between" dxfId="65">
      <formula>0</formula>
      <formula>100</formula>
    </cfRule>
  </conditionalFormatting>
  <conditionalFormatting sqref="M7">
    <cfRule type="cellIs" priority="47" operator="between" dxfId="65">
      <formula>0</formula>
      <formula>100</formula>
    </cfRule>
    <cfRule type="cellIs" priority="46" operator="between" dxfId="64">
      <formula>0</formula>
      <formula>-100</formula>
    </cfRule>
  </conditionalFormatting>
  <conditionalFormatting sqref="J6">
    <cfRule type="cellIs" priority="28" operator="lessThan" dxfId="46">
      <formula>0</formula>
    </cfRule>
    <cfRule type="cellIs" priority="43" operator="greaterThan" dxfId="45">
      <formula>0</formula>
    </cfRule>
  </conditionalFormatting>
  <conditionalFormatting sqref="D8:D762">
    <cfRule type="containsText" priority="41" operator="containsText" dxfId="45" text="Long">
      <formula>NOT(ISERROR(SEARCH("Long",D8)))</formula>
    </cfRule>
    <cfRule type="containsText" priority="42" operator="containsText" dxfId="46" text="Short">
      <formula>NOT(ISERROR(SEARCH("Short",D8)))</formula>
    </cfRule>
  </conditionalFormatting>
  <conditionalFormatting sqref="O8:O762">
    <cfRule type="containsText" priority="38" operator="containsText" dxfId="24" text="עסקה פתוחה">
      <formula>NOT(ISERROR(SEARCH("עסקה פתוחה",O8)))</formula>
    </cfRule>
    <cfRule type="cellIs" priority="39" operator="lessThan" dxfId="46">
      <formula>0</formula>
    </cfRule>
    <cfRule type="cellIs" priority="40" operator="greaterThan" dxfId="45">
      <formula>0</formula>
    </cfRule>
  </conditionalFormatting>
  <conditionalFormatting sqref="P8:Q762">
    <cfRule type="containsText" priority="36" operator="containsText" dxfId="45" text="Real">
      <formula>NOT(ISERROR(SEARCH("Real",P8)))</formula>
    </cfRule>
    <cfRule type="containsText" priority="37" operator="containsText" dxfId="46" text="Demo">
      <formula>NOT(ISERROR(SEARCH("Demo",P8)))</formula>
    </cfRule>
  </conditionalFormatting>
  <conditionalFormatting sqref="Q8:Q762">
    <cfRule type="containsText" priority="31" operator="containsText" dxfId="24" text="עסקה פתוחה">
      <formula>NOT(ISERROR(SEARCH("עסקה פתוחה",Q8)))</formula>
    </cfRule>
    <cfRule type="containsText" priority="32" operator="containsText" dxfId="46" text="Short Lose">
      <formula>NOT(ISERROR(SEARCH("Short Lose",Q8)))</formula>
    </cfRule>
    <cfRule type="containsText" priority="33" operator="containsText" dxfId="45" text="Short Win">
      <formula>NOT(ISERROR(SEARCH("Short Win",Q8)))</formula>
    </cfRule>
    <cfRule type="containsText" priority="34" operator="containsText" dxfId="46" text="Long Lose">
      <formula>NOT(ISERROR(SEARCH("Long Lose",Q8)))</formula>
    </cfRule>
    <cfRule type="containsText" priority="35" operator="containsText" dxfId="45" text="Long Win">
      <formula>NOT(ISERROR(SEARCH("Long Win",Q8)))</formula>
    </cfRule>
  </conditionalFormatting>
  <conditionalFormatting sqref="J8:J762">
    <cfRule type="containsText" priority="30" operator="containsText" dxfId="24" text="עסקה פתוחה">
      <formula>NOT(ISERROR(SEARCH("עסקה פתוחה",J8)))</formula>
    </cfRule>
  </conditionalFormatting>
  <conditionalFormatting sqref="K8:K762">
    <cfRule type="containsText" priority="29" operator="containsText" dxfId="24" text="עסקה פתוחה">
      <formula>NOT(ISERROR(SEARCH("עסקה פתוחה",K8)))</formula>
    </cfRule>
  </conditionalFormatting>
  <conditionalFormatting sqref="P8:P762">
    <cfRule type="containsText" priority="27" operator="containsText" dxfId="24" text="עסקה פתוחה">
      <formula>NOT(ISERROR(SEARCH("עסקה פתוחה",P8)))</formula>
    </cfRule>
  </conditionalFormatting>
  <conditionalFormatting sqref="J5">
    <cfRule type="cellIs" priority="24" operator="lessThan" dxfId="46">
      <formula>0</formula>
    </cfRule>
    <cfRule type="cellIs" priority="26" operator="greaterThan" dxfId="45">
      <formula>0</formula>
    </cfRule>
  </conditionalFormatting>
  <conditionalFormatting sqref="D8:D1048576">
    <cfRule type="cellIs" priority="25" operator="equal" dxfId="24">
      <formula>"עסקה פתוחה"</formula>
    </cfRule>
  </conditionalFormatting>
  <conditionalFormatting sqref="R15:R762">
    <cfRule type="containsText" priority="23" operator="containsText" dxfId="24" text="עסקה פתוחה">
      <formula>NOT(ISERROR(SEARCH("עסקה פתוחה",R15)))</formula>
    </cfRule>
  </conditionalFormatting>
  <conditionalFormatting sqref="I18:I762">
    <cfRule type="containsText" priority="22" operator="containsText" dxfId="24" text="עסקה פתוחה">
      <formula>NOT(ISERROR(SEARCH("עסקה פתוחה",I18)))</formula>
    </cfRule>
  </conditionalFormatting>
  <conditionalFormatting sqref="L8:L762">
    <cfRule type="containsText" priority="21" operator="containsText" dxfId="24" text="עסקה פתוחה">
      <formula>NOT(ISERROR(SEARCH("עסקה פתוחה",L8)))</formula>
    </cfRule>
  </conditionalFormatting>
  <conditionalFormatting sqref="E8:E762">
    <cfRule type="containsText" priority="20" operator="containsText" dxfId="24" text="עסקה פתוחה">
      <formula>NOT(ISERROR(SEARCH("עסקה פתוחה",E8)))</formula>
    </cfRule>
  </conditionalFormatting>
  <conditionalFormatting sqref="F18:F762">
    <cfRule type="containsText" priority="19" operator="containsText" dxfId="24" text="עסקה פתוחה">
      <formula>NOT(ISERROR(SEARCH("עסקה פתוחה",F18)))</formula>
    </cfRule>
  </conditionalFormatting>
  <conditionalFormatting sqref="G13:G762">
    <cfRule type="containsText" priority="18" operator="containsText" dxfId="24" text="עסקה פתוחה">
      <formula>NOT(ISERROR(SEARCH("עסקה פתוחה",G13)))</formula>
    </cfRule>
  </conditionalFormatting>
  <conditionalFormatting sqref="H8:H762">
    <cfRule type="containsText" priority="17" operator="containsText" dxfId="24" text="עסקה פתוחה">
      <formula>NOT(ISERROR(SEARCH("עסקה פתוחה",H8)))</formula>
    </cfRule>
  </conditionalFormatting>
  <conditionalFormatting sqref="M8:M762">
    <cfRule type="containsText" priority="16" operator="containsText" dxfId="24" text="עסקה פתוחה">
      <formula>NOT(ISERROR(SEARCH("עסקה פתוחה",M8)))</formula>
    </cfRule>
  </conditionalFormatting>
  <conditionalFormatting sqref="S15:S762">
    <cfRule type="containsText" priority="15" operator="containsText" dxfId="24" text="עסקה פתוחה">
      <formula>NOT(ISERROR(SEARCH("עסקה פתוחה",S15)))</formula>
    </cfRule>
  </conditionalFormatting>
  <conditionalFormatting sqref="B18:B762">
    <cfRule type="containsText" priority="14" operator="containsText" dxfId="24" text="עסקה פתוחה">
      <formula>NOT(ISERROR(SEARCH("עסקה פתוחה",B18)))</formula>
    </cfRule>
  </conditionalFormatting>
  <conditionalFormatting sqref="N18:N762">
    <cfRule type="containsText" priority="12" operator="containsText" dxfId="24" text="0">
      <formula>NOT(ISERROR(SEARCH("0",N18)))</formula>
    </cfRule>
  </conditionalFormatting>
  <conditionalFormatting sqref="S8:S14">
    <cfRule type="containsText" priority="11" operator="containsText" dxfId="24" text="עסקה פתוחה">
      <formula>NOT(ISERROR(SEARCH("עסקה פתוחה",S8)))</formula>
    </cfRule>
  </conditionalFormatting>
  <conditionalFormatting sqref="R8:R14">
    <cfRule type="containsText" priority="10" operator="containsText" dxfId="24" text="עסקה פתוחה">
      <formula>NOT(ISERROR(SEARCH("עסקה פתוחה",R8)))</formula>
    </cfRule>
  </conditionalFormatting>
  <conditionalFormatting sqref="N8">
    <cfRule type="containsText" priority="9" operator="containsText" dxfId="24" text="0">
      <formula>NOT(ISERROR(SEARCH("0",N8)))</formula>
    </cfRule>
  </conditionalFormatting>
  <conditionalFormatting sqref="N9">
    <cfRule type="containsText" priority="8" operator="containsText" dxfId="24" text="0">
      <formula>NOT(ISERROR(SEARCH("0",N9)))</formula>
    </cfRule>
  </conditionalFormatting>
  <conditionalFormatting sqref="N10:N17">
    <cfRule type="containsText" priority="7" operator="containsText" dxfId="24" text="0">
      <formula>NOT(ISERROR(SEARCH("0",N10)))</formula>
    </cfRule>
  </conditionalFormatting>
  <conditionalFormatting sqref="I8:I17">
    <cfRule type="containsText" priority="6" operator="containsText" dxfId="24" text="עסקה פתוחה">
      <formula>NOT(ISERROR(SEARCH("עסקה פתוחה",I8)))</formula>
    </cfRule>
  </conditionalFormatting>
  <conditionalFormatting sqref="G8:G12">
    <cfRule type="containsText" priority="5" operator="containsText" dxfId="24" text="עסקה פתוחה">
      <formula>NOT(ISERROR(SEARCH("עסקה פתוחה",G8)))</formula>
    </cfRule>
  </conditionalFormatting>
  <conditionalFormatting sqref="F8:F17">
    <cfRule type="containsText" priority="4" operator="containsText" dxfId="24" text="עסקה פתוחה">
      <formula>NOT(ISERROR(SEARCH("עסקה פתוחה",F8)))</formula>
    </cfRule>
  </conditionalFormatting>
  <conditionalFormatting sqref="B8:B17">
    <cfRule type="containsText" priority="3" operator="containsText" dxfId="24" text="עסקה פתוחה">
      <formula>NOT(ISERROR(SEARCH("עסקה פתוחה",B8)))</formula>
    </cfRule>
  </conditionalFormatting>
  <pageMargins left="0.7" right="0.7" top="0.75" bottom="0.75" header="0.3" footer="0.3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2022-03-26T14:06:05Z</dcterms:created>
  <dcterms:modified xmlns:dcterms="http://purl.org/dc/terms/" xmlns:xsi="http://www.w3.org/2001/XMLSchema-instance" xsi:type="dcterms:W3CDTF">2022-03-26T14:51:56Z</dcterms:modified>
  <cp:lastModifiedBy>Ømer Gaizinger</cp:lastModifiedBy>
</cp:coreProperties>
</file>