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77931C90-E243-4AB6-B45F-3390922E3E8A}" xr6:coauthVersionLast="31" xr6:coauthVersionMax="31" xr10:uidLastSave="{00000000-0000-0000-0000-000000000000}"/>
  <bookViews>
    <workbookView xWindow="0" yWindow="0" windowWidth="28800" windowHeight="12225" activeTab="7" xr2:uid="{00000000-000D-0000-FFFF-FFFF00000000}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Equipo" sheetId="7" r:id="rId7"/>
    <sheet name="Estado Equipos" sheetId="8" r:id="rId8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0" l="1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G41" i="3"/>
  <c r="F41" i="3"/>
  <c r="E41" i="3"/>
  <c r="D41" i="3"/>
  <c r="C41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sharedStrings.xml><?xml version="1.0" encoding="utf-8"?>
<sst xmlns="http://schemas.openxmlformats.org/spreadsheetml/2006/main" count="343" uniqueCount="181">
  <si>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</si>
  <si>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</si>
  <si>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</si>
  <si>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</si>
  <si>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</si>
  <si>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</si>
  <si>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</si>
  <si>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</si>
  <si>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</si>
  <si>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</si>
  <si>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</si>
  <si>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</si>
  <si>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</si>
  <si>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</si>
  <si>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</si>
  <si>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</si>
  <si>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</si>
  <si>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</si>
  <si>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</si>
  <si>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</si>
  <si>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</si>
  <si>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</si>
  <si>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</si>
  <si>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</si>
  <si>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</si>
  <si>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</si>
  <si>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</si>
  <si>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</si>
  <si>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</si>
  <si>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</si>
  <si>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</si>
  <si>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</si>
  <si>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</si>
  <si>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</si>
  <si>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</si>
  <si>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</si>
  <si>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</si>
  <si>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</si>
  <si>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</si>
  <si>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</si>
  <si>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</si>
  <si>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</si>
  <si>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</si>
  <si>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</si>
  <si>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</si>
  <si>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</si>
  <si>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</si>
  <si>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</si>
  <si>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</si>
  <si>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</si>
  <si>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</si>
  <si>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</si>
  <si>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</si>
  <si>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</si>
  <si>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</si>
  <si>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</si>
  <si>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</si>
  <si>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</si>
  <si>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</si>
  <si>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</si>
  <si>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</si>
  <si>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</si>
  <si>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</si>
  <si>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</si>
  <si>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</si>
  <si>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</si>
  <si>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</si>
  <si>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</si>
  <si>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</si>
  <si>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</si>
  <si>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</si>
  <si>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</si>
  <si>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</si>
  <si>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</si>
  <si>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</si>
  <si>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</si>
  <si>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</si>
  <si>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</si>
  <si>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</si>
  <si>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</si>
  <si>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</si>
  <si>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Informe de Inception</t>
  </si>
  <si>
    <t>Artefactos</t>
  </si>
  <si>
    <t>1 Inmersion</t>
  </si>
  <si>
    <t>Radar</t>
  </si>
  <si>
    <t>Encuenta PO</t>
  </si>
  <si>
    <t>Informe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</si>
  <si>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</si>
  <si>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</si>
  <si>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</si>
  <si>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</si>
  <si>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</si>
  <si>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</si>
  <si>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</si>
  <si>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</si>
  <si>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</si>
  <si>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</si>
  <si>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</si>
  <si>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</si>
  <si>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</si>
  <si>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</si>
  <si>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</si>
  <si>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</si>
  <si>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</si>
  <si>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</si>
  <si>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</si>
  <si>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</si>
  <si>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</si>
  <si>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</si>
  <si>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</si>
  <si>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</si>
  <si>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</si>
  <si>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</si>
  <si>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</si>
  <si>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</si>
  <si>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</si>
  <si>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</si>
  <si>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</si>
  <si>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</si>
  <si>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</si>
  <si>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</si>
  <si>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</si>
  <si>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</si>
  <si>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</si>
  <si>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</si>
  <si>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</si>
  <si>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</si>
  <si>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</si>
  <si>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</si>
  <si>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</si>
  <si>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</si>
  <si>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</si>
  <si>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</si>
  <si>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</si>
  <si>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</si>
  <si>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</si>
  <si>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</si>
  <si>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</si>
  <si>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</si>
  <si>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</si>
  <si>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</si>
  <si>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</si>
  <si>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</si>
  <si>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</si>
  <si>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</si>
  <si>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</si>
  <si>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</si>
  <si>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</si>
  <si>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</si>
  <si>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</si>
  <si>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</si>
  <si>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</si>
  <si>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</si>
  <si>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</si>
  <si>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</si>
  <si>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</si>
  <si>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</si>
  <si>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</si>
  <si>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</si>
  <si>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</si>
  <si>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</si>
  <si>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</si>
  <si>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</si>
  <si>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</si>
  <si>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</si>
  <si>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QA</t>
  </si>
  <si>
    <t>Estado</t>
  </si>
  <si>
    <t>Agility Score</t>
  </si>
  <si>
    <t>Promedio</t>
  </si>
  <si>
    <t>Fabrica Software</t>
  </si>
  <si>
    <t>%</t>
  </si>
  <si>
    <t>Happiness Team</t>
  </si>
  <si>
    <t>Client Satisfaction</t>
  </si>
  <si>
    <t>Iteration Goal</t>
  </si>
  <si>
    <t>Comunication</t>
  </si>
  <si>
    <t>oscar bernal</t>
  </si>
  <si>
    <t>16. Facturacion Electronica</t>
  </si>
  <si>
    <t>1. Mi Data al Día</t>
  </si>
  <si>
    <t>2. Célula Decisor</t>
  </si>
  <si>
    <t>3. Seguros</t>
  </si>
  <si>
    <t>4. No bancarizado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</si>
</sst>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0" fillId="7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8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0" xfId="0" applyFill="1" applyBorder="1"/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1" applyFont="1" applyBorder="1"/>
    <xf numFmtId="0" fontId="2" fillId="0" borderId="11" xfId="0" applyFont="1" applyBorder="1" applyAlignment="1">
      <alignment horizontal="left" vertical="center" wrapText="1" indent="1"/>
    </xf>
    <xf numFmtId="9" fontId="0" fillId="0" borderId="12" xfId="1" applyFont="1" applyBorder="1"/>
    <xf numFmtId="0" fontId="2" fillId="10" borderId="9" xfId="0" applyFont="1" applyFill="1" applyBorder="1" applyAlignment="1">
      <alignment vertical="center" wrapText="1"/>
    </xf>
    <xf numFmtId="0" fontId="0" fillId="0" borderId="8" xfId="0" applyBorder="1"/>
    <xf numFmtId="0" fontId="2" fillId="0" borderId="7" xfId="0" applyFont="1" applyBorder="1" applyAlignment="1">
      <alignment horizontal="left" vertical="center" wrapText="1" indent="1"/>
    </xf>
    <xf numFmtId="9" fontId="0" fillId="0" borderId="6" xfId="1" applyFont="1" applyBorder="1"/>
    <xf numFmtId="9" fontId="1" fillId="0" borderId="3" xfId="1" applyFont="1" applyBorder="1"/>
    <xf numFmtId="9" fontId="0" fillId="0" borderId="3" xfId="1" applyFont="1" applyBorder="1"/>
    <xf numFmtId="0" fontId="1" fillId="0" borderId="10" xfId="0" applyFont="1" applyFill="1" applyBorder="1"/>
    <xf numFmtId="0" fontId="0" fillId="0" borderId="0" xfId="1" applyNumberFormat="1" applyFont="1"/>
    <xf numFmtId="0" fontId="2" fillId="0" borderId="10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indent="1"/>
    </xf>
    <xf numFmtId="9" fontId="0" fillId="0" borderId="3" xfId="0" applyNumberFormat="1" applyBorder="1"/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Estado General</a:t>
            </a:r>
            <a:r>
              <a:rPr lang="es-CO" b="1" baseline="0"/>
              <a:t> de los Equipos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Equipo!$C$25:$G$25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F30-AE05-4BA4BF4CB6B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Equipo!$C$41:$G$41</c:f>
              <c:numCache>
                <c:formatCode>0%</c:formatCode>
                <c:ptCount val="5"/>
                <c:pt idx="0">
                  <c:v>0.53999999999999992</c:v>
                </c:pt>
                <c:pt idx="1">
                  <c:v>0.55333333333333323</c:v>
                </c:pt>
                <c:pt idx="2">
                  <c:v>0.64416666666666644</c:v>
                </c:pt>
                <c:pt idx="3">
                  <c:v>0.35833333333333339</c:v>
                </c:pt>
                <c:pt idx="4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F30-AE05-4BA4BF4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88511"/>
        <c:axId val="345265999"/>
      </c:radarChart>
      <c:catAx>
        <c:axId val="2747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65999"/>
        <c:crosses val="autoZero"/>
        <c:auto val="1"/>
        <c:lblAlgn val="ctr"/>
        <c:lblOffset val="100"/>
        <c:noMultiLvlLbl val="0"/>
      </c:catAx>
      <c:valAx>
        <c:axId val="3452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Impedimentos'!$D$2:$D$3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Impedimentos'!$D$4:$D$21</c:f>
            </c:numRef>
          </c:val>
          <c:extLst>
            <c:ext xmlns:c16="http://schemas.microsoft.com/office/drawing/2014/chart" uri="{C3380CC4-5D6E-409C-BE32-E72D297353CC}">
              <c16:uniqueId val="{00000000-A7B3-4492-BC6E-31881E131920}"/>
            </c:ext>
          </c:extLst>
        </c:ser>
        <c:ser>
          <c:idx val="1"/>
          <c:order val="1"/>
          <c:tx>
            <c:strRef>
              <c:f>'Top Impedimentos'!$E$2:$E$3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Impedimentos'!$E$4:$E$21</c:f>
            </c:numRef>
          </c:val>
          <c:extLst>
            <c:ext xmlns:c16="http://schemas.microsoft.com/office/drawing/2014/chart" uri="{C3380CC4-5D6E-409C-BE32-E72D297353CC}">
              <c16:uniqueId val="{00000001-A7B3-4492-BC6E-31881E131920}"/>
            </c:ext>
          </c:extLst>
        </c:ser>
        <c:ser>
          <c:idx val="2"/>
          <c:order val="2"/>
          <c:tx>
            <c:strRef>
              <c:f>'Top Impedimentos'!$F$2:$F$3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Impedimentos'!$F$4:$F$21</c:f>
            </c:numRef>
          </c:val>
          <c:extLst>
            <c:ext xmlns:c16="http://schemas.microsoft.com/office/drawing/2014/chart" uri="{C3380CC4-5D6E-409C-BE32-E72D297353CC}">
              <c16:uniqueId val="{00000002-A7B3-4492-BC6E-31881E131920}"/>
            </c:ext>
          </c:extLst>
        </c:ser>
        <c:ser>
          <c:idx val="3"/>
          <c:order val="3"/>
          <c:tx>
            <c:strRef>
              <c:f>'Top Impedimentos'!$G$2:$G$3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Impedimentos'!$G$4:$G$21</c:f>
            </c:numRef>
          </c:val>
          <c:extLst>
            <c:ext xmlns:c16="http://schemas.microsoft.com/office/drawing/2014/chart" uri="{C3380CC4-5D6E-409C-BE32-E72D297353CC}">
              <c16:uniqueId val="{00000003-A7B3-4492-BC6E-31881E131920}"/>
            </c:ext>
          </c:extLst>
        </c:ser>
        <c:ser>
          <c:idx val="4"/>
          <c:order val="4"/>
          <c:tx>
            <c:strRef>
              <c:f>'Top Impedimentos'!$H$2:$H$3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Impedimentos'!$H$4:$H$21</c:f>
            </c:numRef>
          </c:val>
          <c:extLst>
            <c:ext xmlns:c16="http://schemas.microsoft.com/office/drawing/2014/chart" uri="{C3380CC4-5D6E-409C-BE32-E72D297353CC}">
              <c16:uniqueId val="{00000004-A7B3-4492-BC6E-31881E131920}"/>
            </c:ext>
          </c:extLst>
        </c:ser>
        <c:ser>
          <c:idx val="5"/>
          <c:order val="5"/>
          <c:tx>
            <c:strRef>
              <c:f>'Top Impedimentos'!$I$2:$I$3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Impedimentos'!$I$4:$I$21</c:f>
            </c:numRef>
          </c:val>
          <c:extLst>
            <c:ext xmlns:c16="http://schemas.microsoft.com/office/drawing/2014/chart" uri="{C3380CC4-5D6E-409C-BE32-E72D297353CC}">
              <c16:uniqueId val="{00000005-A7B3-4492-BC6E-31881E131920}"/>
            </c:ext>
          </c:extLst>
        </c:ser>
        <c:ser>
          <c:idx val="6"/>
          <c:order val="6"/>
          <c:tx>
            <c:strRef>
              <c:f>'Top Impedimentos'!$J$2:$J$3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Impedimentos'!$J$4:$J$21</c:f>
            </c:numRef>
          </c:val>
          <c:extLst>
            <c:ext xmlns:c16="http://schemas.microsoft.com/office/drawing/2014/chart" uri="{C3380CC4-5D6E-409C-BE32-E72D297353CC}">
              <c16:uniqueId val="{00000006-A7B3-4492-BC6E-31881E131920}"/>
            </c:ext>
          </c:extLst>
        </c:ser>
        <c:ser>
          <c:idx val="7"/>
          <c:order val="7"/>
          <c:tx>
            <c:strRef>
              <c:f>'Top Impedimentos'!$K$2:$K$3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Impedimentos'!$K$4:$K$21</c:f>
            </c:numRef>
          </c:val>
          <c:extLst>
            <c:ext xmlns:c16="http://schemas.microsoft.com/office/drawing/2014/chart" uri="{C3380CC4-5D6E-409C-BE32-E72D297353CC}">
              <c16:uniqueId val="{00000007-A7B3-4492-BC6E-31881E131920}"/>
            </c:ext>
          </c:extLst>
        </c:ser>
        <c:ser>
          <c:idx val="8"/>
          <c:order val="8"/>
          <c:tx>
            <c:strRef>
              <c:f>'Top Impedimentos'!$L$2:$L$3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Impedimentos'!$L$4:$L$21</c:f>
            </c:numRef>
          </c:val>
          <c:extLst>
            <c:ext xmlns:c16="http://schemas.microsoft.com/office/drawing/2014/chart" uri="{C3380CC4-5D6E-409C-BE32-E72D297353CC}">
              <c16:uniqueId val="{00000008-A7B3-4492-BC6E-31881E131920}"/>
            </c:ext>
          </c:extLst>
        </c:ser>
        <c:ser>
          <c:idx val="9"/>
          <c:order val="9"/>
          <c:tx>
            <c:strRef>
              <c:f>'Top Impedimentos'!$M$2:$M$3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Impedimentos'!$M$4:$M$21</c:f>
            </c:numRef>
          </c:val>
          <c:extLst>
            <c:ext xmlns:c16="http://schemas.microsoft.com/office/drawing/2014/chart" uri="{C3380CC4-5D6E-409C-BE32-E72D297353CC}">
              <c16:uniqueId val="{00000009-A7B3-4492-BC6E-31881E131920}"/>
            </c:ext>
          </c:extLst>
        </c:ser>
        <c:ser>
          <c:idx val="10"/>
          <c:order val="10"/>
          <c:tx>
            <c:strRef>
              <c:f>'Top Impedimentos'!$N$2:$N$3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Impedimentos'!$N$4:$N$21</c:f>
            </c:numRef>
          </c:val>
          <c:extLst>
            <c:ext xmlns:c16="http://schemas.microsoft.com/office/drawing/2014/chart" uri="{C3380CC4-5D6E-409C-BE32-E72D297353CC}">
              <c16:uniqueId val="{0000000A-A7B3-4492-BC6E-31881E131920}"/>
            </c:ext>
          </c:extLst>
        </c:ser>
        <c:ser>
          <c:idx val="11"/>
          <c:order val="11"/>
          <c:tx>
            <c:strRef>
              <c:f>'Top Impedimentos'!$O$2:$O$3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Impedimentos'!$O$4:$O$21</c:f>
            </c:numRef>
          </c:val>
          <c:extLst>
            <c:ext xmlns:c16="http://schemas.microsoft.com/office/drawing/2014/chart" uri="{C3380CC4-5D6E-409C-BE32-E72D297353CC}">
              <c16:uniqueId val="{0000000B-A7B3-4492-BC6E-31881E131920}"/>
            </c:ext>
          </c:extLst>
        </c:ser>
        <c:ser>
          <c:idx val="12"/>
          <c:order val="12"/>
          <c:tx>
            <c:strRef>
              <c:f>'Top Impedimentos'!$P$2:$P$3</c:f>
              <c:strCache>
                <c:ptCount val="2"/>
                <c:pt idx="0">
                  <c:v>Top  Impedimentos</c:v>
                </c:pt>
                <c:pt idx="1">
                  <c:v>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Impedimentos'!$P$4:$P$21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B3-4492-BC6E-31881E13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01871"/>
        <c:axId val="345259951"/>
      </c:barChart>
      <c:catAx>
        <c:axId val="3441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59951"/>
        <c:crosses val="autoZero"/>
        <c:auto val="1"/>
        <c:lblAlgn val="ctr"/>
        <c:lblOffset val="100"/>
        <c:noMultiLvlLbl val="0"/>
      </c:catAx>
      <c:valAx>
        <c:axId val="345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1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22</xdr:row>
      <xdr:rowOff>109536</xdr:rowOff>
    </xdr:from>
    <xdr:to>
      <xdr:col>12</xdr:col>
      <xdr:colOff>561975</xdr:colOff>
      <xdr:row>43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4B617C-7347-4D8C-9759-232BB1C68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233362</xdr:colOff>
      <xdr:row>31</xdr:row>
      <xdr:rowOff>138112</xdr:rowOff>
    </xdr:from>
    <xdr:to>
      <xdr:col>28</xdr:col>
      <xdr:colOff>723900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7E967-A8A7-45C8-A59D-C8DB6B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57626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76581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85915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8866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16205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67246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104870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27825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8874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95916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9637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9543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9545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2:D17" headerRowDxfId="7" headerRowBorderDxfId="6" tableBorderDxfId="5" totalsRowBorderDxfId="4">
  <autoFilter ref="C2:D17" xr:uid="{00000000-0009-0000-0100-000001000000}">
    <filterColumn colId="0" hiddenButton="1"/>
    <filterColumn colId="1" hiddenButton="1"/>
  </autoFilter>
  <tableColumns count="2">
    <tableColumn id="1" xr3:uid="{00000000-0010-0000-0000-000001000000}" name="Equipo" totalsRowLabel="Total" dataDxfId="3" totalsRowDxfId="2"/>
    <tableColumn id="2" xr3:uid="{00000000-0010-0000-0000-000002000000}" name="Estado" totalsRowFunction="sum" dataDxfId="1" totalsRowDxfId="0" dataCellStyle="Porcentaj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 xr:uid="{00000000-0009-0000-0000-000000000000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164</v>
      </c>
    </row>
    <row r="3" spans="3:3" x14ac:dyDescent="0.25">
      <c r="C3" s="19" t="s">
        <v>148</v>
      </c>
    </row>
    <row r="4" spans="3:3" x14ac:dyDescent="0.25">
      <c r="C4" t="s">
        <v>147</v>
      </c>
    </row>
    <row r="5" spans="3:3" x14ac:dyDescent="0.25">
      <c r="C5" t="s">
        <v>146</v>
      </c>
    </row>
    <row r="6" spans="3:3" x14ac:dyDescent="0.25">
      <c r="C6" t="s">
        <v>149</v>
      </c>
    </row>
    <row r="7" spans="3:3" x14ac:dyDescent="0.25">
      <c r="C7" t="s">
        <v>161</v>
      </c>
    </row>
    <row r="9" spans="3:3" x14ac:dyDescent="0.25">
      <c r="C9" s="19" t="s">
        <v>145</v>
      </c>
    </row>
    <row r="10" spans="3:3" x14ac:dyDescent="0.25">
      <c r="C10" t="s">
        <v>159</v>
      </c>
    </row>
    <row r="11" spans="3:3" x14ac:dyDescent="0.25">
      <c r="C11" t="s">
        <v>144</v>
      </c>
    </row>
    <row r="12" spans="3:3" x14ac:dyDescent="0.25">
      <c r="C12" t="s">
        <v>163</v>
      </c>
    </row>
    <row r="13" spans="3:3" x14ac:dyDescent="0.25">
      <c r="C13" t="s">
        <v>160</v>
      </c>
    </row>
    <row r="14" spans="3:3" x14ac:dyDescent="0.25">
      <c r="C14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9"/>
  <sheetViews>
    <sheetView topLeftCell="A16" workbookViewId="0">
      <pane xSplit="1" topLeftCell="B1" activePane="topRight" state="frozen"/>
      <selection pane="topRight" activeCell="D37" sqref="D37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5" width="18.42578125" bestFit="1" customWidth="1"/>
    <col min="6" max="6" width="13.42578125" bestFit="1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121</v>
      </c>
      <c r="D2" s="6" t="s">
        <v>83</v>
      </c>
      <c r="E2" s="6" t="s">
        <v>85</v>
      </c>
      <c r="F2" s="6" t="s">
        <v>115</v>
      </c>
      <c r="G2" s="6" t="s">
        <v>116</v>
      </c>
      <c r="H2" s="6" t="s">
        <v>82</v>
      </c>
      <c r="I2" s="17" t="s">
        <v>84</v>
      </c>
      <c r="J2" s="17" t="s">
        <v>86</v>
      </c>
    </row>
    <row r="3" spans="1:10" x14ac:dyDescent="0.25">
      <c r="A3" s="7" t="s">
        <v>43</v>
      </c>
      <c r="B3" s="8" t="s">
        <v>41</v>
      </c>
      <c r="C3" s="22" t="s">
        <v>123</v>
      </c>
      <c r="D3" s="18"/>
      <c r="E3" s="18"/>
      <c r="F3" s="18"/>
      <c r="G3" s="18"/>
      <c r="H3" s="6"/>
      <c r="I3" s="18"/>
      <c r="J3" s="6"/>
    </row>
    <row r="4" spans="1:10" ht="42.75" x14ac:dyDescent="0.25">
      <c r="A4" s="7" t="s">
        <v>44</v>
      </c>
      <c r="B4" s="8" t="s">
        <v>45</v>
      </c>
      <c r="C4" s="23" t="s">
        <v>124</v>
      </c>
      <c r="D4" s="18"/>
      <c r="E4" s="28"/>
      <c r="F4" s="18"/>
      <c r="G4" s="28"/>
      <c r="H4" s="6"/>
      <c r="I4" s="18"/>
      <c r="J4" s="6"/>
    </row>
    <row r="5" spans="1:10" x14ac:dyDescent="0.25">
      <c r="A5" s="7" t="s">
        <v>46</v>
      </c>
      <c r="B5" s="8" t="s">
        <v>47</v>
      </c>
      <c r="C5" s="23" t="s">
        <v>125</v>
      </c>
      <c r="D5" s="18"/>
      <c r="E5" s="18"/>
      <c r="F5" s="18"/>
      <c r="G5" s="28"/>
      <c r="H5" s="6"/>
      <c r="I5" s="18"/>
      <c r="J5" s="6"/>
    </row>
    <row r="6" spans="1:10" x14ac:dyDescent="0.25">
      <c r="A6" s="7" t="s">
        <v>48</v>
      </c>
      <c r="B6" s="8" t="s">
        <v>15</v>
      </c>
      <c r="C6" s="23" t="s">
        <v>126</v>
      </c>
      <c r="D6" s="18"/>
      <c r="E6" s="18"/>
      <c r="F6" s="18"/>
      <c r="G6" s="28"/>
      <c r="H6" s="6"/>
      <c r="I6" s="18"/>
      <c r="J6" s="6"/>
    </row>
    <row r="7" spans="1:10" x14ac:dyDescent="0.25">
      <c r="A7" s="7" t="s">
        <v>49</v>
      </c>
      <c r="B7" s="8" t="s">
        <v>50</v>
      </c>
      <c r="C7" s="23"/>
      <c r="D7" s="18"/>
      <c r="E7" s="6"/>
      <c r="F7" s="18"/>
      <c r="G7" s="28"/>
      <c r="H7" s="18"/>
      <c r="I7" s="18"/>
      <c r="J7" s="6"/>
    </row>
    <row r="8" spans="1:10" x14ac:dyDescent="0.25">
      <c r="A8" s="7" t="s">
        <v>51</v>
      </c>
      <c r="B8" s="8" t="s">
        <v>4</v>
      </c>
      <c r="C8" s="23" t="s">
        <v>127</v>
      </c>
      <c r="D8" s="18"/>
      <c r="E8" s="6"/>
      <c r="F8" s="18"/>
      <c r="G8" s="28"/>
      <c r="H8" s="6"/>
      <c r="I8" s="18"/>
      <c r="J8" s="6"/>
    </row>
    <row r="9" spans="1:10" ht="28.5" x14ac:dyDescent="0.25">
      <c r="A9" s="7" t="s">
        <v>52</v>
      </c>
      <c r="B9" s="8" t="s">
        <v>23</v>
      </c>
      <c r="C9" s="23" t="s">
        <v>128</v>
      </c>
      <c r="D9" s="18"/>
      <c r="E9" s="18"/>
      <c r="F9" s="18"/>
      <c r="G9" s="28"/>
      <c r="H9" s="6"/>
      <c r="I9" s="18"/>
      <c r="J9" s="6"/>
    </row>
    <row r="10" spans="1:10" x14ac:dyDescent="0.25">
      <c r="A10" s="7" t="s">
        <v>53</v>
      </c>
      <c r="B10" s="8" t="s">
        <v>54</v>
      </c>
      <c r="C10" s="23"/>
      <c r="D10" s="18"/>
      <c r="E10" s="6"/>
      <c r="F10" s="18"/>
      <c r="G10" s="6"/>
      <c r="H10" s="6"/>
      <c r="I10" s="18"/>
      <c r="J10" s="6"/>
    </row>
    <row r="11" spans="1:10" x14ac:dyDescent="0.25">
      <c r="A11" s="7" t="s">
        <v>55</v>
      </c>
      <c r="B11" s="8" t="s">
        <v>31</v>
      </c>
      <c r="C11" s="23"/>
      <c r="D11" s="6"/>
      <c r="E11" s="6"/>
      <c r="F11" s="18"/>
      <c r="G11" s="6"/>
      <c r="H11" s="6"/>
      <c r="I11" s="18"/>
      <c r="J11" s="6"/>
    </row>
    <row r="12" spans="1:10" x14ac:dyDescent="0.25">
      <c r="A12" s="7" t="s">
        <v>56</v>
      </c>
      <c r="B12" s="8" t="s">
        <v>18</v>
      </c>
      <c r="C12" s="23" t="s">
        <v>130</v>
      </c>
      <c r="D12" s="18"/>
      <c r="E12" s="6"/>
      <c r="F12" s="18"/>
      <c r="G12" s="6"/>
      <c r="H12" s="6"/>
      <c r="I12" s="18"/>
      <c r="J12" s="6"/>
    </row>
    <row r="13" spans="1:10" x14ac:dyDescent="0.25">
      <c r="A13" s="7" t="s">
        <v>57</v>
      </c>
      <c r="B13" s="8" t="s">
        <v>25</v>
      </c>
      <c r="C13" s="23" t="s">
        <v>129</v>
      </c>
      <c r="D13" s="18"/>
      <c r="E13" s="6"/>
      <c r="F13" s="18"/>
      <c r="G13" s="28"/>
      <c r="H13" s="6"/>
      <c r="I13" s="18"/>
      <c r="J13" s="6"/>
    </row>
    <row r="14" spans="1:10" x14ac:dyDescent="0.25">
      <c r="A14" s="7" t="s">
        <v>58</v>
      </c>
      <c r="B14" s="8" t="s">
        <v>131</v>
      </c>
      <c r="C14" s="23" t="s">
        <v>133</v>
      </c>
      <c r="D14" s="18"/>
      <c r="E14" s="6"/>
      <c r="F14" s="18"/>
      <c r="G14" s="6"/>
      <c r="H14" s="6"/>
      <c r="I14" s="18"/>
      <c r="J14" s="6"/>
    </row>
    <row r="15" spans="1:10" x14ac:dyDescent="0.25">
      <c r="A15" s="7" t="s">
        <v>59</v>
      </c>
      <c r="B15" s="8" t="s">
        <v>15</v>
      </c>
      <c r="C15" s="23" t="s">
        <v>132</v>
      </c>
      <c r="D15" s="18"/>
      <c r="E15" s="6"/>
      <c r="F15" s="18"/>
      <c r="G15" s="28"/>
      <c r="H15" s="6"/>
      <c r="I15" s="18"/>
      <c r="J15" s="6"/>
    </row>
    <row r="16" spans="1:10" x14ac:dyDescent="0.25">
      <c r="A16" s="7" t="s">
        <v>60</v>
      </c>
      <c r="B16" s="8" t="s">
        <v>35</v>
      </c>
      <c r="C16" s="23"/>
      <c r="D16" s="18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23"/>
      <c r="D17" s="6"/>
      <c r="E17" s="6"/>
      <c r="F17" s="6"/>
      <c r="G17" s="6"/>
      <c r="H17" s="6"/>
      <c r="I17" s="6"/>
      <c r="J17" s="6"/>
    </row>
    <row r="18" spans="1:10" x14ac:dyDescent="0.25">
      <c r="A18" s="3" t="s">
        <v>176</v>
      </c>
      <c r="B18" s="42" t="s">
        <v>175</v>
      </c>
    </row>
    <row r="19" spans="1:10" x14ac:dyDescent="0.25">
      <c r="B19" s="29" t="s">
        <v>143</v>
      </c>
      <c r="D19" s="27">
        <f>(13/15)</f>
        <v>0.8666666666666667</v>
      </c>
    </row>
    <row r="21" spans="1:10" x14ac:dyDescent="0.25">
      <c r="A21" t="s">
        <v>122</v>
      </c>
    </row>
    <row r="24" spans="1:10" x14ac:dyDescent="0.25">
      <c r="B24" s="6"/>
      <c r="C24" s="16" t="s">
        <v>167</v>
      </c>
      <c r="D24" s="16" t="s">
        <v>171</v>
      </c>
      <c r="E24" s="16" t="s">
        <v>172</v>
      </c>
      <c r="F24" s="16" t="s">
        <v>173</v>
      </c>
      <c r="G24" s="16" t="s">
        <v>174</v>
      </c>
    </row>
    <row r="25" spans="1:10" x14ac:dyDescent="0.25">
      <c r="B25" s="6"/>
      <c r="C25" s="38">
        <v>1</v>
      </c>
      <c r="D25" s="38">
        <v>1</v>
      </c>
      <c r="E25" s="38">
        <v>1</v>
      </c>
      <c r="F25" s="38">
        <v>1</v>
      </c>
      <c r="G25" s="38">
        <v>1</v>
      </c>
    </row>
    <row r="26" spans="1:10" x14ac:dyDescent="0.25">
      <c r="B26" s="6" t="s">
        <v>43</v>
      </c>
      <c r="C26" s="39">
        <v>0.63</v>
      </c>
      <c r="D26" s="39">
        <v>0.44</v>
      </c>
      <c r="E26" s="39">
        <v>0.7</v>
      </c>
      <c r="F26" s="39">
        <v>0.33</v>
      </c>
      <c r="G26" s="39">
        <v>0.34</v>
      </c>
    </row>
    <row r="27" spans="1:10" x14ac:dyDescent="0.25">
      <c r="B27" s="6" t="s">
        <v>44</v>
      </c>
      <c r="C27" s="39">
        <v>0.75</v>
      </c>
      <c r="D27" s="39">
        <v>0.56999999999999995</v>
      </c>
      <c r="E27" s="39">
        <v>0.6</v>
      </c>
      <c r="F27" s="39">
        <v>0.33</v>
      </c>
      <c r="G27" s="39">
        <v>0.63</v>
      </c>
    </row>
    <row r="28" spans="1:10" x14ac:dyDescent="0.25">
      <c r="B28" s="6" t="s">
        <v>46</v>
      </c>
      <c r="C28" s="39">
        <v>0.38</v>
      </c>
      <c r="D28" s="39">
        <v>0.42</v>
      </c>
      <c r="E28" s="39">
        <v>0.78</v>
      </c>
      <c r="F28" s="39">
        <v>0.33</v>
      </c>
      <c r="G28" s="39">
        <v>0.35</v>
      </c>
    </row>
    <row r="29" spans="1:10" x14ac:dyDescent="0.25">
      <c r="B29" s="6" t="s">
        <v>48</v>
      </c>
      <c r="C29" s="39">
        <v>0.63</v>
      </c>
      <c r="D29" s="39">
        <v>0.38</v>
      </c>
      <c r="E29" s="39">
        <v>0.85</v>
      </c>
      <c r="F29" s="39">
        <v>0.33</v>
      </c>
      <c r="G29" s="39">
        <v>0.43</v>
      </c>
    </row>
    <row r="30" spans="1:10" x14ac:dyDescent="0.25">
      <c r="B30" s="6" t="s">
        <v>49</v>
      </c>
      <c r="C30" s="39">
        <v>0</v>
      </c>
      <c r="D30" s="39">
        <v>0.56999999999999995</v>
      </c>
      <c r="E30" s="39">
        <v>0.6</v>
      </c>
      <c r="F30" s="39">
        <v>0.33</v>
      </c>
      <c r="G30" s="39">
        <v>0.4</v>
      </c>
    </row>
    <row r="31" spans="1:10" x14ac:dyDescent="0.25">
      <c r="B31" s="6" t="s">
        <v>51</v>
      </c>
      <c r="C31" s="39">
        <v>0.38</v>
      </c>
      <c r="D31" s="39">
        <v>0.5</v>
      </c>
      <c r="E31" s="39">
        <v>0.6</v>
      </c>
      <c r="F31" s="39">
        <v>0.67</v>
      </c>
      <c r="G31" s="39">
        <v>0.4</v>
      </c>
    </row>
    <row r="32" spans="1:10" x14ac:dyDescent="0.25">
      <c r="B32" s="6" t="s">
        <v>52</v>
      </c>
      <c r="C32" s="39">
        <v>0.63</v>
      </c>
      <c r="D32" s="39">
        <v>0.54</v>
      </c>
      <c r="E32" s="39">
        <v>0.6</v>
      </c>
      <c r="F32" s="39">
        <v>0.33</v>
      </c>
      <c r="G32" s="39">
        <v>0.43</v>
      </c>
    </row>
    <row r="33" spans="2:7" x14ac:dyDescent="0.25">
      <c r="B33" s="6" t="s">
        <v>53</v>
      </c>
      <c r="C33" s="39">
        <v>0.75</v>
      </c>
      <c r="D33" s="39">
        <v>0.8</v>
      </c>
      <c r="E33" s="39">
        <v>0.6</v>
      </c>
      <c r="F33" s="39">
        <v>0.33</v>
      </c>
      <c r="G33" s="39">
        <v>0.38</v>
      </c>
    </row>
    <row r="34" spans="2:7" x14ac:dyDescent="0.25">
      <c r="B34" s="6" t="s">
        <v>55</v>
      </c>
      <c r="C34" s="39"/>
      <c r="D34" s="39"/>
      <c r="E34" s="39"/>
      <c r="F34" s="39"/>
      <c r="G34" s="39"/>
    </row>
    <row r="35" spans="2:7" x14ac:dyDescent="0.25">
      <c r="B35" s="6" t="s">
        <v>56</v>
      </c>
      <c r="C35" s="39">
        <v>0.5</v>
      </c>
      <c r="D35" s="39">
        <v>0.1</v>
      </c>
      <c r="E35" s="39">
        <v>0.6</v>
      </c>
      <c r="F35" s="39">
        <v>0.33</v>
      </c>
      <c r="G35" s="39">
        <v>0.38</v>
      </c>
    </row>
    <row r="36" spans="2:7" x14ac:dyDescent="0.25">
      <c r="B36" s="6" t="s">
        <v>57</v>
      </c>
      <c r="C36" s="39">
        <v>0.56999999999999995</v>
      </c>
      <c r="D36" s="39">
        <v>0.8</v>
      </c>
      <c r="E36" s="39">
        <v>0.6</v>
      </c>
      <c r="F36" s="39">
        <v>0.33</v>
      </c>
      <c r="G36" s="39">
        <v>0.38</v>
      </c>
    </row>
    <row r="37" spans="2:7" x14ac:dyDescent="0.25">
      <c r="B37" s="6" t="s">
        <v>58</v>
      </c>
      <c r="C37" s="39">
        <v>0.88</v>
      </c>
      <c r="D37" s="39">
        <v>0.76</v>
      </c>
      <c r="E37" s="39">
        <v>0.6</v>
      </c>
      <c r="F37" s="39">
        <v>0.33</v>
      </c>
      <c r="G37" s="39">
        <v>0.68</v>
      </c>
    </row>
    <row r="38" spans="2:7" x14ac:dyDescent="0.25">
      <c r="B38" s="6" t="s">
        <v>59</v>
      </c>
      <c r="C38" s="39">
        <v>0.38</v>
      </c>
      <c r="D38" s="39">
        <v>0.76</v>
      </c>
      <c r="E38" s="39">
        <v>0.6</v>
      </c>
      <c r="F38" s="39">
        <v>0.33</v>
      </c>
      <c r="G38" s="39">
        <v>0.7</v>
      </c>
    </row>
    <row r="39" spans="2:7" x14ac:dyDescent="0.25">
      <c r="B39" s="6" t="s">
        <v>60</v>
      </c>
      <c r="C39" s="39"/>
      <c r="D39" s="39"/>
      <c r="E39" s="39"/>
      <c r="F39" s="39"/>
      <c r="G39" s="39"/>
    </row>
    <row r="40" spans="2:7" x14ac:dyDescent="0.25">
      <c r="B40" s="6" t="s">
        <v>61</v>
      </c>
      <c r="C40" s="39"/>
      <c r="D40" s="39"/>
      <c r="E40" s="39"/>
      <c r="F40" s="39"/>
      <c r="G40" s="39"/>
    </row>
    <row r="41" spans="2:7" x14ac:dyDescent="0.25">
      <c r="B41" s="40" t="s">
        <v>168</v>
      </c>
      <c r="C41" s="44">
        <f>AVERAGE(C26:C40)</f>
        <v>0.53999999999999992</v>
      </c>
      <c r="D41" s="44">
        <f t="shared" ref="D41:G41" si="0">AVERAGE(D26:D40)</f>
        <v>0.55333333333333323</v>
      </c>
      <c r="E41" s="44">
        <f t="shared" si="0"/>
        <v>0.64416666666666644</v>
      </c>
      <c r="F41" s="44">
        <f t="shared" si="0"/>
        <v>0.35833333333333339</v>
      </c>
      <c r="G41" s="44">
        <f t="shared" si="0"/>
        <v>0.45833333333333331</v>
      </c>
    </row>
    <row r="46" spans="2:7" x14ac:dyDescent="0.25">
      <c r="B46" s="43" t="s">
        <v>177</v>
      </c>
    </row>
    <row r="47" spans="2:7" x14ac:dyDescent="0.25">
      <c r="B47" s="43" t="s">
        <v>178</v>
      </c>
    </row>
    <row r="48" spans="2:7" x14ac:dyDescent="0.25">
      <c r="B48" s="43" t="s">
        <v>179</v>
      </c>
    </row>
    <row r="49" spans="2:2" x14ac:dyDescent="0.25">
      <c r="B49" s="43" t="s">
        <v>180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workbookViewId="0">
      <selection activeCell="B34" sqref="B34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88</v>
      </c>
      <c r="B4" s="16" t="s">
        <v>89</v>
      </c>
      <c r="C4" s="16" t="s">
        <v>95</v>
      </c>
      <c r="D4" s="20" t="s">
        <v>117</v>
      </c>
      <c r="E4" s="20" t="s">
        <v>88</v>
      </c>
    </row>
    <row r="5" spans="1:5" x14ac:dyDescent="0.25">
      <c r="A5" s="6" t="s">
        <v>41</v>
      </c>
      <c r="B5" s="6" t="s">
        <v>2</v>
      </c>
      <c r="C5" s="6" t="s">
        <v>96</v>
      </c>
      <c r="D5" s="6"/>
      <c r="E5" s="6" t="s">
        <v>87</v>
      </c>
    </row>
    <row r="6" spans="1:5" x14ac:dyDescent="0.25">
      <c r="A6" s="21" t="s">
        <v>90</v>
      </c>
      <c r="B6" s="6" t="s">
        <v>91</v>
      </c>
      <c r="C6" s="6" t="s">
        <v>96</v>
      </c>
      <c r="D6" s="6"/>
      <c r="E6" s="6" t="s">
        <v>87</v>
      </c>
    </row>
    <row r="7" spans="1:5" x14ac:dyDescent="0.25">
      <c r="A7" s="6" t="s">
        <v>92</v>
      </c>
      <c r="B7" s="6" t="s">
        <v>91</v>
      </c>
      <c r="C7" s="6" t="s">
        <v>96</v>
      </c>
      <c r="D7" s="6" t="s">
        <v>118</v>
      </c>
      <c r="E7" s="6" t="s">
        <v>87</v>
      </c>
    </row>
    <row r="8" spans="1:5" x14ac:dyDescent="0.25">
      <c r="A8" s="6" t="s">
        <v>97</v>
      </c>
      <c r="B8" s="6" t="s">
        <v>91</v>
      </c>
      <c r="C8" s="6" t="s">
        <v>98</v>
      </c>
      <c r="D8" s="6" t="s">
        <v>119</v>
      </c>
      <c r="E8" s="6" t="s">
        <v>87</v>
      </c>
    </row>
    <row r="9" spans="1:5" x14ac:dyDescent="0.25">
      <c r="A9" s="6" t="s">
        <v>93</v>
      </c>
      <c r="B9" s="6" t="s">
        <v>94</v>
      </c>
      <c r="C9" s="6" t="s">
        <v>96</v>
      </c>
      <c r="D9" s="6" t="s">
        <v>120</v>
      </c>
      <c r="E9" s="6" t="s">
        <v>87</v>
      </c>
    </row>
    <row r="10" spans="1:5" x14ac:dyDescent="0.25">
      <c r="A10" s="24" t="s">
        <v>134</v>
      </c>
      <c r="B10" s="24" t="s">
        <v>91</v>
      </c>
      <c r="E10" s="24" t="s">
        <v>137</v>
      </c>
    </row>
    <row r="11" spans="1:5" x14ac:dyDescent="0.25">
      <c r="A11" s="24" t="s">
        <v>135</v>
      </c>
      <c r="B11" s="24" t="s">
        <v>91</v>
      </c>
      <c r="E11" s="24" t="s">
        <v>137</v>
      </c>
    </row>
    <row r="12" spans="1:5" x14ac:dyDescent="0.25">
      <c r="A12" s="24" t="s">
        <v>136</v>
      </c>
      <c r="B12" s="24" t="s">
        <v>91</v>
      </c>
      <c r="E12" s="24" t="s">
        <v>137</v>
      </c>
    </row>
    <row r="16" spans="1:5" ht="45" x14ac:dyDescent="0.25">
      <c r="A16" s="25" t="s">
        <v>113</v>
      </c>
    </row>
    <row r="17" spans="1:1" x14ac:dyDescent="0.25">
      <c r="A17" s="26" t="s">
        <v>138</v>
      </c>
    </row>
    <row r="18" spans="1:1" ht="30" x14ac:dyDescent="0.25">
      <c r="A18" s="25" t="s">
        <v>139</v>
      </c>
    </row>
    <row r="19" spans="1:1" x14ac:dyDescent="0.25">
      <c r="A19" s="26" t="s">
        <v>140</v>
      </c>
    </row>
    <row r="20" spans="1:1" ht="45" x14ac:dyDescent="0.25">
      <c r="A20" s="25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R21"/>
  <sheetViews>
    <sheetView topLeftCell="B13" workbookViewId="0">
      <selection activeCell="P34" sqref="P34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8" x14ac:dyDescent="0.25">
      <c r="C2" s="19" t="s">
        <v>114</v>
      </c>
    </row>
    <row r="3" spans="3:18" x14ac:dyDescent="0.25">
      <c r="C3" s="6"/>
      <c r="D3" s="16" t="s">
        <v>88</v>
      </c>
      <c r="E3" s="16" t="s">
        <v>88</v>
      </c>
      <c r="F3" s="16" t="s">
        <v>88</v>
      </c>
      <c r="G3" s="16" t="s">
        <v>88</v>
      </c>
      <c r="H3" s="16" t="s">
        <v>88</v>
      </c>
      <c r="I3" s="16" t="s">
        <v>88</v>
      </c>
      <c r="J3" s="16" t="s">
        <v>88</v>
      </c>
      <c r="K3" s="16" t="s">
        <v>88</v>
      </c>
      <c r="L3" s="16" t="s">
        <v>88</v>
      </c>
      <c r="M3" s="16" t="s">
        <v>88</v>
      </c>
      <c r="N3" s="16" t="s">
        <v>88</v>
      </c>
      <c r="O3" s="16" t="s">
        <v>88</v>
      </c>
      <c r="P3" s="20" t="s">
        <v>111</v>
      </c>
      <c r="Q3" s="40" t="s">
        <v>170</v>
      </c>
    </row>
    <row r="4" spans="3:18" x14ac:dyDescent="0.25">
      <c r="C4" s="6" t="s">
        <v>169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  <c r="Q4" s="41">
        <f>(P4/SUM($P$4:$P$21))</f>
        <v>0.20833333333333334</v>
      </c>
      <c r="R4" s="27"/>
    </row>
    <row r="5" spans="3:18" x14ac:dyDescent="0.25">
      <c r="C5" s="6" t="s">
        <v>99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  <c r="Q5" s="41">
        <f t="shared" ref="Q5:Q21" si="1">(P5/SUM($P$4:$P$21))</f>
        <v>0.20833333333333334</v>
      </c>
    </row>
    <row r="6" spans="3:18" x14ac:dyDescent="0.25">
      <c r="C6" s="6" t="s">
        <v>112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  <c r="Q6" s="41">
        <f t="shared" si="1"/>
        <v>0.125</v>
      </c>
    </row>
    <row r="7" spans="3:18" x14ac:dyDescent="0.25">
      <c r="C7" s="6" t="s">
        <v>101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  <c r="Q7" s="41">
        <f t="shared" si="1"/>
        <v>8.3333333333333329E-2</v>
      </c>
    </row>
    <row r="8" spans="3:18" x14ac:dyDescent="0.25">
      <c r="C8" s="6" t="s">
        <v>104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  <c r="Q8" s="41">
        <f t="shared" si="1"/>
        <v>6.25E-2</v>
      </c>
    </row>
    <row r="9" spans="3:18" x14ac:dyDescent="0.25">
      <c r="C9" s="6" t="s">
        <v>165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  <c r="Q9" s="41">
        <f t="shared" si="1"/>
        <v>4.1666666666666664E-2</v>
      </c>
    </row>
    <row r="10" spans="3:18" x14ac:dyDescent="0.25">
      <c r="C10" s="6" t="s">
        <v>110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  <c r="Q10" s="41">
        <f t="shared" si="1"/>
        <v>4.1666666666666664E-2</v>
      </c>
    </row>
    <row r="11" spans="3:18" x14ac:dyDescent="0.25">
      <c r="C11" s="6" t="s">
        <v>103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  <c r="Q11" s="41">
        <f t="shared" si="1"/>
        <v>2.0833333333333332E-2</v>
      </c>
    </row>
    <row r="12" spans="3:18" x14ac:dyDescent="0.25">
      <c r="C12" s="6" t="s">
        <v>109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  <c r="Q12" s="41">
        <f t="shared" si="1"/>
        <v>2.0833333333333332E-2</v>
      </c>
    </row>
    <row r="13" spans="3:18" x14ac:dyDescent="0.25">
      <c r="C13" s="6" t="s">
        <v>106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  <c r="Q13" s="41">
        <f t="shared" si="1"/>
        <v>2.0833333333333332E-2</v>
      </c>
    </row>
    <row r="14" spans="3:18" x14ac:dyDescent="0.25">
      <c r="C14" s="17" t="s">
        <v>156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  <c r="Q14" s="41">
        <f t="shared" si="1"/>
        <v>2.0833333333333332E-2</v>
      </c>
    </row>
    <row r="15" spans="3:18" x14ac:dyDescent="0.25">
      <c r="C15" s="6" t="s">
        <v>102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  <c r="Q15" s="41">
        <f t="shared" si="1"/>
        <v>2.0833333333333332E-2</v>
      </c>
    </row>
    <row r="16" spans="3:18" x14ac:dyDescent="0.25">
      <c r="C16" s="6" t="s">
        <v>107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  <c r="Q16" s="41">
        <f t="shared" si="1"/>
        <v>2.0833333333333332E-2</v>
      </c>
    </row>
    <row r="17" spans="3:17" x14ac:dyDescent="0.25">
      <c r="C17" s="6" t="s">
        <v>100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  <c r="Q17" s="41">
        <f t="shared" si="1"/>
        <v>2.0833333333333332E-2</v>
      </c>
    </row>
    <row r="18" spans="3:17" x14ac:dyDescent="0.25">
      <c r="C18" s="6" t="s">
        <v>105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  <c r="Q18" s="41">
        <f t="shared" si="1"/>
        <v>2.0833333333333332E-2</v>
      </c>
    </row>
    <row r="19" spans="3:17" x14ac:dyDescent="0.25">
      <c r="C19" s="17" t="s">
        <v>137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  <c r="Q19" s="41">
        <f t="shared" si="1"/>
        <v>2.0833333333333332E-2</v>
      </c>
    </row>
    <row r="20" spans="3:17" x14ac:dyDescent="0.25">
      <c r="C20" s="17" t="s">
        <v>155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  <c r="Q20" s="41">
        <f t="shared" si="1"/>
        <v>2.0833333333333332E-2</v>
      </c>
    </row>
    <row r="21" spans="3:17" x14ac:dyDescent="0.25">
      <c r="C21" s="6" t="s">
        <v>108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  <c r="Q21" s="41">
        <f t="shared" si="1"/>
        <v>2.0833333333333332E-2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82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H64"/>
  <sheetViews>
    <sheetView topLeftCell="A25" zoomScale="70" zoomScaleNormal="70" workbookViewId="0">
      <selection activeCell="G64" sqref="G64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142</v>
      </c>
    </row>
    <row r="2" spans="3:8" x14ac:dyDescent="0.25">
      <c r="C2" s="25" t="s">
        <v>113</v>
      </c>
      <c r="D2">
        <v>0</v>
      </c>
      <c r="E2">
        <v>1</v>
      </c>
      <c r="G2">
        <f>AVERAGE(D2:F2)</f>
        <v>0.5</v>
      </c>
      <c r="H2" s="27"/>
    </row>
    <row r="3" spans="3:8" x14ac:dyDescent="0.25">
      <c r="C3" s="26" t="s">
        <v>138</v>
      </c>
      <c r="D3">
        <v>0</v>
      </c>
      <c r="E3">
        <v>0</v>
      </c>
      <c r="G3">
        <f t="shared" ref="G3:G6" si="0">AVERAGE(D3:F3)</f>
        <v>0</v>
      </c>
      <c r="H3" s="27"/>
    </row>
    <row r="4" spans="3:8" x14ac:dyDescent="0.25">
      <c r="C4" s="25" t="s">
        <v>139</v>
      </c>
      <c r="D4">
        <v>0</v>
      </c>
      <c r="E4">
        <v>0</v>
      </c>
      <c r="G4">
        <f t="shared" si="0"/>
        <v>0</v>
      </c>
      <c r="H4" s="27"/>
    </row>
    <row r="5" spans="3:8" x14ac:dyDescent="0.25">
      <c r="C5" s="26" t="s">
        <v>140</v>
      </c>
      <c r="D5">
        <v>1</v>
      </c>
      <c r="E5">
        <v>1</v>
      </c>
      <c r="G5">
        <f t="shared" si="0"/>
        <v>1</v>
      </c>
      <c r="H5" s="27"/>
    </row>
    <row r="6" spans="3:8" ht="30" x14ac:dyDescent="0.25">
      <c r="C6" s="25" t="s">
        <v>141</v>
      </c>
      <c r="D6">
        <v>6</v>
      </c>
      <c r="E6">
        <v>8</v>
      </c>
      <c r="G6">
        <f t="shared" si="0"/>
        <v>7</v>
      </c>
      <c r="H6" s="27"/>
    </row>
    <row r="10" spans="3:8" x14ac:dyDescent="0.25">
      <c r="C10" t="s">
        <v>150</v>
      </c>
    </row>
    <row r="11" spans="3:8" x14ac:dyDescent="0.25">
      <c r="C11" s="25" t="s">
        <v>113</v>
      </c>
      <c r="D11">
        <v>0</v>
      </c>
      <c r="E11">
        <v>1</v>
      </c>
      <c r="G11">
        <f>AVERAGE(D11:F11)</f>
        <v>0.5</v>
      </c>
    </row>
    <row r="12" spans="3:8" x14ac:dyDescent="0.25">
      <c r="C12" s="26" t="s">
        <v>138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25" t="s">
        <v>139</v>
      </c>
      <c r="D13">
        <v>0</v>
      </c>
      <c r="E13">
        <v>1</v>
      </c>
      <c r="G13">
        <f t="shared" si="1"/>
        <v>0.5</v>
      </c>
    </row>
    <row r="14" spans="3:8" x14ac:dyDescent="0.25">
      <c r="C14" s="26" t="s">
        <v>140</v>
      </c>
      <c r="D14">
        <v>0</v>
      </c>
      <c r="E14">
        <v>0</v>
      </c>
      <c r="G14">
        <f t="shared" si="1"/>
        <v>0</v>
      </c>
    </row>
    <row r="15" spans="3:8" ht="30" x14ac:dyDescent="0.25">
      <c r="C15" s="25" t="s">
        <v>141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151</v>
      </c>
    </row>
    <row r="20" spans="3:7" x14ac:dyDescent="0.25">
      <c r="C20" s="25" t="s">
        <v>113</v>
      </c>
      <c r="D20">
        <v>0</v>
      </c>
      <c r="E20">
        <v>0</v>
      </c>
      <c r="G20">
        <f>AVERAGE(D20:F20)</f>
        <v>0</v>
      </c>
    </row>
    <row r="21" spans="3:7" x14ac:dyDescent="0.25">
      <c r="C21" s="26" t="s">
        <v>138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25" t="s">
        <v>139</v>
      </c>
      <c r="D22">
        <v>1</v>
      </c>
      <c r="E22">
        <v>0</v>
      </c>
      <c r="G22">
        <f t="shared" si="2"/>
        <v>0.5</v>
      </c>
    </row>
    <row r="23" spans="3:7" x14ac:dyDescent="0.25">
      <c r="C23" s="26" t="s">
        <v>140</v>
      </c>
      <c r="D23">
        <v>1</v>
      </c>
      <c r="E23">
        <v>0</v>
      </c>
      <c r="G23">
        <f t="shared" si="2"/>
        <v>0.5</v>
      </c>
    </row>
    <row r="24" spans="3:7" ht="30" x14ac:dyDescent="0.25">
      <c r="C24" s="25" t="s">
        <v>141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152</v>
      </c>
    </row>
    <row r="28" spans="3:7" x14ac:dyDescent="0.25">
      <c r="C28" s="25" t="s">
        <v>113</v>
      </c>
      <c r="D28">
        <v>1</v>
      </c>
      <c r="E28">
        <v>1</v>
      </c>
      <c r="G28">
        <f>AVERAGE(D28:F28)</f>
        <v>1</v>
      </c>
    </row>
    <row r="29" spans="3:7" x14ac:dyDescent="0.25">
      <c r="C29" s="26" t="s">
        <v>138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25" t="s">
        <v>139</v>
      </c>
      <c r="D30">
        <v>1</v>
      </c>
      <c r="E30">
        <v>1</v>
      </c>
      <c r="G30">
        <f t="shared" si="3"/>
        <v>1</v>
      </c>
    </row>
    <row r="31" spans="3:7" x14ac:dyDescent="0.25">
      <c r="C31" s="26" t="s">
        <v>140</v>
      </c>
      <c r="D31">
        <v>1</v>
      </c>
      <c r="E31">
        <v>0</v>
      </c>
      <c r="G31">
        <f t="shared" si="3"/>
        <v>0.5</v>
      </c>
    </row>
    <row r="32" spans="3:7" ht="30" x14ac:dyDescent="0.25">
      <c r="C32" s="25" t="s">
        <v>141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153</v>
      </c>
    </row>
    <row r="36" spans="3:7" x14ac:dyDescent="0.25">
      <c r="C36" s="25" t="s">
        <v>113</v>
      </c>
      <c r="D36">
        <v>1</v>
      </c>
      <c r="E36">
        <v>0</v>
      </c>
      <c r="G36">
        <f>AVERAGE(D36:F36)</f>
        <v>0.5</v>
      </c>
    </row>
    <row r="37" spans="3:7" x14ac:dyDescent="0.25">
      <c r="C37" s="26" t="s">
        <v>138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25" t="s">
        <v>139</v>
      </c>
      <c r="D38">
        <v>1</v>
      </c>
      <c r="E38">
        <v>1</v>
      </c>
      <c r="G38">
        <f t="shared" si="4"/>
        <v>1</v>
      </c>
    </row>
    <row r="39" spans="3:7" x14ac:dyDescent="0.25">
      <c r="C39" s="26" t="s">
        <v>140</v>
      </c>
      <c r="D39">
        <v>1</v>
      </c>
      <c r="E39">
        <v>1</v>
      </c>
      <c r="G39">
        <f t="shared" si="4"/>
        <v>1</v>
      </c>
    </row>
    <row r="40" spans="3:7" ht="30" x14ac:dyDescent="0.25">
      <c r="C40" s="25" t="s">
        <v>141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154</v>
      </c>
    </row>
    <row r="44" spans="3:7" x14ac:dyDescent="0.25">
      <c r="C44" s="25" t="s">
        <v>113</v>
      </c>
      <c r="D44">
        <v>1</v>
      </c>
      <c r="E44">
        <v>0</v>
      </c>
      <c r="G44">
        <f>AVERAGE(D44:F44)</f>
        <v>0.5</v>
      </c>
    </row>
    <row r="45" spans="3:7" x14ac:dyDescent="0.25">
      <c r="C45" s="26" t="s">
        <v>138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25" t="s">
        <v>139</v>
      </c>
      <c r="D46">
        <v>1</v>
      </c>
      <c r="E46">
        <v>1</v>
      </c>
      <c r="G46">
        <f t="shared" si="5"/>
        <v>1</v>
      </c>
    </row>
    <row r="47" spans="3:7" x14ac:dyDescent="0.25">
      <c r="C47" s="26" t="s">
        <v>140</v>
      </c>
      <c r="D47">
        <v>1</v>
      </c>
      <c r="E47">
        <v>1</v>
      </c>
      <c r="G47">
        <f t="shared" si="5"/>
        <v>1</v>
      </c>
    </row>
    <row r="48" spans="3:7" ht="30" x14ac:dyDescent="0.25">
      <c r="C48" s="25" t="s">
        <v>141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25" t="s">
        <v>113</v>
      </c>
      <c r="D52">
        <v>1</v>
      </c>
      <c r="E52">
        <v>1</v>
      </c>
      <c r="G52">
        <f>AVERAGE(D52:F52)</f>
        <v>1</v>
      </c>
    </row>
    <row r="53" spans="3:7" x14ac:dyDescent="0.25">
      <c r="C53" s="26" t="s">
        <v>138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25" t="s">
        <v>139</v>
      </c>
      <c r="D54">
        <v>1</v>
      </c>
      <c r="E54">
        <v>1</v>
      </c>
      <c r="G54">
        <f t="shared" si="6"/>
        <v>1</v>
      </c>
    </row>
    <row r="55" spans="3:7" x14ac:dyDescent="0.25">
      <c r="C55" s="26" t="s">
        <v>140</v>
      </c>
      <c r="D55">
        <v>0</v>
      </c>
      <c r="E55">
        <v>1</v>
      </c>
      <c r="G55">
        <f t="shared" si="6"/>
        <v>0.5</v>
      </c>
    </row>
    <row r="56" spans="3:7" ht="30" x14ac:dyDescent="0.25">
      <c r="C56" s="25" t="s">
        <v>141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157</v>
      </c>
    </row>
    <row r="60" spans="3:7" x14ac:dyDescent="0.25">
      <c r="C60" s="25" t="s">
        <v>113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26" t="s">
        <v>138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25" t="s">
        <v>139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26" t="s">
        <v>158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25" t="s">
        <v>141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E18"/>
  <sheetViews>
    <sheetView tabSelected="1" topLeftCell="B1" workbookViewId="0">
      <selection activeCell="C17" sqref="C17"/>
    </sheetView>
  </sheetViews>
  <sheetFormatPr baseColWidth="10" defaultRowHeight="15" x14ac:dyDescent="0.25"/>
  <cols>
    <col min="3" max="3" width="22.85546875" bestFit="1" customWidth="1"/>
    <col min="4" max="4" width="24.5703125" customWidth="1"/>
    <col min="5" max="5" width="14.85546875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5" x14ac:dyDescent="0.25">
      <c r="C2" s="34" t="s">
        <v>88</v>
      </c>
      <c r="D2" s="35" t="s">
        <v>166</v>
      </c>
      <c r="E2" s="4"/>
    </row>
    <row r="3" spans="3:5" x14ac:dyDescent="0.25">
      <c r="C3" s="32" t="s">
        <v>43</v>
      </c>
      <c r="D3" s="33">
        <v>0.48766666666666658</v>
      </c>
      <c r="E3" s="31"/>
    </row>
    <row r="4" spans="3:5" x14ac:dyDescent="0.25">
      <c r="C4" s="32" t="s">
        <v>44</v>
      </c>
      <c r="D4" s="33">
        <v>0.57999999999999996</v>
      </c>
      <c r="E4" s="31"/>
    </row>
    <row r="5" spans="3:5" x14ac:dyDescent="0.25">
      <c r="C5" s="32" t="s">
        <v>46</v>
      </c>
      <c r="D5" s="33">
        <v>0.43666666666666665</v>
      </c>
      <c r="E5" s="31"/>
    </row>
    <row r="6" spans="3:5" x14ac:dyDescent="0.25">
      <c r="C6" s="32" t="s">
        <v>48</v>
      </c>
      <c r="D6" s="33">
        <v>0.52266666666666661</v>
      </c>
      <c r="E6" s="31"/>
    </row>
    <row r="7" spans="3:5" x14ac:dyDescent="0.25">
      <c r="C7" s="32" t="s">
        <v>49</v>
      </c>
      <c r="D7" s="33">
        <v>0.38</v>
      </c>
      <c r="E7" s="31"/>
    </row>
    <row r="8" spans="3:5" x14ac:dyDescent="0.25">
      <c r="C8" s="32" t="s">
        <v>51</v>
      </c>
      <c r="D8" s="33">
        <v>0.51</v>
      </c>
      <c r="E8" s="31"/>
    </row>
    <row r="9" spans="3:5" x14ac:dyDescent="0.25">
      <c r="C9" s="32" t="s">
        <v>52</v>
      </c>
      <c r="D9" s="33">
        <v>0.5</v>
      </c>
      <c r="E9" s="31"/>
    </row>
    <row r="10" spans="3:5" x14ac:dyDescent="0.25">
      <c r="C10" s="32" t="s">
        <v>53</v>
      </c>
      <c r="D10" s="33">
        <v>0.56999999999999995</v>
      </c>
      <c r="E10" s="31"/>
    </row>
    <row r="11" spans="3:5" x14ac:dyDescent="0.25">
      <c r="C11" s="32" t="s">
        <v>55</v>
      </c>
      <c r="D11" s="33"/>
      <c r="E11" s="31"/>
    </row>
    <row r="12" spans="3:5" x14ac:dyDescent="0.25">
      <c r="C12" s="32" t="s">
        <v>56</v>
      </c>
      <c r="D12" s="33">
        <v>0.38</v>
      </c>
      <c r="E12" s="31"/>
    </row>
    <row r="13" spans="3:5" x14ac:dyDescent="0.25">
      <c r="C13" s="32" t="s">
        <v>57</v>
      </c>
      <c r="D13" s="33">
        <v>0.54</v>
      </c>
      <c r="E13" s="31"/>
    </row>
    <row r="14" spans="3:5" x14ac:dyDescent="0.25">
      <c r="C14" s="32" t="s">
        <v>58</v>
      </c>
      <c r="D14" s="33">
        <v>0.65</v>
      </c>
      <c r="E14" s="31"/>
    </row>
    <row r="15" spans="3:5" x14ac:dyDescent="0.25">
      <c r="C15" s="32" t="s">
        <v>59</v>
      </c>
      <c r="D15" s="33">
        <v>0.55000000000000004</v>
      </c>
      <c r="E15" s="31"/>
    </row>
    <row r="16" spans="3:5" x14ac:dyDescent="0.25">
      <c r="C16" s="32" t="s">
        <v>60</v>
      </c>
      <c r="D16" s="33">
        <v>0</v>
      </c>
      <c r="E16" s="31"/>
    </row>
    <row r="17" spans="3:5" x14ac:dyDescent="0.25">
      <c r="C17" s="36" t="s">
        <v>61</v>
      </c>
      <c r="D17" s="37">
        <v>0</v>
      </c>
      <c r="E17" s="31"/>
    </row>
    <row r="18" spans="3:5" x14ac:dyDescent="0.25">
      <c r="D18" s="30">
        <f>AVERAGE(D3:D17)</f>
        <v>0.43621428571428572</v>
      </c>
      <c r="E18" s="30"/>
    </row>
  </sheetData>
  <conditionalFormatting sqref="D3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{A38EBEB4-5734-47DE-A848-DFCAC300F887}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EBEB4-5734-47DE-A848-DFCAC300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Epic</vt:lpstr>
      <vt:lpstr>Hallazgos</vt:lpstr>
      <vt:lpstr>Equipo</vt:lpstr>
      <vt:lpstr>Hoja4</vt:lpstr>
      <vt:lpstr>Top Impedimentos</vt:lpstr>
      <vt:lpstr>Artefactos</vt:lpstr>
      <vt:lpstr>Encuesta Equipo</vt:lpstr>
      <vt:lpstr>Estado 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2018-10-22T22:13:41Z</dcterms:modified>
</cp:coreProperties>
</file>