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:\Mi unidad\P_Final_DVZ\finalWeb\dist\"/>
    </mc:Choice>
  </mc:AlternateContent>
  <xr:revisionPtr revIDLastSave="0" documentId="13_ncr:1_{2C7AF7D1-2A40-4F12-A14C-1813D803032E}" xr6:coauthVersionLast="47" xr6:coauthVersionMax="47" xr10:uidLastSave="{00000000-0000-0000-0000-000000000000}"/>
  <bookViews>
    <workbookView xWindow="35265" yWindow="2085" windowWidth="21600" windowHeight="11775" xr2:uid="{00000000-000D-0000-FFFF-FFFF00000000}"/>
  </bookViews>
  <sheets>
    <sheet name="GFF_CORR" sheetId="1" r:id="rId1"/>
    <sheet name="Hoja1" sheetId="2" r:id="rId2"/>
  </sheets>
  <definedNames>
    <definedName name="_xlnm._FilterDatabase" localSheetId="0" hidden="1">GFF_CORR!$B$1:$BF$760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L6" i="2"/>
  <c r="K6" i="2"/>
  <c r="J6" i="2"/>
  <c r="I6" i="2"/>
  <c r="G6" i="2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M102" i="1" s="1"/>
  <c r="T103" i="1"/>
  <c r="M103" i="1" s="1"/>
  <c r="T104" i="1"/>
  <c r="M104" i="1" s="1"/>
  <c r="T105" i="1"/>
  <c r="M105" i="1" s="1"/>
  <c r="T106" i="1"/>
  <c r="M106" i="1" s="1"/>
  <c r="T107" i="1"/>
  <c r="M107" i="1" s="1"/>
  <c r="T108" i="1"/>
  <c r="M108" i="1" s="1"/>
  <c r="T109" i="1"/>
  <c r="M109" i="1" s="1"/>
  <c r="T110" i="1"/>
  <c r="M110" i="1" s="1"/>
  <c r="T111" i="1"/>
  <c r="M111" i="1" s="1"/>
  <c r="T112" i="1"/>
  <c r="M112" i="1" s="1"/>
  <c r="T113" i="1"/>
  <c r="M113" i="1" s="1"/>
  <c r="T114" i="1"/>
  <c r="M114" i="1" s="1"/>
  <c r="T115" i="1"/>
  <c r="M115" i="1" s="1"/>
  <c r="T116" i="1"/>
  <c r="M116" i="1" s="1"/>
  <c r="T117" i="1"/>
  <c r="M117" i="1" s="1"/>
  <c r="T118" i="1"/>
  <c r="M118" i="1" s="1"/>
  <c r="T119" i="1"/>
  <c r="M119" i="1" s="1"/>
  <c r="T120" i="1"/>
  <c r="M120" i="1" s="1"/>
  <c r="T121" i="1"/>
  <c r="M121" i="1" s="1"/>
  <c r="T122" i="1"/>
  <c r="M122" i="1" s="1"/>
  <c r="T123" i="1"/>
  <c r="M123" i="1" s="1"/>
  <c r="T124" i="1"/>
  <c r="M124" i="1" s="1"/>
  <c r="T125" i="1"/>
  <c r="M125" i="1" s="1"/>
  <c r="T126" i="1"/>
  <c r="M126" i="1" s="1"/>
  <c r="T127" i="1"/>
  <c r="M127" i="1" s="1"/>
  <c r="T128" i="1"/>
  <c r="M128" i="1" s="1"/>
  <c r="T129" i="1"/>
  <c r="M129" i="1" s="1"/>
  <c r="T130" i="1"/>
  <c r="M130" i="1" s="1"/>
  <c r="T131" i="1"/>
  <c r="M131" i="1" s="1"/>
  <c r="T132" i="1"/>
  <c r="M132" i="1" s="1"/>
  <c r="T133" i="1"/>
  <c r="M133" i="1" s="1"/>
  <c r="T134" i="1"/>
  <c r="M134" i="1" s="1"/>
  <c r="T135" i="1"/>
  <c r="M135" i="1" s="1"/>
  <c r="T136" i="1"/>
  <c r="M136" i="1" s="1"/>
  <c r="T137" i="1"/>
  <c r="M137" i="1" s="1"/>
  <c r="T138" i="1"/>
  <c r="M138" i="1" s="1"/>
  <c r="T139" i="1"/>
  <c r="M139" i="1" s="1"/>
  <c r="T140" i="1"/>
  <c r="M140" i="1" s="1"/>
  <c r="T141" i="1"/>
  <c r="M141" i="1" s="1"/>
  <c r="T142" i="1"/>
  <c r="M142" i="1" s="1"/>
  <c r="T143" i="1"/>
  <c r="M143" i="1" s="1"/>
  <c r="T144" i="1"/>
  <c r="M144" i="1" s="1"/>
  <c r="T145" i="1"/>
  <c r="M145" i="1" s="1"/>
  <c r="T146" i="1"/>
  <c r="M146" i="1" s="1"/>
  <c r="T147" i="1"/>
  <c r="M147" i="1" s="1"/>
  <c r="T148" i="1"/>
  <c r="M148" i="1" s="1"/>
  <c r="T149" i="1"/>
  <c r="M149" i="1" s="1"/>
  <c r="T150" i="1"/>
  <c r="M150" i="1" s="1"/>
  <c r="T151" i="1"/>
  <c r="M151" i="1" s="1"/>
  <c r="T152" i="1"/>
  <c r="M152" i="1" s="1"/>
  <c r="T153" i="1"/>
  <c r="M153" i="1" s="1"/>
  <c r="T154" i="1"/>
  <c r="M154" i="1" s="1"/>
  <c r="T155" i="1"/>
  <c r="M155" i="1" s="1"/>
  <c r="T156" i="1"/>
  <c r="M156" i="1" s="1"/>
  <c r="T157" i="1"/>
  <c r="M157" i="1" s="1"/>
  <c r="T158" i="1"/>
  <c r="M158" i="1" s="1"/>
  <c r="T159" i="1"/>
  <c r="M159" i="1" s="1"/>
  <c r="T160" i="1"/>
  <c r="M160" i="1" s="1"/>
  <c r="T161" i="1"/>
  <c r="M161" i="1" s="1"/>
  <c r="T162" i="1"/>
  <c r="M162" i="1" s="1"/>
  <c r="T163" i="1"/>
  <c r="M163" i="1" s="1"/>
  <c r="T164" i="1"/>
  <c r="M164" i="1" s="1"/>
  <c r="T165" i="1"/>
  <c r="M165" i="1" s="1"/>
  <c r="T166" i="1"/>
  <c r="M166" i="1" s="1"/>
  <c r="T167" i="1"/>
  <c r="M167" i="1" s="1"/>
  <c r="T168" i="1"/>
  <c r="M168" i="1" s="1"/>
  <c r="T169" i="1"/>
  <c r="M169" i="1" s="1"/>
  <c r="T170" i="1"/>
  <c r="M170" i="1" s="1"/>
  <c r="T171" i="1"/>
  <c r="M171" i="1" s="1"/>
  <c r="T172" i="1"/>
  <c r="M172" i="1" s="1"/>
  <c r="T173" i="1"/>
  <c r="M173" i="1" s="1"/>
  <c r="T174" i="1"/>
  <c r="M174" i="1" s="1"/>
  <c r="T175" i="1"/>
  <c r="M175" i="1" s="1"/>
  <c r="T176" i="1"/>
  <c r="M176" i="1" s="1"/>
  <c r="T177" i="1"/>
  <c r="M177" i="1" s="1"/>
  <c r="T178" i="1"/>
  <c r="M178" i="1" s="1"/>
  <c r="T179" i="1"/>
  <c r="M179" i="1" s="1"/>
  <c r="T180" i="1"/>
  <c r="M180" i="1" s="1"/>
  <c r="T181" i="1"/>
  <c r="M181" i="1" s="1"/>
  <c r="T182" i="1"/>
  <c r="M182" i="1" s="1"/>
  <c r="T183" i="1"/>
  <c r="M183" i="1" s="1"/>
  <c r="T184" i="1"/>
  <c r="M184" i="1" s="1"/>
  <c r="T185" i="1"/>
  <c r="M185" i="1" s="1"/>
  <c r="T186" i="1"/>
  <c r="M186" i="1" s="1"/>
  <c r="T187" i="1"/>
  <c r="M187" i="1" s="1"/>
  <c r="T188" i="1"/>
  <c r="M188" i="1" s="1"/>
  <c r="T189" i="1"/>
  <c r="M189" i="1" s="1"/>
  <c r="T190" i="1"/>
  <c r="M190" i="1" s="1"/>
  <c r="T191" i="1"/>
  <c r="M191" i="1" s="1"/>
  <c r="T192" i="1"/>
  <c r="M192" i="1" s="1"/>
  <c r="T193" i="1"/>
  <c r="M193" i="1" s="1"/>
  <c r="T194" i="1"/>
  <c r="M194" i="1" s="1"/>
  <c r="T195" i="1"/>
  <c r="M195" i="1" s="1"/>
  <c r="T196" i="1"/>
  <c r="M196" i="1" s="1"/>
  <c r="T197" i="1"/>
  <c r="M197" i="1" s="1"/>
  <c r="T198" i="1"/>
  <c r="M198" i="1" s="1"/>
  <c r="T199" i="1"/>
  <c r="M199" i="1" s="1"/>
  <c r="T200" i="1"/>
  <c r="M200" i="1" s="1"/>
  <c r="T201" i="1"/>
  <c r="M201" i="1" s="1"/>
  <c r="T202" i="1"/>
  <c r="M202" i="1" s="1"/>
  <c r="T203" i="1"/>
  <c r="M203" i="1" s="1"/>
  <c r="T204" i="1"/>
  <c r="M204" i="1" s="1"/>
  <c r="T205" i="1"/>
  <c r="M205" i="1" s="1"/>
  <c r="T206" i="1"/>
  <c r="M206" i="1" s="1"/>
  <c r="T207" i="1"/>
  <c r="M207" i="1" s="1"/>
  <c r="T208" i="1"/>
  <c r="M208" i="1" s="1"/>
  <c r="T209" i="1"/>
  <c r="M209" i="1" s="1"/>
  <c r="T210" i="1"/>
  <c r="M210" i="1" s="1"/>
  <c r="T211" i="1"/>
  <c r="M211" i="1" s="1"/>
  <c r="T212" i="1"/>
  <c r="M212" i="1" s="1"/>
  <c r="T213" i="1"/>
  <c r="M213" i="1" s="1"/>
  <c r="T214" i="1"/>
  <c r="M214" i="1" s="1"/>
  <c r="T215" i="1"/>
  <c r="M215" i="1" s="1"/>
  <c r="T216" i="1"/>
  <c r="M216" i="1" s="1"/>
  <c r="T217" i="1"/>
  <c r="M217" i="1" s="1"/>
  <c r="T218" i="1"/>
  <c r="M218" i="1" s="1"/>
  <c r="T219" i="1"/>
  <c r="M219" i="1" s="1"/>
  <c r="T220" i="1"/>
  <c r="M220" i="1" s="1"/>
  <c r="T221" i="1"/>
  <c r="M221" i="1" s="1"/>
  <c r="T222" i="1"/>
  <c r="M222" i="1" s="1"/>
  <c r="T223" i="1"/>
  <c r="M223" i="1" s="1"/>
  <c r="T224" i="1"/>
  <c r="M224" i="1" s="1"/>
  <c r="T225" i="1"/>
  <c r="M225" i="1" s="1"/>
  <c r="T226" i="1"/>
  <c r="M226" i="1" s="1"/>
  <c r="T227" i="1"/>
  <c r="M227" i="1" s="1"/>
  <c r="T228" i="1"/>
  <c r="M228" i="1" s="1"/>
  <c r="T229" i="1"/>
  <c r="M229" i="1" s="1"/>
  <c r="T230" i="1"/>
  <c r="M230" i="1" s="1"/>
  <c r="T231" i="1"/>
  <c r="M231" i="1" s="1"/>
  <c r="T232" i="1"/>
  <c r="M232" i="1" s="1"/>
  <c r="T233" i="1"/>
  <c r="M233" i="1" s="1"/>
  <c r="T234" i="1"/>
  <c r="M234" i="1" s="1"/>
  <c r="T235" i="1"/>
  <c r="M235" i="1" s="1"/>
  <c r="T236" i="1"/>
  <c r="M236" i="1" s="1"/>
  <c r="T237" i="1"/>
  <c r="M237" i="1" s="1"/>
  <c r="T238" i="1"/>
  <c r="M238" i="1" s="1"/>
  <c r="T239" i="1"/>
  <c r="M239" i="1" s="1"/>
  <c r="T240" i="1"/>
  <c r="M240" i="1" s="1"/>
  <c r="T241" i="1"/>
  <c r="M241" i="1" s="1"/>
  <c r="T242" i="1"/>
  <c r="M242" i="1" s="1"/>
  <c r="T243" i="1"/>
  <c r="M243" i="1" s="1"/>
  <c r="T244" i="1"/>
  <c r="M244" i="1" s="1"/>
  <c r="T245" i="1"/>
  <c r="M245" i="1" s="1"/>
  <c r="T246" i="1"/>
  <c r="M246" i="1" s="1"/>
  <c r="T247" i="1"/>
  <c r="M247" i="1" s="1"/>
  <c r="T248" i="1"/>
  <c r="M248" i="1" s="1"/>
  <c r="T249" i="1"/>
  <c r="M249" i="1" s="1"/>
  <c r="T250" i="1"/>
  <c r="M250" i="1" s="1"/>
  <c r="T251" i="1"/>
  <c r="M251" i="1" s="1"/>
  <c r="T252" i="1"/>
  <c r="M252" i="1" s="1"/>
  <c r="T253" i="1"/>
  <c r="M253" i="1" s="1"/>
  <c r="T254" i="1"/>
  <c r="M254" i="1" s="1"/>
  <c r="T255" i="1"/>
  <c r="M255" i="1" s="1"/>
  <c r="T256" i="1"/>
  <c r="M256" i="1" s="1"/>
  <c r="T257" i="1"/>
  <c r="M257" i="1" s="1"/>
  <c r="T258" i="1"/>
  <c r="M258" i="1" s="1"/>
  <c r="T259" i="1"/>
  <c r="M259" i="1" s="1"/>
  <c r="T260" i="1"/>
  <c r="M260" i="1" s="1"/>
  <c r="T261" i="1"/>
  <c r="M261" i="1" s="1"/>
  <c r="T262" i="1"/>
  <c r="M262" i="1" s="1"/>
  <c r="T263" i="1"/>
  <c r="M263" i="1" s="1"/>
  <c r="T264" i="1"/>
  <c r="M264" i="1" s="1"/>
  <c r="T265" i="1"/>
  <c r="M265" i="1" s="1"/>
  <c r="T266" i="1"/>
  <c r="M266" i="1" s="1"/>
  <c r="T267" i="1"/>
  <c r="M267" i="1" s="1"/>
  <c r="T268" i="1"/>
  <c r="M268" i="1" s="1"/>
  <c r="T269" i="1"/>
  <c r="M269" i="1" s="1"/>
  <c r="T270" i="1"/>
  <c r="M270" i="1" s="1"/>
  <c r="T271" i="1"/>
  <c r="M271" i="1" s="1"/>
  <c r="T272" i="1"/>
  <c r="M272" i="1" s="1"/>
  <c r="T273" i="1"/>
  <c r="M273" i="1" s="1"/>
  <c r="T274" i="1"/>
  <c r="M274" i="1" s="1"/>
  <c r="T275" i="1"/>
  <c r="M275" i="1" s="1"/>
  <c r="T276" i="1"/>
  <c r="M276" i="1" s="1"/>
  <c r="T277" i="1"/>
  <c r="M277" i="1" s="1"/>
  <c r="T278" i="1"/>
  <c r="M278" i="1" s="1"/>
  <c r="T279" i="1"/>
  <c r="M279" i="1" s="1"/>
  <c r="T280" i="1"/>
  <c r="M280" i="1" s="1"/>
  <c r="T281" i="1"/>
  <c r="M281" i="1" s="1"/>
  <c r="T282" i="1"/>
  <c r="M282" i="1" s="1"/>
  <c r="T283" i="1"/>
  <c r="M283" i="1" s="1"/>
  <c r="T284" i="1"/>
  <c r="M284" i="1" s="1"/>
  <c r="T285" i="1"/>
  <c r="M285" i="1" s="1"/>
  <c r="T286" i="1"/>
  <c r="M286" i="1" s="1"/>
  <c r="T287" i="1"/>
  <c r="M287" i="1" s="1"/>
  <c r="T288" i="1"/>
  <c r="M288" i="1" s="1"/>
  <c r="T289" i="1"/>
  <c r="M289" i="1" s="1"/>
  <c r="T290" i="1"/>
  <c r="M290" i="1" s="1"/>
  <c r="T291" i="1"/>
  <c r="M291" i="1" s="1"/>
  <c r="T292" i="1"/>
  <c r="M292" i="1" s="1"/>
  <c r="T293" i="1"/>
  <c r="M293" i="1" s="1"/>
  <c r="T294" i="1"/>
  <c r="M294" i="1" s="1"/>
  <c r="T295" i="1"/>
  <c r="M295" i="1" s="1"/>
  <c r="T296" i="1"/>
  <c r="M296" i="1" s="1"/>
  <c r="T297" i="1"/>
  <c r="M297" i="1" s="1"/>
  <c r="T298" i="1"/>
  <c r="M298" i="1" s="1"/>
  <c r="T299" i="1"/>
  <c r="M299" i="1" s="1"/>
  <c r="T300" i="1"/>
  <c r="M300" i="1" s="1"/>
  <c r="T301" i="1"/>
  <c r="M301" i="1" s="1"/>
  <c r="T302" i="1"/>
  <c r="M302" i="1" s="1"/>
  <c r="T303" i="1"/>
  <c r="M303" i="1" s="1"/>
  <c r="T304" i="1"/>
  <c r="M304" i="1" s="1"/>
  <c r="T305" i="1"/>
  <c r="M305" i="1" s="1"/>
  <c r="T306" i="1"/>
  <c r="M306" i="1" s="1"/>
  <c r="T307" i="1"/>
  <c r="M307" i="1" s="1"/>
  <c r="T308" i="1"/>
  <c r="M308" i="1" s="1"/>
  <c r="T309" i="1"/>
  <c r="M309" i="1" s="1"/>
  <c r="T310" i="1"/>
  <c r="M310" i="1" s="1"/>
  <c r="T311" i="1"/>
  <c r="M311" i="1" s="1"/>
  <c r="T312" i="1"/>
  <c r="M312" i="1" s="1"/>
  <c r="T313" i="1"/>
  <c r="M313" i="1" s="1"/>
  <c r="T314" i="1"/>
  <c r="M314" i="1" s="1"/>
  <c r="T315" i="1"/>
  <c r="M315" i="1" s="1"/>
  <c r="T316" i="1"/>
  <c r="M316" i="1" s="1"/>
  <c r="T317" i="1"/>
  <c r="M317" i="1" s="1"/>
  <c r="T318" i="1"/>
  <c r="M318" i="1" s="1"/>
  <c r="T319" i="1"/>
  <c r="M319" i="1" s="1"/>
  <c r="T320" i="1"/>
  <c r="M320" i="1" s="1"/>
  <c r="T321" i="1"/>
  <c r="M321" i="1" s="1"/>
  <c r="T322" i="1"/>
  <c r="M322" i="1" s="1"/>
  <c r="T323" i="1"/>
  <c r="M323" i="1" s="1"/>
  <c r="T324" i="1"/>
  <c r="M324" i="1" s="1"/>
  <c r="T325" i="1"/>
  <c r="M325" i="1" s="1"/>
  <c r="T326" i="1"/>
  <c r="M326" i="1" s="1"/>
  <c r="T327" i="1"/>
  <c r="M327" i="1" s="1"/>
  <c r="T328" i="1"/>
  <c r="M328" i="1" s="1"/>
  <c r="T329" i="1"/>
  <c r="M329" i="1" s="1"/>
  <c r="T330" i="1"/>
  <c r="M330" i="1" s="1"/>
  <c r="T331" i="1"/>
  <c r="M331" i="1" s="1"/>
  <c r="T332" i="1"/>
  <c r="M332" i="1" s="1"/>
  <c r="T333" i="1"/>
  <c r="M333" i="1" s="1"/>
  <c r="T334" i="1"/>
  <c r="M334" i="1" s="1"/>
  <c r="T335" i="1"/>
  <c r="M335" i="1" s="1"/>
  <c r="T336" i="1"/>
  <c r="M336" i="1" s="1"/>
  <c r="T337" i="1"/>
  <c r="M337" i="1" s="1"/>
  <c r="T338" i="1"/>
  <c r="M338" i="1" s="1"/>
  <c r="T339" i="1"/>
  <c r="M339" i="1" s="1"/>
  <c r="T340" i="1"/>
  <c r="M340" i="1" s="1"/>
  <c r="T341" i="1"/>
  <c r="M341" i="1" s="1"/>
  <c r="T342" i="1"/>
  <c r="M342" i="1" s="1"/>
  <c r="T343" i="1"/>
  <c r="M343" i="1" s="1"/>
  <c r="T344" i="1"/>
  <c r="M344" i="1" s="1"/>
  <c r="T345" i="1"/>
  <c r="M345" i="1" s="1"/>
  <c r="T346" i="1"/>
  <c r="M346" i="1" s="1"/>
  <c r="T347" i="1"/>
  <c r="M347" i="1" s="1"/>
  <c r="T348" i="1"/>
  <c r="M348" i="1" s="1"/>
  <c r="T349" i="1"/>
  <c r="M349" i="1" s="1"/>
  <c r="T350" i="1"/>
  <c r="M350" i="1" s="1"/>
  <c r="T351" i="1"/>
  <c r="M351" i="1" s="1"/>
  <c r="T352" i="1"/>
  <c r="M352" i="1" s="1"/>
  <c r="T353" i="1"/>
  <c r="M353" i="1" s="1"/>
  <c r="T354" i="1"/>
  <c r="M354" i="1" s="1"/>
  <c r="T355" i="1"/>
  <c r="M355" i="1" s="1"/>
  <c r="T356" i="1"/>
  <c r="M356" i="1" s="1"/>
  <c r="T357" i="1"/>
  <c r="M357" i="1" s="1"/>
  <c r="T358" i="1"/>
  <c r="M358" i="1" s="1"/>
  <c r="T359" i="1"/>
  <c r="M359" i="1" s="1"/>
  <c r="T360" i="1"/>
  <c r="M360" i="1" s="1"/>
  <c r="T361" i="1"/>
  <c r="M361" i="1" s="1"/>
  <c r="T362" i="1"/>
  <c r="M362" i="1" s="1"/>
  <c r="T363" i="1"/>
  <c r="M363" i="1" s="1"/>
  <c r="T364" i="1"/>
  <c r="M364" i="1" s="1"/>
  <c r="T365" i="1"/>
  <c r="M365" i="1" s="1"/>
  <c r="T366" i="1"/>
  <c r="M366" i="1" s="1"/>
  <c r="T367" i="1"/>
  <c r="M367" i="1" s="1"/>
  <c r="T368" i="1"/>
  <c r="M368" i="1" s="1"/>
  <c r="T369" i="1"/>
  <c r="M369" i="1" s="1"/>
  <c r="T370" i="1"/>
  <c r="M370" i="1" s="1"/>
  <c r="T371" i="1"/>
  <c r="M371" i="1" s="1"/>
  <c r="T372" i="1"/>
  <c r="M372" i="1" s="1"/>
  <c r="T373" i="1"/>
  <c r="M373" i="1" s="1"/>
  <c r="T374" i="1"/>
  <c r="M374" i="1" s="1"/>
  <c r="T375" i="1"/>
  <c r="M375" i="1" s="1"/>
  <c r="T376" i="1"/>
  <c r="M376" i="1" s="1"/>
  <c r="T377" i="1"/>
  <c r="M377" i="1" s="1"/>
  <c r="T378" i="1"/>
  <c r="M378" i="1" s="1"/>
  <c r="T379" i="1"/>
  <c r="M379" i="1" s="1"/>
  <c r="T380" i="1"/>
  <c r="M380" i="1" s="1"/>
  <c r="T381" i="1"/>
  <c r="M381" i="1" s="1"/>
  <c r="T382" i="1"/>
  <c r="M382" i="1" s="1"/>
  <c r="T383" i="1"/>
  <c r="M383" i="1" s="1"/>
  <c r="T384" i="1"/>
  <c r="M384" i="1" s="1"/>
  <c r="T385" i="1"/>
  <c r="M385" i="1" s="1"/>
  <c r="T386" i="1"/>
  <c r="M386" i="1" s="1"/>
  <c r="T387" i="1"/>
  <c r="M387" i="1" s="1"/>
  <c r="T388" i="1"/>
  <c r="M388" i="1" s="1"/>
  <c r="T389" i="1"/>
  <c r="M389" i="1" s="1"/>
  <c r="T390" i="1"/>
  <c r="M390" i="1" s="1"/>
  <c r="T391" i="1"/>
  <c r="M391" i="1" s="1"/>
  <c r="T392" i="1"/>
  <c r="M392" i="1" s="1"/>
  <c r="T393" i="1"/>
  <c r="M393" i="1" s="1"/>
  <c r="T394" i="1"/>
  <c r="M394" i="1" s="1"/>
  <c r="T395" i="1"/>
  <c r="M395" i="1" s="1"/>
  <c r="T396" i="1"/>
  <c r="M396" i="1" s="1"/>
  <c r="T397" i="1"/>
  <c r="M397" i="1" s="1"/>
  <c r="T398" i="1"/>
  <c r="M398" i="1" s="1"/>
  <c r="T399" i="1"/>
  <c r="M399" i="1" s="1"/>
  <c r="T400" i="1"/>
  <c r="M400" i="1" s="1"/>
  <c r="T401" i="1"/>
  <c r="M401" i="1" s="1"/>
  <c r="T402" i="1"/>
  <c r="M402" i="1" s="1"/>
  <c r="T403" i="1"/>
  <c r="M403" i="1" s="1"/>
  <c r="T404" i="1"/>
  <c r="M404" i="1" s="1"/>
  <c r="T405" i="1"/>
  <c r="M405" i="1" s="1"/>
  <c r="T406" i="1"/>
  <c r="M406" i="1" s="1"/>
  <c r="T407" i="1"/>
  <c r="M407" i="1" s="1"/>
  <c r="T408" i="1"/>
  <c r="M408" i="1" s="1"/>
  <c r="T409" i="1"/>
  <c r="M409" i="1" s="1"/>
  <c r="T410" i="1"/>
  <c r="M410" i="1" s="1"/>
  <c r="T411" i="1"/>
  <c r="M411" i="1" s="1"/>
  <c r="T412" i="1"/>
  <c r="M412" i="1" s="1"/>
  <c r="T413" i="1"/>
  <c r="M413" i="1" s="1"/>
  <c r="T414" i="1"/>
  <c r="M414" i="1" s="1"/>
  <c r="T415" i="1"/>
  <c r="M415" i="1" s="1"/>
  <c r="T416" i="1"/>
  <c r="M416" i="1" s="1"/>
  <c r="T417" i="1"/>
  <c r="M417" i="1" s="1"/>
  <c r="T418" i="1"/>
  <c r="M418" i="1" s="1"/>
  <c r="T419" i="1"/>
  <c r="M419" i="1" s="1"/>
  <c r="T420" i="1"/>
  <c r="M420" i="1" s="1"/>
  <c r="T421" i="1"/>
  <c r="M421" i="1" s="1"/>
  <c r="T422" i="1"/>
  <c r="M422" i="1" s="1"/>
  <c r="T423" i="1"/>
  <c r="M423" i="1" s="1"/>
  <c r="T424" i="1"/>
  <c r="M424" i="1" s="1"/>
  <c r="T425" i="1"/>
  <c r="M425" i="1" s="1"/>
  <c r="T426" i="1"/>
  <c r="M426" i="1" s="1"/>
  <c r="T427" i="1"/>
  <c r="M427" i="1" s="1"/>
  <c r="T428" i="1"/>
  <c r="M428" i="1" s="1"/>
  <c r="T429" i="1"/>
  <c r="M429" i="1" s="1"/>
  <c r="T430" i="1"/>
  <c r="M430" i="1" s="1"/>
  <c r="T431" i="1"/>
  <c r="M431" i="1" s="1"/>
  <c r="T432" i="1"/>
  <c r="M432" i="1" s="1"/>
  <c r="T433" i="1"/>
  <c r="M433" i="1" s="1"/>
  <c r="T434" i="1"/>
  <c r="M434" i="1" s="1"/>
  <c r="T435" i="1"/>
  <c r="M435" i="1" s="1"/>
  <c r="T436" i="1"/>
  <c r="M436" i="1" s="1"/>
  <c r="T437" i="1"/>
  <c r="M437" i="1" s="1"/>
  <c r="T438" i="1"/>
  <c r="M438" i="1" s="1"/>
  <c r="T439" i="1"/>
  <c r="M439" i="1" s="1"/>
  <c r="T440" i="1"/>
  <c r="M440" i="1" s="1"/>
  <c r="T441" i="1"/>
  <c r="M441" i="1" s="1"/>
  <c r="T442" i="1"/>
  <c r="M442" i="1" s="1"/>
  <c r="T443" i="1"/>
  <c r="M443" i="1" s="1"/>
  <c r="T444" i="1"/>
  <c r="M444" i="1" s="1"/>
  <c r="T445" i="1"/>
  <c r="M445" i="1" s="1"/>
  <c r="T446" i="1"/>
  <c r="M446" i="1" s="1"/>
  <c r="T447" i="1"/>
  <c r="M447" i="1" s="1"/>
  <c r="T448" i="1"/>
  <c r="M448" i="1" s="1"/>
  <c r="T449" i="1"/>
  <c r="M449" i="1" s="1"/>
  <c r="T450" i="1"/>
  <c r="M450" i="1" s="1"/>
  <c r="T451" i="1"/>
  <c r="M451" i="1" s="1"/>
  <c r="T452" i="1"/>
  <c r="M452" i="1" s="1"/>
  <c r="T453" i="1"/>
  <c r="M453" i="1" s="1"/>
  <c r="T454" i="1"/>
  <c r="M454" i="1" s="1"/>
  <c r="T455" i="1"/>
  <c r="M455" i="1" s="1"/>
  <c r="T456" i="1"/>
  <c r="M456" i="1" s="1"/>
  <c r="T457" i="1"/>
  <c r="M457" i="1" s="1"/>
  <c r="T458" i="1"/>
  <c r="M458" i="1" s="1"/>
  <c r="T459" i="1"/>
  <c r="M459" i="1" s="1"/>
  <c r="T460" i="1"/>
  <c r="M460" i="1" s="1"/>
  <c r="T461" i="1"/>
  <c r="M461" i="1" s="1"/>
  <c r="T462" i="1"/>
  <c r="M462" i="1" s="1"/>
  <c r="T463" i="1"/>
  <c r="M463" i="1" s="1"/>
  <c r="T464" i="1"/>
  <c r="M464" i="1" s="1"/>
  <c r="T465" i="1"/>
  <c r="M465" i="1" s="1"/>
  <c r="T466" i="1"/>
  <c r="M466" i="1" s="1"/>
  <c r="T467" i="1"/>
  <c r="M467" i="1" s="1"/>
  <c r="T468" i="1"/>
  <c r="M468" i="1" s="1"/>
  <c r="T469" i="1"/>
  <c r="M469" i="1" s="1"/>
  <c r="T470" i="1"/>
  <c r="M470" i="1" s="1"/>
  <c r="T471" i="1"/>
  <c r="M471" i="1" s="1"/>
  <c r="T472" i="1"/>
  <c r="M472" i="1" s="1"/>
  <c r="T473" i="1"/>
  <c r="M473" i="1" s="1"/>
  <c r="T474" i="1"/>
  <c r="M474" i="1" s="1"/>
  <c r="T475" i="1"/>
  <c r="M475" i="1" s="1"/>
  <c r="T476" i="1"/>
  <c r="M476" i="1" s="1"/>
  <c r="T477" i="1"/>
  <c r="M477" i="1" s="1"/>
  <c r="T478" i="1"/>
  <c r="M478" i="1" s="1"/>
  <c r="T479" i="1"/>
  <c r="M479" i="1" s="1"/>
  <c r="T480" i="1"/>
  <c r="M480" i="1" s="1"/>
  <c r="T481" i="1"/>
  <c r="M481" i="1" s="1"/>
  <c r="T482" i="1"/>
  <c r="M482" i="1" s="1"/>
  <c r="T483" i="1"/>
  <c r="M483" i="1" s="1"/>
  <c r="T484" i="1"/>
  <c r="M484" i="1" s="1"/>
  <c r="T485" i="1"/>
  <c r="M485" i="1" s="1"/>
  <c r="T486" i="1"/>
  <c r="M486" i="1" s="1"/>
  <c r="T487" i="1"/>
  <c r="M487" i="1" s="1"/>
  <c r="T488" i="1"/>
  <c r="M488" i="1" s="1"/>
  <c r="T489" i="1"/>
  <c r="M489" i="1" s="1"/>
  <c r="T490" i="1"/>
  <c r="M490" i="1" s="1"/>
  <c r="T491" i="1"/>
  <c r="M491" i="1" s="1"/>
  <c r="T492" i="1"/>
  <c r="M492" i="1" s="1"/>
  <c r="T493" i="1"/>
  <c r="M493" i="1" s="1"/>
  <c r="T494" i="1"/>
  <c r="M494" i="1" s="1"/>
  <c r="T495" i="1"/>
  <c r="M495" i="1" s="1"/>
  <c r="T496" i="1"/>
  <c r="M496" i="1" s="1"/>
  <c r="T497" i="1"/>
  <c r="M497" i="1" s="1"/>
  <c r="T498" i="1"/>
  <c r="M498" i="1" s="1"/>
  <c r="T499" i="1"/>
  <c r="M499" i="1" s="1"/>
  <c r="T500" i="1"/>
  <c r="M500" i="1" s="1"/>
  <c r="T501" i="1"/>
  <c r="M501" i="1" s="1"/>
  <c r="T502" i="1"/>
  <c r="M502" i="1" s="1"/>
  <c r="T503" i="1"/>
  <c r="M503" i="1" s="1"/>
  <c r="T504" i="1"/>
  <c r="M504" i="1" s="1"/>
  <c r="T505" i="1"/>
  <c r="M505" i="1" s="1"/>
  <c r="T506" i="1"/>
  <c r="M506" i="1" s="1"/>
  <c r="T507" i="1"/>
  <c r="M507" i="1" s="1"/>
  <c r="T508" i="1"/>
  <c r="M508" i="1" s="1"/>
  <c r="T509" i="1"/>
  <c r="M509" i="1" s="1"/>
  <c r="T510" i="1"/>
  <c r="M510" i="1" s="1"/>
  <c r="T511" i="1"/>
  <c r="M511" i="1" s="1"/>
  <c r="T512" i="1"/>
  <c r="M512" i="1" s="1"/>
  <c r="T513" i="1"/>
  <c r="M513" i="1" s="1"/>
  <c r="T514" i="1"/>
  <c r="M514" i="1" s="1"/>
  <c r="T515" i="1"/>
  <c r="M515" i="1" s="1"/>
  <c r="T516" i="1"/>
  <c r="M516" i="1" s="1"/>
  <c r="T517" i="1"/>
  <c r="M517" i="1" s="1"/>
  <c r="T518" i="1"/>
  <c r="M518" i="1" s="1"/>
  <c r="T519" i="1"/>
  <c r="M519" i="1" s="1"/>
  <c r="T520" i="1"/>
  <c r="M520" i="1" s="1"/>
  <c r="T521" i="1"/>
  <c r="M521" i="1" s="1"/>
  <c r="T522" i="1"/>
  <c r="M522" i="1" s="1"/>
  <c r="T523" i="1"/>
  <c r="M523" i="1" s="1"/>
  <c r="T524" i="1"/>
  <c r="M524" i="1" s="1"/>
  <c r="T525" i="1"/>
  <c r="M525" i="1" s="1"/>
  <c r="T526" i="1"/>
  <c r="M526" i="1" s="1"/>
  <c r="T527" i="1"/>
  <c r="M527" i="1" s="1"/>
  <c r="T528" i="1"/>
  <c r="M528" i="1" s="1"/>
  <c r="T529" i="1"/>
  <c r="M529" i="1" s="1"/>
  <c r="T530" i="1"/>
  <c r="M530" i="1" s="1"/>
  <c r="T531" i="1"/>
  <c r="M531" i="1" s="1"/>
  <c r="T532" i="1"/>
  <c r="M532" i="1" s="1"/>
  <c r="T533" i="1"/>
  <c r="M533" i="1" s="1"/>
  <c r="T534" i="1"/>
  <c r="M534" i="1" s="1"/>
  <c r="T535" i="1"/>
  <c r="M535" i="1" s="1"/>
  <c r="T536" i="1"/>
  <c r="M536" i="1" s="1"/>
  <c r="T537" i="1"/>
  <c r="M537" i="1" s="1"/>
  <c r="T538" i="1"/>
  <c r="M538" i="1" s="1"/>
  <c r="T539" i="1"/>
  <c r="M539" i="1" s="1"/>
  <c r="T540" i="1"/>
  <c r="M540" i="1" s="1"/>
  <c r="T541" i="1"/>
  <c r="M541" i="1" s="1"/>
  <c r="T542" i="1"/>
  <c r="M542" i="1" s="1"/>
  <c r="T543" i="1"/>
  <c r="M543" i="1" s="1"/>
  <c r="T544" i="1"/>
  <c r="M544" i="1" s="1"/>
  <c r="T545" i="1"/>
  <c r="M545" i="1" s="1"/>
  <c r="T546" i="1"/>
  <c r="M546" i="1" s="1"/>
  <c r="T547" i="1"/>
  <c r="M547" i="1" s="1"/>
  <c r="T548" i="1"/>
  <c r="M548" i="1" s="1"/>
  <c r="T549" i="1"/>
  <c r="M549" i="1" s="1"/>
  <c r="T550" i="1"/>
  <c r="M550" i="1" s="1"/>
  <c r="T551" i="1"/>
  <c r="M551" i="1" s="1"/>
  <c r="T552" i="1"/>
  <c r="M552" i="1" s="1"/>
  <c r="T553" i="1"/>
  <c r="M553" i="1" s="1"/>
  <c r="T554" i="1"/>
  <c r="M554" i="1" s="1"/>
  <c r="T555" i="1"/>
  <c r="M555" i="1" s="1"/>
  <c r="T556" i="1"/>
  <c r="M556" i="1" s="1"/>
  <c r="T557" i="1"/>
  <c r="M557" i="1" s="1"/>
  <c r="T558" i="1"/>
  <c r="M558" i="1" s="1"/>
  <c r="T559" i="1"/>
  <c r="M559" i="1" s="1"/>
  <c r="T560" i="1"/>
  <c r="M560" i="1" s="1"/>
  <c r="T561" i="1"/>
  <c r="M561" i="1" s="1"/>
  <c r="T562" i="1"/>
  <c r="M562" i="1" s="1"/>
  <c r="T563" i="1"/>
  <c r="M563" i="1" s="1"/>
  <c r="T564" i="1"/>
  <c r="M564" i="1" s="1"/>
  <c r="T565" i="1"/>
  <c r="M565" i="1" s="1"/>
  <c r="T566" i="1"/>
  <c r="M566" i="1" s="1"/>
  <c r="T567" i="1"/>
  <c r="M567" i="1" s="1"/>
  <c r="T568" i="1"/>
  <c r="M568" i="1" s="1"/>
  <c r="T569" i="1"/>
  <c r="M569" i="1" s="1"/>
  <c r="T570" i="1"/>
  <c r="M570" i="1" s="1"/>
  <c r="T571" i="1"/>
  <c r="M571" i="1" s="1"/>
  <c r="T572" i="1"/>
  <c r="M572" i="1" s="1"/>
  <c r="T573" i="1"/>
  <c r="M573" i="1" s="1"/>
  <c r="T574" i="1"/>
  <c r="M574" i="1" s="1"/>
  <c r="T575" i="1"/>
  <c r="M575" i="1" s="1"/>
  <c r="T576" i="1"/>
  <c r="M576" i="1" s="1"/>
  <c r="T577" i="1"/>
  <c r="M577" i="1" s="1"/>
  <c r="T578" i="1"/>
  <c r="M578" i="1" s="1"/>
  <c r="T579" i="1"/>
  <c r="M579" i="1" s="1"/>
  <c r="T580" i="1"/>
  <c r="M580" i="1" s="1"/>
  <c r="T581" i="1"/>
  <c r="M581" i="1" s="1"/>
  <c r="T582" i="1"/>
  <c r="M582" i="1" s="1"/>
  <c r="T583" i="1"/>
  <c r="M583" i="1" s="1"/>
  <c r="T584" i="1"/>
  <c r="M584" i="1" s="1"/>
  <c r="T585" i="1"/>
  <c r="M585" i="1" s="1"/>
  <c r="T586" i="1"/>
  <c r="M586" i="1" s="1"/>
  <c r="T587" i="1"/>
  <c r="M587" i="1" s="1"/>
  <c r="T588" i="1"/>
  <c r="M588" i="1" s="1"/>
  <c r="T589" i="1"/>
  <c r="M589" i="1" s="1"/>
  <c r="T590" i="1"/>
  <c r="M590" i="1" s="1"/>
  <c r="T591" i="1"/>
  <c r="M591" i="1" s="1"/>
  <c r="T592" i="1"/>
  <c r="M592" i="1" s="1"/>
  <c r="T593" i="1"/>
  <c r="M593" i="1" s="1"/>
  <c r="T594" i="1"/>
  <c r="M594" i="1" s="1"/>
  <c r="T595" i="1"/>
  <c r="M595" i="1" s="1"/>
  <c r="T596" i="1"/>
  <c r="M596" i="1" s="1"/>
  <c r="T597" i="1"/>
  <c r="M597" i="1" s="1"/>
  <c r="T598" i="1"/>
  <c r="M598" i="1" s="1"/>
  <c r="T599" i="1"/>
  <c r="M599" i="1" s="1"/>
  <c r="T600" i="1"/>
  <c r="M600" i="1" s="1"/>
  <c r="T601" i="1"/>
  <c r="M601" i="1" s="1"/>
  <c r="T602" i="1"/>
  <c r="M602" i="1" s="1"/>
  <c r="T603" i="1"/>
  <c r="M603" i="1" s="1"/>
  <c r="T604" i="1"/>
  <c r="M604" i="1" s="1"/>
  <c r="T605" i="1"/>
  <c r="M605" i="1" s="1"/>
  <c r="T606" i="1"/>
  <c r="M606" i="1" s="1"/>
  <c r="T607" i="1"/>
  <c r="M607" i="1" s="1"/>
  <c r="T608" i="1"/>
  <c r="M608" i="1" s="1"/>
  <c r="T609" i="1"/>
  <c r="M609" i="1" s="1"/>
  <c r="T610" i="1"/>
  <c r="M610" i="1" s="1"/>
  <c r="T611" i="1"/>
  <c r="M611" i="1" s="1"/>
  <c r="T612" i="1"/>
  <c r="M612" i="1" s="1"/>
  <c r="T613" i="1"/>
  <c r="M613" i="1" s="1"/>
  <c r="T614" i="1"/>
  <c r="M614" i="1" s="1"/>
  <c r="T615" i="1"/>
  <c r="M615" i="1" s="1"/>
  <c r="T616" i="1"/>
  <c r="M616" i="1" s="1"/>
  <c r="T617" i="1"/>
  <c r="M617" i="1" s="1"/>
  <c r="T618" i="1"/>
  <c r="M618" i="1" s="1"/>
  <c r="T619" i="1"/>
  <c r="M619" i="1" s="1"/>
  <c r="T620" i="1"/>
  <c r="M620" i="1" s="1"/>
  <c r="T621" i="1"/>
  <c r="M621" i="1" s="1"/>
  <c r="T622" i="1"/>
  <c r="M622" i="1" s="1"/>
  <c r="T623" i="1"/>
  <c r="M623" i="1" s="1"/>
  <c r="T624" i="1"/>
  <c r="M624" i="1" s="1"/>
  <c r="T625" i="1"/>
  <c r="M625" i="1" s="1"/>
  <c r="T626" i="1"/>
  <c r="M626" i="1" s="1"/>
  <c r="T627" i="1"/>
  <c r="M627" i="1" s="1"/>
  <c r="T628" i="1"/>
  <c r="M628" i="1" s="1"/>
  <c r="T629" i="1"/>
  <c r="M629" i="1" s="1"/>
  <c r="T630" i="1"/>
  <c r="M630" i="1" s="1"/>
  <c r="T631" i="1"/>
  <c r="M631" i="1" s="1"/>
  <c r="T632" i="1"/>
  <c r="M632" i="1" s="1"/>
  <c r="T633" i="1"/>
  <c r="M633" i="1" s="1"/>
  <c r="T634" i="1"/>
  <c r="M634" i="1" s="1"/>
  <c r="T635" i="1"/>
  <c r="M635" i="1" s="1"/>
  <c r="T636" i="1"/>
  <c r="M636" i="1" s="1"/>
  <c r="T637" i="1"/>
  <c r="M637" i="1" s="1"/>
  <c r="T638" i="1"/>
  <c r="M638" i="1" s="1"/>
  <c r="T639" i="1"/>
  <c r="M639" i="1" s="1"/>
  <c r="T640" i="1"/>
  <c r="M640" i="1" s="1"/>
  <c r="T641" i="1"/>
  <c r="M641" i="1" s="1"/>
  <c r="T642" i="1"/>
  <c r="M642" i="1" s="1"/>
  <c r="T643" i="1"/>
  <c r="M643" i="1" s="1"/>
  <c r="T644" i="1"/>
  <c r="M644" i="1" s="1"/>
  <c r="T645" i="1"/>
  <c r="M645" i="1" s="1"/>
  <c r="T646" i="1"/>
  <c r="M646" i="1" s="1"/>
  <c r="T647" i="1"/>
  <c r="M647" i="1" s="1"/>
  <c r="T648" i="1"/>
  <c r="M648" i="1" s="1"/>
  <c r="T649" i="1"/>
  <c r="M649" i="1" s="1"/>
  <c r="T650" i="1"/>
  <c r="M650" i="1" s="1"/>
  <c r="T651" i="1"/>
  <c r="M651" i="1" s="1"/>
  <c r="T652" i="1"/>
  <c r="M652" i="1" s="1"/>
  <c r="T653" i="1"/>
  <c r="M653" i="1" s="1"/>
  <c r="T654" i="1"/>
  <c r="M654" i="1" s="1"/>
  <c r="T655" i="1"/>
  <c r="M655" i="1" s="1"/>
  <c r="T656" i="1"/>
  <c r="M656" i="1" s="1"/>
  <c r="T657" i="1"/>
  <c r="M657" i="1" s="1"/>
  <c r="T658" i="1"/>
  <c r="M658" i="1" s="1"/>
  <c r="T659" i="1"/>
  <c r="M659" i="1" s="1"/>
  <c r="T660" i="1"/>
  <c r="M660" i="1" s="1"/>
  <c r="T661" i="1"/>
  <c r="M661" i="1" s="1"/>
  <c r="T662" i="1"/>
  <c r="M662" i="1" s="1"/>
  <c r="T663" i="1"/>
  <c r="M663" i="1" s="1"/>
  <c r="T664" i="1"/>
  <c r="M664" i="1" s="1"/>
  <c r="T665" i="1"/>
  <c r="M665" i="1" s="1"/>
  <c r="T666" i="1"/>
  <c r="M666" i="1" s="1"/>
  <c r="T667" i="1"/>
  <c r="M667" i="1" s="1"/>
  <c r="T668" i="1"/>
  <c r="M668" i="1" s="1"/>
  <c r="T669" i="1"/>
  <c r="M669" i="1" s="1"/>
  <c r="T670" i="1"/>
  <c r="M670" i="1" s="1"/>
  <c r="T671" i="1"/>
  <c r="M671" i="1" s="1"/>
  <c r="T672" i="1"/>
  <c r="M672" i="1" s="1"/>
  <c r="T673" i="1"/>
  <c r="M673" i="1" s="1"/>
  <c r="T674" i="1"/>
  <c r="M674" i="1" s="1"/>
  <c r="T675" i="1"/>
  <c r="M675" i="1" s="1"/>
  <c r="T676" i="1"/>
  <c r="M676" i="1" s="1"/>
  <c r="T677" i="1"/>
  <c r="M677" i="1" s="1"/>
  <c r="T678" i="1"/>
  <c r="M678" i="1" s="1"/>
  <c r="T679" i="1"/>
  <c r="M679" i="1" s="1"/>
  <c r="T680" i="1"/>
  <c r="M680" i="1" s="1"/>
  <c r="T681" i="1"/>
  <c r="M681" i="1" s="1"/>
  <c r="T682" i="1"/>
  <c r="M682" i="1" s="1"/>
  <c r="T683" i="1"/>
  <c r="M683" i="1" s="1"/>
  <c r="T684" i="1"/>
  <c r="M684" i="1" s="1"/>
  <c r="T685" i="1"/>
  <c r="M685" i="1" s="1"/>
  <c r="T686" i="1"/>
  <c r="M686" i="1" s="1"/>
  <c r="T687" i="1"/>
  <c r="M687" i="1" s="1"/>
  <c r="T688" i="1"/>
  <c r="M688" i="1" s="1"/>
  <c r="T689" i="1"/>
  <c r="M689" i="1" s="1"/>
  <c r="T690" i="1"/>
  <c r="M690" i="1" s="1"/>
  <c r="T691" i="1"/>
  <c r="M691" i="1" s="1"/>
  <c r="T692" i="1"/>
  <c r="M692" i="1" s="1"/>
  <c r="T693" i="1"/>
  <c r="M693" i="1" s="1"/>
  <c r="T694" i="1"/>
  <c r="M694" i="1" s="1"/>
  <c r="T695" i="1"/>
  <c r="M695" i="1" s="1"/>
  <c r="T696" i="1"/>
  <c r="M696" i="1" s="1"/>
  <c r="T697" i="1"/>
  <c r="M697" i="1" s="1"/>
  <c r="T698" i="1"/>
  <c r="M698" i="1" s="1"/>
  <c r="T699" i="1"/>
  <c r="M699" i="1" s="1"/>
  <c r="T700" i="1"/>
  <c r="M700" i="1" s="1"/>
  <c r="T701" i="1"/>
  <c r="M701" i="1" s="1"/>
  <c r="T702" i="1"/>
  <c r="M702" i="1" s="1"/>
  <c r="T703" i="1"/>
  <c r="M703" i="1" s="1"/>
  <c r="T704" i="1"/>
  <c r="M704" i="1" s="1"/>
  <c r="T705" i="1"/>
  <c r="M705" i="1" s="1"/>
  <c r="T706" i="1"/>
  <c r="M706" i="1" s="1"/>
  <c r="T707" i="1"/>
  <c r="M707" i="1" s="1"/>
  <c r="T708" i="1"/>
  <c r="M708" i="1" s="1"/>
  <c r="T709" i="1"/>
  <c r="M709" i="1" s="1"/>
  <c r="T710" i="1"/>
  <c r="M710" i="1" s="1"/>
  <c r="T711" i="1"/>
  <c r="M711" i="1" s="1"/>
  <c r="T712" i="1"/>
  <c r="M712" i="1" s="1"/>
  <c r="T713" i="1"/>
  <c r="M713" i="1" s="1"/>
  <c r="T714" i="1"/>
  <c r="M714" i="1" s="1"/>
  <c r="T715" i="1"/>
  <c r="M715" i="1" s="1"/>
  <c r="T716" i="1"/>
  <c r="M716" i="1" s="1"/>
  <c r="T717" i="1"/>
  <c r="M717" i="1" s="1"/>
  <c r="T718" i="1"/>
  <c r="M718" i="1" s="1"/>
  <c r="T719" i="1"/>
  <c r="M719" i="1" s="1"/>
  <c r="T720" i="1"/>
  <c r="M720" i="1" s="1"/>
  <c r="T721" i="1"/>
  <c r="M721" i="1" s="1"/>
  <c r="T722" i="1"/>
  <c r="M722" i="1" s="1"/>
  <c r="T723" i="1"/>
  <c r="M723" i="1" s="1"/>
  <c r="T724" i="1"/>
  <c r="M724" i="1" s="1"/>
  <c r="T725" i="1"/>
  <c r="M725" i="1" s="1"/>
  <c r="T726" i="1"/>
  <c r="M726" i="1" s="1"/>
  <c r="T727" i="1"/>
  <c r="M727" i="1" s="1"/>
  <c r="T729" i="1"/>
  <c r="M729" i="1" s="1"/>
  <c r="T730" i="1"/>
  <c r="M730" i="1" s="1"/>
  <c r="T731" i="1"/>
  <c r="M731" i="1" s="1"/>
  <c r="T732" i="1"/>
  <c r="M732" i="1" s="1"/>
  <c r="T733" i="1"/>
  <c r="M733" i="1" s="1"/>
  <c r="T734" i="1"/>
  <c r="M734" i="1" s="1"/>
  <c r="T735" i="1"/>
  <c r="M735" i="1" s="1"/>
  <c r="T736" i="1"/>
  <c r="M736" i="1" s="1"/>
  <c r="T737" i="1"/>
  <c r="M737" i="1" s="1"/>
  <c r="T738" i="1"/>
  <c r="M738" i="1" s="1"/>
  <c r="T739" i="1"/>
  <c r="M739" i="1" s="1"/>
  <c r="T740" i="1"/>
  <c r="M740" i="1" s="1"/>
  <c r="T741" i="1"/>
  <c r="M741" i="1" s="1"/>
  <c r="T742" i="1"/>
  <c r="M742" i="1" s="1"/>
  <c r="T743" i="1"/>
  <c r="M743" i="1" s="1"/>
  <c r="T744" i="1"/>
  <c r="M744" i="1" s="1"/>
  <c r="T745" i="1"/>
  <c r="M745" i="1" s="1"/>
  <c r="T746" i="1"/>
  <c r="M746" i="1" s="1"/>
  <c r="T747" i="1"/>
  <c r="M747" i="1" s="1"/>
  <c r="T748" i="1"/>
  <c r="M748" i="1" s="1"/>
  <c r="T749" i="1"/>
  <c r="M749" i="1" s="1"/>
  <c r="T750" i="1"/>
  <c r="M750" i="1" s="1"/>
  <c r="T751" i="1"/>
  <c r="M751" i="1" s="1"/>
  <c r="T752" i="1"/>
  <c r="M752" i="1" s="1"/>
  <c r="T753" i="1"/>
  <c r="M753" i="1" s="1"/>
  <c r="T754" i="1"/>
  <c r="M754" i="1" s="1"/>
  <c r="T755" i="1"/>
  <c r="M755" i="1" s="1"/>
  <c r="T756" i="1"/>
  <c r="M756" i="1" s="1"/>
  <c r="T757" i="1"/>
  <c r="M757" i="1" s="1"/>
  <c r="T758" i="1"/>
  <c r="M758" i="1" s="1"/>
  <c r="T759" i="1"/>
  <c r="M759" i="1" s="1"/>
  <c r="T760" i="1"/>
  <c r="M760" i="1" s="1"/>
  <c r="N72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AR276" i="1"/>
  <c r="AM276" i="1" s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Q2" i="1"/>
  <c r="AR2" i="1"/>
  <c r="AS2" i="1"/>
  <c r="AQ3" i="1"/>
  <c r="AR3" i="1"/>
  <c r="AS3" i="1"/>
  <c r="AQ4" i="1"/>
  <c r="AR4" i="1"/>
  <c r="AS4" i="1"/>
  <c r="AQ5" i="1"/>
  <c r="AR5" i="1"/>
  <c r="AS5" i="1"/>
  <c r="AQ6" i="1"/>
  <c r="AR6" i="1"/>
  <c r="AS6" i="1"/>
  <c r="AQ7" i="1"/>
  <c r="AR7" i="1"/>
  <c r="AS7" i="1"/>
  <c r="AQ8" i="1"/>
  <c r="AR8" i="1"/>
  <c r="AS8" i="1"/>
  <c r="AQ9" i="1"/>
  <c r="AR9" i="1"/>
  <c r="AS9" i="1"/>
  <c r="AQ10" i="1"/>
  <c r="AR10" i="1"/>
  <c r="AS10" i="1"/>
  <c r="AQ11" i="1"/>
  <c r="AR11" i="1"/>
  <c r="AS11" i="1"/>
  <c r="AQ12" i="1"/>
  <c r="AR12" i="1"/>
  <c r="AS12" i="1"/>
  <c r="AQ13" i="1"/>
  <c r="AR13" i="1"/>
  <c r="AS13" i="1"/>
  <c r="AQ14" i="1"/>
  <c r="AR14" i="1"/>
  <c r="AS14" i="1"/>
  <c r="AQ15" i="1"/>
  <c r="AR15" i="1"/>
  <c r="AS15" i="1"/>
  <c r="AQ16" i="1"/>
  <c r="AR16" i="1"/>
  <c r="AS16" i="1"/>
  <c r="AQ17" i="1"/>
  <c r="AR17" i="1"/>
  <c r="AS17" i="1"/>
  <c r="AQ18" i="1"/>
  <c r="AR18" i="1"/>
  <c r="AS18" i="1"/>
  <c r="AQ19" i="1"/>
  <c r="AR19" i="1"/>
  <c r="AS19" i="1"/>
  <c r="AQ20" i="1"/>
  <c r="AR20" i="1"/>
  <c r="AS20" i="1"/>
  <c r="AQ21" i="1"/>
  <c r="AR21" i="1"/>
  <c r="AS21" i="1"/>
  <c r="AQ22" i="1"/>
  <c r="AR22" i="1"/>
  <c r="AS22" i="1"/>
  <c r="AQ23" i="1"/>
  <c r="AR23" i="1"/>
  <c r="AS23" i="1"/>
  <c r="AQ24" i="1"/>
  <c r="AR24" i="1"/>
  <c r="AS24" i="1"/>
  <c r="AQ25" i="1"/>
  <c r="AR25" i="1"/>
  <c r="AS25" i="1"/>
  <c r="AQ26" i="1"/>
  <c r="AR26" i="1"/>
  <c r="AS26" i="1"/>
  <c r="AQ27" i="1"/>
  <c r="AR27" i="1"/>
  <c r="AS27" i="1"/>
  <c r="AQ28" i="1"/>
  <c r="AR28" i="1"/>
  <c r="AS28" i="1"/>
  <c r="AQ29" i="1"/>
  <c r="AR29" i="1"/>
  <c r="AS29" i="1"/>
  <c r="AQ30" i="1"/>
  <c r="AR30" i="1"/>
  <c r="AS30" i="1"/>
  <c r="AQ31" i="1"/>
  <c r="AR31" i="1"/>
  <c r="AS31" i="1"/>
  <c r="AQ32" i="1"/>
  <c r="AR32" i="1"/>
  <c r="AS32" i="1"/>
  <c r="AQ33" i="1"/>
  <c r="AR33" i="1"/>
  <c r="AS33" i="1"/>
  <c r="AQ34" i="1"/>
  <c r="AR34" i="1"/>
  <c r="AS34" i="1"/>
  <c r="AQ35" i="1"/>
  <c r="AR35" i="1"/>
  <c r="AS35" i="1"/>
  <c r="AQ36" i="1"/>
  <c r="AR36" i="1"/>
  <c r="AS36" i="1"/>
  <c r="AQ37" i="1"/>
  <c r="AR37" i="1"/>
  <c r="AS37" i="1"/>
  <c r="AQ38" i="1"/>
  <c r="AR38" i="1"/>
  <c r="AS38" i="1"/>
  <c r="AQ39" i="1"/>
  <c r="AR39" i="1"/>
  <c r="AS39" i="1"/>
  <c r="AQ40" i="1"/>
  <c r="AR40" i="1"/>
  <c r="AS40" i="1"/>
  <c r="AQ41" i="1"/>
  <c r="AR41" i="1"/>
  <c r="AS41" i="1"/>
  <c r="AQ42" i="1"/>
  <c r="AR42" i="1"/>
  <c r="AS42" i="1"/>
  <c r="AQ43" i="1"/>
  <c r="AR43" i="1"/>
  <c r="AS43" i="1"/>
  <c r="AQ44" i="1"/>
  <c r="AR44" i="1"/>
  <c r="AS44" i="1"/>
  <c r="AQ45" i="1"/>
  <c r="AR45" i="1"/>
  <c r="AS45" i="1"/>
  <c r="AQ46" i="1"/>
  <c r="AR46" i="1"/>
  <c r="AS46" i="1"/>
  <c r="AQ47" i="1"/>
  <c r="AR47" i="1"/>
  <c r="AS47" i="1"/>
  <c r="AQ48" i="1"/>
  <c r="AR48" i="1"/>
  <c r="AS48" i="1"/>
  <c r="AQ49" i="1"/>
  <c r="AR49" i="1"/>
  <c r="AS49" i="1"/>
  <c r="AQ50" i="1"/>
  <c r="AR50" i="1"/>
  <c r="AS50" i="1"/>
  <c r="AQ51" i="1"/>
  <c r="AR51" i="1"/>
  <c r="AS51" i="1"/>
  <c r="AQ52" i="1"/>
  <c r="AR52" i="1"/>
  <c r="AS52" i="1"/>
  <c r="AQ53" i="1"/>
  <c r="AR53" i="1"/>
  <c r="AS53" i="1"/>
  <c r="AQ54" i="1"/>
  <c r="AR54" i="1"/>
  <c r="AS54" i="1"/>
  <c r="AQ55" i="1"/>
  <c r="AR55" i="1"/>
  <c r="AS55" i="1"/>
  <c r="AQ56" i="1"/>
  <c r="AR56" i="1"/>
  <c r="AS56" i="1"/>
  <c r="AQ57" i="1"/>
  <c r="AR57" i="1"/>
  <c r="AS57" i="1"/>
  <c r="AQ58" i="1"/>
  <c r="AR58" i="1"/>
  <c r="AS58" i="1"/>
  <c r="AQ59" i="1"/>
  <c r="AR59" i="1"/>
  <c r="AS59" i="1"/>
  <c r="AQ60" i="1"/>
  <c r="AR60" i="1"/>
  <c r="AS60" i="1"/>
  <c r="AQ61" i="1"/>
  <c r="AR61" i="1"/>
  <c r="AS61" i="1"/>
  <c r="AQ62" i="1"/>
  <c r="AR62" i="1"/>
  <c r="AS62" i="1"/>
  <c r="AQ63" i="1"/>
  <c r="AR63" i="1"/>
  <c r="AS63" i="1"/>
  <c r="AQ64" i="1"/>
  <c r="AR64" i="1"/>
  <c r="AS64" i="1"/>
  <c r="AQ65" i="1"/>
  <c r="AR65" i="1"/>
  <c r="AS65" i="1"/>
  <c r="AQ66" i="1"/>
  <c r="AR66" i="1"/>
  <c r="AS66" i="1"/>
  <c r="AQ67" i="1"/>
  <c r="AR67" i="1"/>
  <c r="AS67" i="1"/>
  <c r="AQ68" i="1"/>
  <c r="AR68" i="1"/>
  <c r="AS68" i="1"/>
  <c r="AQ69" i="1"/>
  <c r="AR69" i="1"/>
  <c r="AS69" i="1"/>
  <c r="AQ70" i="1"/>
  <c r="AR70" i="1"/>
  <c r="AS70" i="1"/>
  <c r="AQ71" i="1"/>
  <c r="AR71" i="1"/>
  <c r="AS71" i="1"/>
  <c r="AQ72" i="1"/>
  <c r="AR72" i="1"/>
  <c r="AS72" i="1"/>
  <c r="AQ73" i="1"/>
  <c r="AR73" i="1"/>
  <c r="AS73" i="1"/>
  <c r="AQ74" i="1"/>
  <c r="AR74" i="1"/>
  <c r="AS74" i="1"/>
  <c r="AQ75" i="1"/>
  <c r="AR75" i="1"/>
  <c r="AS75" i="1"/>
  <c r="AQ76" i="1"/>
  <c r="AR76" i="1"/>
  <c r="AS76" i="1"/>
  <c r="AQ77" i="1"/>
  <c r="AR77" i="1"/>
  <c r="AS77" i="1"/>
  <c r="AQ78" i="1"/>
  <c r="AR78" i="1"/>
  <c r="AS78" i="1"/>
  <c r="AQ79" i="1"/>
  <c r="AR79" i="1"/>
  <c r="AS79" i="1"/>
  <c r="AQ80" i="1"/>
  <c r="AR80" i="1"/>
  <c r="AS80" i="1"/>
  <c r="AQ81" i="1"/>
  <c r="AR81" i="1"/>
  <c r="AS81" i="1"/>
  <c r="AQ82" i="1"/>
  <c r="AR82" i="1"/>
  <c r="AS82" i="1"/>
  <c r="AQ83" i="1"/>
  <c r="AR83" i="1"/>
  <c r="AS83" i="1"/>
  <c r="AQ84" i="1"/>
  <c r="AR84" i="1"/>
  <c r="AS84" i="1"/>
  <c r="AQ85" i="1"/>
  <c r="AR85" i="1"/>
  <c r="AS85" i="1"/>
  <c r="AQ86" i="1"/>
  <c r="AR86" i="1"/>
  <c r="AS86" i="1"/>
  <c r="AQ87" i="1"/>
  <c r="AR87" i="1"/>
  <c r="AS87" i="1"/>
  <c r="AQ88" i="1"/>
  <c r="AR88" i="1"/>
  <c r="AS88" i="1"/>
  <c r="AQ89" i="1"/>
  <c r="AR89" i="1"/>
  <c r="AS89" i="1"/>
  <c r="AQ90" i="1"/>
  <c r="AR90" i="1"/>
  <c r="AS90" i="1"/>
  <c r="AQ91" i="1"/>
  <c r="AR91" i="1"/>
  <c r="AS91" i="1"/>
  <c r="AQ92" i="1"/>
  <c r="AR92" i="1"/>
  <c r="AS92" i="1"/>
  <c r="AQ93" i="1"/>
  <c r="AR93" i="1"/>
  <c r="AS93" i="1"/>
  <c r="AQ94" i="1"/>
  <c r="AR94" i="1"/>
  <c r="AS94" i="1"/>
  <c r="AQ95" i="1"/>
  <c r="AR95" i="1"/>
  <c r="AS95" i="1"/>
  <c r="AQ96" i="1"/>
  <c r="AR96" i="1"/>
  <c r="AS96" i="1"/>
  <c r="AQ97" i="1"/>
  <c r="AR97" i="1"/>
  <c r="AS97" i="1"/>
  <c r="AQ98" i="1"/>
  <c r="AR98" i="1"/>
  <c r="AS98" i="1"/>
  <c r="AQ99" i="1"/>
  <c r="AR99" i="1"/>
  <c r="AS99" i="1"/>
  <c r="AQ100" i="1"/>
  <c r="AR100" i="1"/>
  <c r="AS100" i="1"/>
  <c r="AQ101" i="1"/>
  <c r="AR101" i="1"/>
  <c r="AS101" i="1"/>
  <c r="AQ102" i="1"/>
  <c r="AR102" i="1"/>
  <c r="AS102" i="1"/>
  <c r="AQ103" i="1"/>
  <c r="AR103" i="1"/>
  <c r="AS103" i="1"/>
  <c r="AQ104" i="1"/>
  <c r="AR104" i="1"/>
  <c r="AS104" i="1"/>
  <c r="AQ105" i="1"/>
  <c r="AR105" i="1"/>
  <c r="AS105" i="1"/>
  <c r="AQ106" i="1"/>
  <c r="AR106" i="1"/>
  <c r="AS106" i="1"/>
  <c r="AQ107" i="1"/>
  <c r="AR107" i="1"/>
  <c r="AS107" i="1"/>
  <c r="AQ108" i="1"/>
  <c r="AR108" i="1"/>
  <c r="AS108" i="1"/>
  <c r="AQ109" i="1"/>
  <c r="AR109" i="1"/>
  <c r="AS109" i="1"/>
  <c r="AQ110" i="1"/>
  <c r="AR110" i="1"/>
  <c r="AS110" i="1"/>
  <c r="AQ111" i="1"/>
  <c r="AR111" i="1"/>
  <c r="AS111" i="1"/>
  <c r="AQ112" i="1"/>
  <c r="AR112" i="1"/>
  <c r="AS112" i="1"/>
  <c r="AQ113" i="1"/>
  <c r="AR113" i="1"/>
  <c r="AS113" i="1"/>
  <c r="AQ114" i="1"/>
  <c r="AR114" i="1"/>
  <c r="AS114" i="1"/>
  <c r="AQ115" i="1"/>
  <c r="AR115" i="1"/>
  <c r="AS115" i="1"/>
  <c r="AQ116" i="1"/>
  <c r="AR116" i="1"/>
  <c r="AS116" i="1"/>
  <c r="AQ117" i="1"/>
  <c r="AR117" i="1"/>
  <c r="AS117" i="1"/>
  <c r="AQ118" i="1"/>
  <c r="AR118" i="1"/>
  <c r="AS118" i="1"/>
  <c r="AQ119" i="1"/>
  <c r="AR119" i="1"/>
  <c r="AS119" i="1"/>
  <c r="AQ120" i="1"/>
  <c r="AR120" i="1"/>
  <c r="AS120" i="1"/>
  <c r="AQ121" i="1"/>
  <c r="AR121" i="1"/>
  <c r="AS121" i="1"/>
  <c r="AQ122" i="1"/>
  <c r="AR122" i="1"/>
  <c r="AS122" i="1"/>
  <c r="AQ123" i="1"/>
  <c r="AR123" i="1"/>
  <c r="AS123" i="1"/>
  <c r="AQ124" i="1"/>
  <c r="AR124" i="1"/>
  <c r="AS124" i="1"/>
  <c r="AQ125" i="1"/>
  <c r="AR125" i="1"/>
  <c r="AS125" i="1"/>
  <c r="AQ126" i="1"/>
  <c r="AR126" i="1"/>
  <c r="AS126" i="1"/>
  <c r="AQ127" i="1"/>
  <c r="AR127" i="1"/>
  <c r="AS127" i="1"/>
  <c r="AQ128" i="1"/>
  <c r="AR128" i="1"/>
  <c r="AS128" i="1"/>
  <c r="AQ129" i="1"/>
  <c r="AR129" i="1"/>
  <c r="AS129" i="1"/>
  <c r="AQ130" i="1"/>
  <c r="AR130" i="1"/>
  <c r="AS130" i="1"/>
  <c r="AQ131" i="1"/>
  <c r="AR131" i="1"/>
  <c r="AS131" i="1"/>
  <c r="AQ132" i="1"/>
  <c r="AR132" i="1"/>
  <c r="AS132" i="1"/>
  <c r="AQ133" i="1"/>
  <c r="AR133" i="1"/>
  <c r="AS133" i="1"/>
  <c r="AQ134" i="1"/>
  <c r="AR134" i="1"/>
  <c r="AS134" i="1"/>
  <c r="AQ135" i="1"/>
  <c r="AR135" i="1"/>
  <c r="AS135" i="1"/>
  <c r="AQ136" i="1"/>
  <c r="AR136" i="1"/>
  <c r="AS136" i="1"/>
  <c r="AQ137" i="1"/>
  <c r="AR137" i="1"/>
  <c r="AS137" i="1"/>
  <c r="AQ138" i="1"/>
  <c r="AR138" i="1"/>
  <c r="AS138" i="1"/>
  <c r="AQ139" i="1"/>
  <c r="AR139" i="1"/>
  <c r="AS139" i="1"/>
  <c r="AQ140" i="1"/>
  <c r="AR140" i="1"/>
  <c r="AS140" i="1"/>
  <c r="AQ141" i="1"/>
  <c r="AR141" i="1"/>
  <c r="AS141" i="1"/>
  <c r="AQ142" i="1"/>
  <c r="AR142" i="1"/>
  <c r="AS142" i="1"/>
  <c r="AQ143" i="1"/>
  <c r="AR143" i="1"/>
  <c r="AS143" i="1"/>
  <c r="AQ144" i="1"/>
  <c r="AR144" i="1"/>
  <c r="AS144" i="1"/>
  <c r="AQ145" i="1"/>
  <c r="AR145" i="1"/>
  <c r="AS145" i="1"/>
  <c r="AQ146" i="1"/>
  <c r="AR146" i="1"/>
  <c r="AS146" i="1"/>
  <c r="AQ147" i="1"/>
  <c r="AR147" i="1"/>
  <c r="AS147" i="1"/>
  <c r="AQ148" i="1"/>
  <c r="AR148" i="1"/>
  <c r="AS148" i="1"/>
  <c r="AQ149" i="1"/>
  <c r="AR149" i="1"/>
  <c r="AS149" i="1"/>
  <c r="AQ150" i="1"/>
  <c r="AR150" i="1"/>
  <c r="AS150" i="1"/>
  <c r="AQ151" i="1"/>
  <c r="AR151" i="1"/>
  <c r="AS151" i="1"/>
  <c r="AQ152" i="1"/>
  <c r="AR152" i="1"/>
  <c r="AS152" i="1"/>
  <c r="AQ153" i="1"/>
  <c r="AR153" i="1"/>
  <c r="AS153" i="1"/>
  <c r="AQ154" i="1"/>
  <c r="AR154" i="1"/>
  <c r="AS154" i="1"/>
  <c r="AQ155" i="1"/>
  <c r="AR155" i="1"/>
  <c r="AS155" i="1"/>
  <c r="AQ156" i="1"/>
  <c r="AR156" i="1"/>
  <c r="AS156" i="1"/>
  <c r="AQ157" i="1"/>
  <c r="AR157" i="1"/>
  <c r="AS157" i="1"/>
  <c r="AQ158" i="1"/>
  <c r="AR158" i="1"/>
  <c r="AS158" i="1"/>
  <c r="AQ159" i="1"/>
  <c r="AR159" i="1"/>
  <c r="AS159" i="1"/>
  <c r="AQ160" i="1"/>
  <c r="AR160" i="1"/>
  <c r="AS160" i="1"/>
  <c r="AQ161" i="1"/>
  <c r="AR161" i="1"/>
  <c r="AS161" i="1"/>
  <c r="AQ162" i="1"/>
  <c r="AR162" i="1"/>
  <c r="AS162" i="1"/>
  <c r="AQ163" i="1"/>
  <c r="AR163" i="1"/>
  <c r="AS163" i="1"/>
  <c r="AQ164" i="1"/>
  <c r="AR164" i="1"/>
  <c r="AS164" i="1"/>
  <c r="AQ165" i="1"/>
  <c r="AR165" i="1"/>
  <c r="AS165" i="1"/>
  <c r="AQ166" i="1"/>
  <c r="AR166" i="1"/>
  <c r="AS166" i="1"/>
  <c r="AQ167" i="1"/>
  <c r="AR167" i="1"/>
  <c r="AS167" i="1"/>
  <c r="AQ168" i="1"/>
  <c r="AR168" i="1"/>
  <c r="AS168" i="1"/>
  <c r="AQ169" i="1"/>
  <c r="AR169" i="1"/>
  <c r="AS169" i="1"/>
  <c r="AQ170" i="1"/>
  <c r="AR170" i="1"/>
  <c r="AS170" i="1"/>
  <c r="AQ171" i="1"/>
  <c r="AR171" i="1"/>
  <c r="AS171" i="1"/>
  <c r="AQ172" i="1"/>
  <c r="AR172" i="1"/>
  <c r="AS172" i="1"/>
  <c r="AQ173" i="1"/>
  <c r="AR173" i="1"/>
  <c r="AS173" i="1"/>
  <c r="AQ174" i="1"/>
  <c r="AR174" i="1"/>
  <c r="AS174" i="1"/>
  <c r="AQ175" i="1"/>
  <c r="AR175" i="1"/>
  <c r="AS175" i="1"/>
  <c r="AQ176" i="1"/>
  <c r="AR176" i="1"/>
  <c r="AS176" i="1"/>
  <c r="AQ177" i="1"/>
  <c r="AR177" i="1"/>
  <c r="AS177" i="1"/>
  <c r="AQ178" i="1"/>
  <c r="AR178" i="1"/>
  <c r="AS178" i="1"/>
  <c r="AQ179" i="1"/>
  <c r="AR179" i="1"/>
  <c r="AS179" i="1"/>
  <c r="AQ180" i="1"/>
  <c r="AR180" i="1"/>
  <c r="AS180" i="1"/>
  <c r="AQ181" i="1"/>
  <c r="AR181" i="1"/>
  <c r="AS181" i="1"/>
  <c r="AQ182" i="1"/>
  <c r="AR182" i="1"/>
  <c r="AS182" i="1"/>
  <c r="AQ183" i="1"/>
  <c r="AR183" i="1"/>
  <c r="AS183" i="1"/>
  <c r="AQ184" i="1"/>
  <c r="AR184" i="1"/>
  <c r="AS184" i="1"/>
  <c r="AQ185" i="1"/>
  <c r="AR185" i="1"/>
  <c r="AS185" i="1"/>
  <c r="AQ186" i="1"/>
  <c r="AR186" i="1"/>
  <c r="AS186" i="1"/>
  <c r="AQ187" i="1"/>
  <c r="AR187" i="1"/>
  <c r="AS187" i="1"/>
  <c r="AQ188" i="1"/>
  <c r="AR188" i="1"/>
  <c r="AS188" i="1"/>
  <c r="AQ189" i="1"/>
  <c r="AR189" i="1"/>
  <c r="AS189" i="1"/>
  <c r="AQ190" i="1"/>
  <c r="AR190" i="1"/>
  <c r="AS190" i="1"/>
  <c r="AQ191" i="1"/>
  <c r="AR191" i="1"/>
  <c r="AS191" i="1"/>
  <c r="AQ192" i="1"/>
  <c r="AR192" i="1"/>
  <c r="AS192" i="1"/>
  <c r="AQ193" i="1"/>
  <c r="AR193" i="1"/>
  <c r="AS193" i="1"/>
  <c r="AQ194" i="1"/>
  <c r="AR194" i="1"/>
  <c r="AS194" i="1"/>
  <c r="AQ195" i="1"/>
  <c r="AR195" i="1"/>
  <c r="AS195" i="1"/>
  <c r="AQ196" i="1"/>
  <c r="AR196" i="1"/>
  <c r="AS196" i="1"/>
  <c r="AQ197" i="1"/>
  <c r="AR197" i="1"/>
  <c r="AS197" i="1"/>
  <c r="AQ198" i="1"/>
  <c r="AR198" i="1"/>
  <c r="AS198" i="1"/>
  <c r="AQ199" i="1"/>
  <c r="AR199" i="1"/>
  <c r="AS199" i="1"/>
  <c r="AQ200" i="1"/>
  <c r="AR200" i="1"/>
  <c r="AS200" i="1"/>
  <c r="AQ201" i="1"/>
  <c r="AR201" i="1"/>
  <c r="AS201" i="1"/>
  <c r="AQ202" i="1"/>
  <c r="AR202" i="1"/>
  <c r="AS202" i="1"/>
  <c r="AQ203" i="1"/>
  <c r="AR203" i="1"/>
  <c r="AS203" i="1"/>
  <c r="AQ204" i="1"/>
  <c r="AR204" i="1"/>
  <c r="AS204" i="1"/>
  <c r="AQ205" i="1"/>
  <c r="AR205" i="1"/>
  <c r="AS205" i="1"/>
  <c r="AQ206" i="1"/>
  <c r="AR206" i="1"/>
  <c r="AS206" i="1"/>
  <c r="AQ207" i="1"/>
  <c r="AR207" i="1"/>
  <c r="AS207" i="1"/>
  <c r="AQ208" i="1"/>
  <c r="AR208" i="1"/>
  <c r="AS208" i="1"/>
  <c r="AQ209" i="1"/>
  <c r="AR209" i="1"/>
  <c r="AS209" i="1"/>
  <c r="AQ210" i="1"/>
  <c r="AR210" i="1"/>
  <c r="AS210" i="1"/>
  <c r="AQ211" i="1"/>
  <c r="AR211" i="1"/>
  <c r="AS211" i="1"/>
  <c r="AQ212" i="1"/>
  <c r="AR212" i="1"/>
  <c r="AS212" i="1"/>
  <c r="AQ213" i="1"/>
  <c r="AR213" i="1"/>
  <c r="AS213" i="1"/>
  <c r="AQ214" i="1"/>
  <c r="AR214" i="1"/>
  <c r="AS214" i="1"/>
  <c r="AQ215" i="1"/>
  <c r="AR215" i="1"/>
  <c r="AS215" i="1"/>
  <c r="AQ216" i="1"/>
  <c r="AR216" i="1"/>
  <c r="AS216" i="1"/>
  <c r="AQ217" i="1"/>
  <c r="AR217" i="1"/>
  <c r="AS217" i="1"/>
  <c r="AQ218" i="1"/>
  <c r="AR218" i="1"/>
  <c r="AS218" i="1"/>
  <c r="AQ219" i="1"/>
  <c r="AR219" i="1"/>
  <c r="AS219" i="1"/>
  <c r="AQ220" i="1"/>
  <c r="AR220" i="1"/>
  <c r="AS220" i="1"/>
  <c r="AQ221" i="1"/>
  <c r="AR221" i="1"/>
  <c r="AS221" i="1"/>
  <c r="AQ222" i="1"/>
  <c r="AR222" i="1"/>
  <c r="AS222" i="1"/>
  <c r="AQ223" i="1"/>
  <c r="AR223" i="1"/>
  <c r="AS223" i="1"/>
  <c r="AQ224" i="1"/>
  <c r="AR224" i="1"/>
  <c r="AS224" i="1"/>
  <c r="AQ225" i="1"/>
  <c r="AR225" i="1"/>
  <c r="AS225" i="1"/>
  <c r="AQ226" i="1"/>
  <c r="AR226" i="1"/>
  <c r="AS226" i="1"/>
  <c r="AQ227" i="1"/>
  <c r="AR227" i="1"/>
  <c r="AS227" i="1"/>
  <c r="AQ228" i="1"/>
  <c r="AR228" i="1"/>
  <c r="AS228" i="1"/>
  <c r="AQ229" i="1"/>
  <c r="AR229" i="1"/>
  <c r="AS229" i="1"/>
  <c r="AQ230" i="1"/>
  <c r="AR230" i="1"/>
  <c r="AS230" i="1"/>
  <c r="AQ231" i="1"/>
  <c r="AR231" i="1"/>
  <c r="AS231" i="1"/>
  <c r="AQ232" i="1"/>
  <c r="AR232" i="1"/>
  <c r="AS232" i="1"/>
  <c r="AQ233" i="1"/>
  <c r="AR233" i="1"/>
  <c r="AS233" i="1"/>
  <c r="AQ234" i="1"/>
  <c r="AR234" i="1"/>
  <c r="AS234" i="1"/>
  <c r="AQ235" i="1"/>
  <c r="AR235" i="1"/>
  <c r="AS235" i="1"/>
  <c r="AQ236" i="1"/>
  <c r="AR236" i="1"/>
  <c r="AS236" i="1"/>
  <c r="AQ237" i="1"/>
  <c r="AR237" i="1"/>
  <c r="AS237" i="1"/>
  <c r="AQ238" i="1"/>
  <c r="AR238" i="1"/>
  <c r="AS238" i="1"/>
  <c r="AQ239" i="1"/>
  <c r="AR239" i="1"/>
  <c r="AS239" i="1"/>
  <c r="AQ240" i="1"/>
  <c r="AR240" i="1"/>
  <c r="AS240" i="1"/>
  <c r="AQ241" i="1"/>
  <c r="AR241" i="1"/>
  <c r="AS241" i="1"/>
  <c r="AQ242" i="1"/>
  <c r="AR242" i="1"/>
  <c r="AS242" i="1"/>
  <c r="AQ243" i="1"/>
  <c r="AR243" i="1"/>
  <c r="AS243" i="1"/>
  <c r="AQ244" i="1"/>
  <c r="AR244" i="1"/>
  <c r="AS244" i="1"/>
  <c r="AQ245" i="1"/>
  <c r="AR245" i="1"/>
  <c r="AS245" i="1"/>
  <c r="AQ246" i="1"/>
  <c r="AR246" i="1"/>
  <c r="AS246" i="1"/>
  <c r="AQ247" i="1"/>
  <c r="AR247" i="1"/>
  <c r="AS247" i="1"/>
  <c r="AQ248" i="1"/>
  <c r="AR248" i="1"/>
  <c r="AS248" i="1"/>
  <c r="AQ249" i="1"/>
  <c r="AR249" i="1"/>
  <c r="AS249" i="1"/>
  <c r="AQ250" i="1"/>
  <c r="AR250" i="1"/>
  <c r="AS250" i="1"/>
  <c r="AQ251" i="1"/>
  <c r="AR251" i="1"/>
  <c r="AS251" i="1"/>
  <c r="AQ252" i="1"/>
  <c r="AR252" i="1"/>
  <c r="AS252" i="1"/>
  <c r="AQ253" i="1"/>
  <c r="AR253" i="1"/>
  <c r="AS253" i="1"/>
  <c r="AQ254" i="1"/>
  <c r="AR254" i="1"/>
  <c r="AS254" i="1"/>
  <c r="AQ255" i="1"/>
  <c r="AR255" i="1"/>
  <c r="AS255" i="1"/>
  <c r="AQ256" i="1"/>
  <c r="AR256" i="1"/>
  <c r="AS256" i="1"/>
  <c r="AQ257" i="1"/>
  <c r="AR257" i="1"/>
  <c r="AS257" i="1"/>
  <c r="AQ258" i="1"/>
  <c r="AR258" i="1"/>
  <c r="AS258" i="1"/>
  <c r="AQ259" i="1"/>
  <c r="AR259" i="1"/>
  <c r="AS259" i="1"/>
  <c r="AQ260" i="1"/>
  <c r="AR260" i="1"/>
  <c r="AS260" i="1"/>
  <c r="AQ261" i="1"/>
  <c r="AR261" i="1"/>
  <c r="AS261" i="1"/>
  <c r="AQ262" i="1"/>
  <c r="AR262" i="1"/>
  <c r="AS262" i="1"/>
  <c r="AQ263" i="1"/>
  <c r="AR263" i="1"/>
  <c r="AS263" i="1"/>
  <c r="AQ264" i="1"/>
  <c r="AR264" i="1"/>
  <c r="AS264" i="1"/>
  <c r="AQ265" i="1"/>
  <c r="AR265" i="1"/>
  <c r="AS265" i="1"/>
  <c r="AQ266" i="1"/>
  <c r="AR266" i="1"/>
  <c r="AS266" i="1"/>
  <c r="AQ267" i="1"/>
  <c r="AR267" i="1"/>
  <c r="AS267" i="1"/>
  <c r="AQ268" i="1"/>
  <c r="AR268" i="1"/>
  <c r="AS268" i="1"/>
  <c r="AQ269" i="1"/>
  <c r="AR269" i="1"/>
  <c r="AS269" i="1"/>
  <c r="AQ270" i="1"/>
  <c r="AR270" i="1"/>
  <c r="AS270" i="1"/>
  <c r="AQ271" i="1"/>
  <c r="AR271" i="1"/>
  <c r="AS271" i="1"/>
  <c r="AQ272" i="1"/>
  <c r="AR272" i="1"/>
  <c r="AS272" i="1"/>
  <c r="AQ273" i="1"/>
  <c r="AR273" i="1"/>
  <c r="AS273" i="1"/>
  <c r="AQ274" i="1"/>
  <c r="AR274" i="1"/>
  <c r="AS274" i="1"/>
  <c r="AQ275" i="1"/>
  <c r="AR275" i="1"/>
  <c r="AS27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U2" i="1"/>
  <c r="V2" i="1"/>
  <c r="W2" i="1"/>
  <c r="X2" i="1"/>
  <c r="Y2" i="1"/>
  <c r="U3" i="1"/>
  <c r="V3" i="1"/>
  <c r="W3" i="1"/>
  <c r="X3" i="1"/>
  <c r="Y3" i="1"/>
  <c r="U4" i="1"/>
  <c r="V4" i="1"/>
  <c r="W4" i="1"/>
  <c r="X4" i="1"/>
  <c r="Y4" i="1"/>
  <c r="U5" i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U39" i="1"/>
  <c r="V39" i="1"/>
  <c r="W39" i="1"/>
  <c r="X39" i="1"/>
  <c r="Y39" i="1"/>
  <c r="U40" i="1"/>
  <c r="V40" i="1"/>
  <c r="W40" i="1"/>
  <c r="X40" i="1"/>
  <c r="Y40" i="1"/>
  <c r="U41" i="1"/>
  <c r="V41" i="1"/>
  <c r="W41" i="1"/>
  <c r="X41" i="1"/>
  <c r="Y41" i="1"/>
  <c r="U42" i="1"/>
  <c r="V42" i="1"/>
  <c r="W42" i="1"/>
  <c r="X42" i="1"/>
  <c r="Y42" i="1"/>
  <c r="U43" i="1"/>
  <c r="V43" i="1"/>
  <c r="W43" i="1"/>
  <c r="X43" i="1"/>
  <c r="Y43" i="1"/>
  <c r="U44" i="1"/>
  <c r="V44" i="1"/>
  <c r="W44" i="1"/>
  <c r="X44" i="1"/>
  <c r="Y44" i="1"/>
  <c r="U45" i="1"/>
  <c r="V45" i="1"/>
  <c r="W45" i="1"/>
  <c r="X45" i="1"/>
  <c r="Y45" i="1"/>
  <c r="U46" i="1"/>
  <c r="V46" i="1"/>
  <c r="W46" i="1"/>
  <c r="X46" i="1"/>
  <c r="Y46" i="1"/>
  <c r="U47" i="1"/>
  <c r="V47" i="1"/>
  <c r="W47" i="1"/>
  <c r="X47" i="1"/>
  <c r="Y47" i="1"/>
  <c r="U48" i="1"/>
  <c r="V48" i="1"/>
  <c r="W48" i="1"/>
  <c r="X48" i="1"/>
  <c r="Y48" i="1"/>
  <c r="U49" i="1"/>
  <c r="V49" i="1"/>
  <c r="W49" i="1"/>
  <c r="X49" i="1"/>
  <c r="Y49" i="1"/>
  <c r="U50" i="1"/>
  <c r="V50" i="1"/>
  <c r="W50" i="1"/>
  <c r="X50" i="1"/>
  <c r="Y50" i="1"/>
  <c r="U51" i="1"/>
  <c r="V51" i="1"/>
  <c r="W51" i="1"/>
  <c r="X51" i="1"/>
  <c r="Y51" i="1"/>
  <c r="U52" i="1"/>
  <c r="V52" i="1"/>
  <c r="W52" i="1"/>
  <c r="X52" i="1"/>
  <c r="Y52" i="1"/>
  <c r="U53" i="1"/>
  <c r="V53" i="1"/>
  <c r="W53" i="1"/>
  <c r="X53" i="1"/>
  <c r="Y53" i="1"/>
  <c r="U54" i="1"/>
  <c r="V54" i="1"/>
  <c r="W54" i="1"/>
  <c r="X54" i="1"/>
  <c r="Y54" i="1"/>
  <c r="U55" i="1"/>
  <c r="V55" i="1"/>
  <c r="W55" i="1"/>
  <c r="X55" i="1"/>
  <c r="Y55" i="1"/>
  <c r="U56" i="1"/>
  <c r="V56" i="1"/>
  <c r="W56" i="1"/>
  <c r="X56" i="1"/>
  <c r="Y56" i="1"/>
  <c r="U57" i="1"/>
  <c r="V57" i="1"/>
  <c r="W57" i="1"/>
  <c r="X57" i="1"/>
  <c r="Y57" i="1"/>
  <c r="U58" i="1"/>
  <c r="V58" i="1"/>
  <c r="W58" i="1"/>
  <c r="X58" i="1"/>
  <c r="Y58" i="1"/>
  <c r="U59" i="1"/>
  <c r="V59" i="1"/>
  <c r="W59" i="1"/>
  <c r="X59" i="1"/>
  <c r="Y59" i="1"/>
  <c r="U60" i="1"/>
  <c r="V60" i="1"/>
  <c r="W60" i="1"/>
  <c r="X60" i="1"/>
  <c r="Y60" i="1"/>
  <c r="U61" i="1"/>
  <c r="V61" i="1"/>
  <c r="W61" i="1"/>
  <c r="X61" i="1"/>
  <c r="Y61" i="1"/>
  <c r="U62" i="1"/>
  <c r="V62" i="1"/>
  <c r="W62" i="1"/>
  <c r="X62" i="1"/>
  <c r="Y62" i="1"/>
  <c r="U63" i="1"/>
  <c r="V63" i="1"/>
  <c r="W63" i="1"/>
  <c r="X63" i="1"/>
  <c r="Y63" i="1"/>
  <c r="U64" i="1"/>
  <c r="V64" i="1"/>
  <c r="W64" i="1"/>
  <c r="X64" i="1"/>
  <c r="Y64" i="1"/>
  <c r="U65" i="1"/>
  <c r="V65" i="1"/>
  <c r="W65" i="1"/>
  <c r="X65" i="1"/>
  <c r="Y65" i="1"/>
  <c r="U66" i="1"/>
  <c r="V66" i="1"/>
  <c r="W66" i="1"/>
  <c r="X66" i="1"/>
  <c r="Y66" i="1"/>
  <c r="U67" i="1"/>
  <c r="V67" i="1"/>
  <c r="W67" i="1"/>
  <c r="X67" i="1"/>
  <c r="Y67" i="1"/>
  <c r="U68" i="1"/>
  <c r="V68" i="1"/>
  <c r="W68" i="1"/>
  <c r="X68" i="1"/>
  <c r="Y68" i="1"/>
  <c r="U69" i="1"/>
  <c r="V69" i="1"/>
  <c r="W69" i="1"/>
  <c r="X69" i="1"/>
  <c r="Y69" i="1"/>
  <c r="U70" i="1"/>
  <c r="V70" i="1"/>
  <c r="W70" i="1"/>
  <c r="X70" i="1"/>
  <c r="Y70" i="1"/>
  <c r="U71" i="1"/>
  <c r="V71" i="1"/>
  <c r="W71" i="1"/>
  <c r="X71" i="1"/>
  <c r="Y71" i="1"/>
  <c r="U72" i="1"/>
  <c r="V72" i="1"/>
  <c r="W72" i="1"/>
  <c r="X72" i="1"/>
  <c r="Y72" i="1"/>
  <c r="U73" i="1"/>
  <c r="V73" i="1"/>
  <c r="W73" i="1"/>
  <c r="X73" i="1"/>
  <c r="Y73" i="1"/>
  <c r="U74" i="1"/>
  <c r="V74" i="1"/>
  <c r="W74" i="1"/>
  <c r="X74" i="1"/>
  <c r="Y74" i="1"/>
  <c r="U75" i="1"/>
  <c r="V75" i="1"/>
  <c r="W75" i="1"/>
  <c r="X75" i="1"/>
  <c r="Y75" i="1"/>
  <c r="U76" i="1"/>
  <c r="V76" i="1"/>
  <c r="W76" i="1"/>
  <c r="X76" i="1"/>
  <c r="Y76" i="1"/>
  <c r="U77" i="1"/>
  <c r="V77" i="1"/>
  <c r="W77" i="1"/>
  <c r="X77" i="1"/>
  <c r="Y77" i="1"/>
  <c r="U78" i="1"/>
  <c r="V78" i="1"/>
  <c r="W78" i="1"/>
  <c r="X78" i="1"/>
  <c r="Y78" i="1"/>
  <c r="U79" i="1"/>
  <c r="V79" i="1"/>
  <c r="W79" i="1"/>
  <c r="X79" i="1"/>
  <c r="Y79" i="1"/>
  <c r="U80" i="1"/>
  <c r="V80" i="1"/>
  <c r="W80" i="1"/>
  <c r="X80" i="1"/>
  <c r="Y80" i="1"/>
  <c r="U81" i="1"/>
  <c r="V81" i="1"/>
  <c r="W81" i="1"/>
  <c r="X81" i="1"/>
  <c r="Y81" i="1"/>
  <c r="U82" i="1"/>
  <c r="V82" i="1"/>
  <c r="W82" i="1"/>
  <c r="X82" i="1"/>
  <c r="Y82" i="1"/>
  <c r="U83" i="1"/>
  <c r="V83" i="1"/>
  <c r="W83" i="1"/>
  <c r="X83" i="1"/>
  <c r="Y83" i="1"/>
  <c r="U84" i="1"/>
  <c r="V84" i="1"/>
  <c r="W84" i="1"/>
  <c r="X84" i="1"/>
  <c r="Y84" i="1"/>
  <c r="U85" i="1"/>
  <c r="V85" i="1"/>
  <c r="W85" i="1"/>
  <c r="X85" i="1"/>
  <c r="Y85" i="1"/>
  <c r="U86" i="1"/>
  <c r="V86" i="1"/>
  <c r="W86" i="1"/>
  <c r="X86" i="1"/>
  <c r="Y86" i="1"/>
  <c r="U87" i="1"/>
  <c r="V87" i="1"/>
  <c r="W87" i="1"/>
  <c r="X87" i="1"/>
  <c r="Y87" i="1"/>
  <c r="U88" i="1"/>
  <c r="V88" i="1"/>
  <c r="W88" i="1"/>
  <c r="X88" i="1"/>
  <c r="Y88" i="1"/>
  <c r="U89" i="1"/>
  <c r="V89" i="1"/>
  <c r="W89" i="1"/>
  <c r="X89" i="1"/>
  <c r="Y89" i="1"/>
  <c r="U90" i="1"/>
  <c r="V90" i="1"/>
  <c r="W90" i="1"/>
  <c r="X90" i="1"/>
  <c r="Y90" i="1"/>
  <c r="U91" i="1"/>
  <c r="V91" i="1"/>
  <c r="W91" i="1"/>
  <c r="X91" i="1"/>
  <c r="Y91" i="1"/>
  <c r="U92" i="1"/>
  <c r="V92" i="1"/>
  <c r="W92" i="1"/>
  <c r="X92" i="1"/>
  <c r="Y92" i="1"/>
  <c r="U93" i="1"/>
  <c r="V93" i="1"/>
  <c r="W93" i="1"/>
  <c r="X93" i="1"/>
  <c r="Y93" i="1"/>
  <c r="U94" i="1"/>
  <c r="V94" i="1"/>
  <c r="W94" i="1"/>
  <c r="X94" i="1"/>
  <c r="Y94" i="1"/>
  <c r="U95" i="1"/>
  <c r="V95" i="1"/>
  <c r="W95" i="1"/>
  <c r="X95" i="1"/>
  <c r="Y95" i="1"/>
  <c r="U96" i="1"/>
  <c r="V96" i="1"/>
  <c r="W96" i="1"/>
  <c r="X96" i="1"/>
  <c r="Y96" i="1"/>
  <c r="U97" i="1"/>
  <c r="V97" i="1"/>
  <c r="W97" i="1"/>
  <c r="X97" i="1"/>
  <c r="Y97" i="1"/>
  <c r="U98" i="1"/>
  <c r="V98" i="1"/>
  <c r="W98" i="1"/>
  <c r="X98" i="1"/>
  <c r="Y98" i="1"/>
  <c r="U99" i="1"/>
  <c r="V99" i="1"/>
  <c r="W99" i="1"/>
  <c r="X99" i="1"/>
  <c r="Y99" i="1"/>
  <c r="U100" i="1"/>
  <c r="V100" i="1"/>
  <c r="W100" i="1"/>
  <c r="X100" i="1"/>
  <c r="Y100" i="1"/>
  <c r="U101" i="1"/>
  <c r="V101" i="1"/>
  <c r="W101" i="1"/>
  <c r="X101" i="1"/>
  <c r="Y101" i="1"/>
  <c r="AF728" i="1"/>
  <c r="AK728" i="1" s="1"/>
  <c r="AD728" i="1"/>
  <c r="AI728" i="1" s="1"/>
  <c r="AC728" i="1"/>
  <c r="AH728" i="1" s="1"/>
  <c r="AB728" i="1"/>
  <c r="S728" i="1"/>
  <c r="P728" i="1"/>
  <c r="O728" i="1"/>
  <c r="J158" i="1" l="1"/>
  <c r="K158" i="1" s="1"/>
  <c r="J150" i="1"/>
  <c r="K150" i="1" s="1"/>
  <c r="J142" i="1"/>
  <c r="K142" i="1" s="1"/>
  <c r="J134" i="1"/>
  <c r="K134" i="1" s="1"/>
  <c r="J126" i="1"/>
  <c r="K126" i="1" s="1"/>
  <c r="J118" i="1"/>
  <c r="K118" i="1" s="1"/>
  <c r="J110" i="1"/>
  <c r="K110" i="1" s="1"/>
  <c r="J102" i="1"/>
  <c r="K102" i="1" s="1"/>
  <c r="J94" i="1"/>
  <c r="K94" i="1" s="1"/>
  <c r="J86" i="1"/>
  <c r="K86" i="1" s="1"/>
  <c r="J78" i="1"/>
  <c r="K78" i="1" s="1"/>
  <c r="J70" i="1"/>
  <c r="K70" i="1" s="1"/>
  <c r="J62" i="1"/>
  <c r="K62" i="1" s="1"/>
  <c r="J54" i="1"/>
  <c r="K54" i="1" s="1"/>
  <c r="J46" i="1"/>
  <c r="K46" i="1" s="1"/>
  <c r="J38" i="1"/>
  <c r="K38" i="1" s="1"/>
  <c r="J30" i="1"/>
  <c r="K30" i="1" s="1"/>
  <c r="J22" i="1"/>
  <c r="K22" i="1" s="1"/>
  <c r="J14" i="1"/>
  <c r="K14" i="1" s="1"/>
  <c r="J6" i="1"/>
  <c r="K6" i="1" s="1"/>
  <c r="V728" i="1"/>
  <c r="Y728" i="1"/>
  <c r="U728" i="1"/>
  <c r="J759" i="1"/>
  <c r="K759" i="1" s="1"/>
  <c r="J751" i="1"/>
  <c r="K751" i="1" s="1"/>
  <c r="J743" i="1"/>
  <c r="K743" i="1" s="1"/>
  <c r="J735" i="1"/>
  <c r="K735" i="1" s="1"/>
  <c r="J726" i="1"/>
  <c r="K726" i="1" s="1"/>
  <c r="J718" i="1"/>
  <c r="K718" i="1" s="1"/>
  <c r="J710" i="1"/>
  <c r="K710" i="1" s="1"/>
  <c r="J702" i="1"/>
  <c r="K702" i="1" s="1"/>
  <c r="J694" i="1"/>
  <c r="K694" i="1" s="1"/>
  <c r="J686" i="1"/>
  <c r="K686" i="1" s="1"/>
  <c r="J678" i="1"/>
  <c r="K678" i="1" s="1"/>
  <c r="J670" i="1"/>
  <c r="K670" i="1" s="1"/>
  <c r="J662" i="1"/>
  <c r="K662" i="1" s="1"/>
  <c r="J654" i="1"/>
  <c r="K654" i="1" s="1"/>
  <c r="J646" i="1"/>
  <c r="K646" i="1" s="1"/>
  <c r="J638" i="1"/>
  <c r="K638" i="1" s="1"/>
  <c r="J630" i="1"/>
  <c r="K630" i="1" s="1"/>
  <c r="J622" i="1"/>
  <c r="K622" i="1" s="1"/>
  <c r="J614" i="1"/>
  <c r="K614" i="1" s="1"/>
  <c r="J606" i="1"/>
  <c r="K606" i="1" s="1"/>
  <c r="J598" i="1"/>
  <c r="K598" i="1" s="1"/>
  <c r="J590" i="1"/>
  <c r="K590" i="1" s="1"/>
  <c r="J582" i="1"/>
  <c r="K582" i="1" s="1"/>
  <c r="J574" i="1"/>
  <c r="K574" i="1" s="1"/>
  <c r="J566" i="1"/>
  <c r="K566" i="1" s="1"/>
  <c r="J558" i="1"/>
  <c r="K558" i="1" s="1"/>
  <c r="J550" i="1"/>
  <c r="K550" i="1" s="1"/>
  <c r="J542" i="1"/>
  <c r="K542" i="1" s="1"/>
  <c r="J534" i="1"/>
  <c r="K534" i="1" s="1"/>
  <c r="J526" i="1"/>
  <c r="K526" i="1" s="1"/>
  <c r="J518" i="1"/>
  <c r="K518" i="1" s="1"/>
  <c r="J510" i="1"/>
  <c r="K510" i="1" s="1"/>
  <c r="J502" i="1"/>
  <c r="K502" i="1" s="1"/>
  <c r="J494" i="1"/>
  <c r="K494" i="1" s="1"/>
  <c r="J486" i="1"/>
  <c r="K486" i="1" s="1"/>
  <c r="J478" i="1"/>
  <c r="K478" i="1" s="1"/>
  <c r="J470" i="1"/>
  <c r="K470" i="1" s="1"/>
  <c r="J462" i="1"/>
  <c r="K462" i="1" s="1"/>
  <c r="J454" i="1"/>
  <c r="K454" i="1" s="1"/>
  <c r="J446" i="1"/>
  <c r="K446" i="1" s="1"/>
  <c r="J438" i="1"/>
  <c r="K438" i="1" s="1"/>
  <c r="J430" i="1"/>
  <c r="K430" i="1" s="1"/>
  <c r="J422" i="1"/>
  <c r="K422" i="1" s="1"/>
  <c r="J414" i="1"/>
  <c r="K414" i="1" s="1"/>
  <c r="J406" i="1"/>
  <c r="K406" i="1" s="1"/>
  <c r="J398" i="1"/>
  <c r="K398" i="1" s="1"/>
  <c r="J390" i="1"/>
  <c r="K390" i="1" s="1"/>
  <c r="J382" i="1"/>
  <c r="K382" i="1" s="1"/>
  <c r="J374" i="1"/>
  <c r="K374" i="1" s="1"/>
  <c r="J366" i="1"/>
  <c r="K366" i="1" s="1"/>
  <c r="J358" i="1"/>
  <c r="K358" i="1" s="1"/>
  <c r="J350" i="1"/>
  <c r="K350" i="1" s="1"/>
  <c r="J342" i="1"/>
  <c r="K342" i="1" s="1"/>
  <c r="J334" i="1"/>
  <c r="K334" i="1" s="1"/>
  <c r="J326" i="1"/>
  <c r="K326" i="1" s="1"/>
  <c r="J318" i="1"/>
  <c r="K318" i="1" s="1"/>
  <c r="J310" i="1"/>
  <c r="K310" i="1" s="1"/>
  <c r="J302" i="1"/>
  <c r="K302" i="1" s="1"/>
  <c r="J294" i="1"/>
  <c r="K294" i="1" s="1"/>
  <c r="J286" i="1"/>
  <c r="K286" i="1" s="1"/>
  <c r="J278" i="1"/>
  <c r="K278" i="1" s="1"/>
  <c r="J270" i="1"/>
  <c r="K270" i="1" s="1"/>
  <c r="J262" i="1"/>
  <c r="K262" i="1" s="1"/>
  <c r="J254" i="1"/>
  <c r="K254" i="1" s="1"/>
  <c r="J246" i="1"/>
  <c r="K246" i="1" s="1"/>
  <c r="J238" i="1"/>
  <c r="K238" i="1" s="1"/>
  <c r="J230" i="1"/>
  <c r="K230" i="1" s="1"/>
  <c r="J222" i="1"/>
  <c r="K222" i="1" s="1"/>
  <c r="J214" i="1"/>
  <c r="K214" i="1" s="1"/>
  <c r="J206" i="1"/>
  <c r="K206" i="1" s="1"/>
  <c r="J198" i="1"/>
  <c r="K198" i="1" s="1"/>
  <c r="J190" i="1"/>
  <c r="K190" i="1" s="1"/>
  <c r="J182" i="1"/>
  <c r="K182" i="1" s="1"/>
  <c r="J174" i="1"/>
  <c r="K174" i="1" s="1"/>
  <c r="J166" i="1"/>
  <c r="K166" i="1" s="1"/>
  <c r="J368" i="1"/>
  <c r="K368" i="1" s="1"/>
  <c r="J104" i="1"/>
  <c r="K104" i="1" s="1"/>
  <c r="J736" i="1"/>
  <c r="K736" i="1" s="1"/>
  <c r="J727" i="1"/>
  <c r="K727" i="1" s="1"/>
  <c r="J719" i="1"/>
  <c r="K719" i="1" s="1"/>
  <c r="J711" i="1"/>
  <c r="K711" i="1" s="1"/>
  <c r="J703" i="1"/>
  <c r="K703" i="1" s="1"/>
  <c r="J695" i="1"/>
  <c r="K695" i="1" s="1"/>
  <c r="J687" i="1"/>
  <c r="K687" i="1" s="1"/>
  <c r="J679" i="1"/>
  <c r="K679" i="1" s="1"/>
  <c r="J671" i="1"/>
  <c r="K671" i="1" s="1"/>
  <c r="J663" i="1"/>
  <c r="K663" i="1" s="1"/>
  <c r="J655" i="1"/>
  <c r="K655" i="1" s="1"/>
  <c r="J647" i="1"/>
  <c r="K647" i="1" s="1"/>
  <c r="J639" i="1"/>
  <c r="K639" i="1" s="1"/>
  <c r="J631" i="1"/>
  <c r="K631" i="1" s="1"/>
  <c r="J623" i="1"/>
  <c r="K623" i="1" s="1"/>
  <c r="J615" i="1"/>
  <c r="K615" i="1" s="1"/>
  <c r="J607" i="1"/>
  <c r="K607" i="1" s="1"/>
  <c r="J599" i="1"/>
  <c r="K599" i="1" s="1"/>
  <c r="J591" i="1"/>
  <c r="K591" i="1" s="1"/>
  <c r="J583" i="1"/>
  <c r="K583" i="1" s="1"/>
  <c r="J575" i="1"/>
  <c r="K575" i="1" s="1"/>
  <c r="J567" i="1"/>
  <c r="K567" i="1" s="1"/>
  <c r="J559" i="1"/>
  <c r="K559" i="1" s="1"/>
  <c r="J551" i="1"/>
  <c r="K551" i="1" s="1"/>
  <c r="J543" i="1"/>
  <c r="K543" i="1" s="1"/>
  <c r="J535" i="1"/>
  <c r="K535" i="1" s="1"/>
  <c r="J527" i="1"/>
  <c r="K527" i="1" s="1"/>
  <c r="J519" i="1"/>
  <c r="K519" i="1" s="1"/>
  <c r="J511" i="1"/>
  <c r="K511" i="1" s="1"/>
  <c r="J503" i="1"/>
  <c r="K503" i="1" s="1"/>
  <c r="J495" i="1"/>
  <c r="K495" i="1" s="1"/>
  <c r="J487" i="1"/>
  <c r="K487" i="1" s="1"/>
  <c r="J479" i="1"/>
  <c r="K479" i="1" s="1"/>
  <c r="J471" i="1"/>
  <c r="K471" i="1" s="1"/>
  <c r="J463" i="1"/>
  <c r="K463" i="1" s="1"/>
  <c r="J455" i="1"/>
  <c r="K455" i="1" s="1"/>
  <c r="J447" i="1"/>
  <c r="K447" i="1" s="1"/>
  <c r="J439" i="1"/>
  <c r="K439" i="1" s="1"/>
  <c r="J431" i="1"/>
  <c r="K431" i="1" s="1"/>
  <c r="J423" i="1"/>
  <c r="K423" i="1" s="1"/>
  <c r="J415" i="1"/>
  <c r="K415" i="1" s="1"/>
  <c r="J407" i="1"/>
  <c r="K407" i="1" s="1"/>
  <c r="J399" i="1"/>
  <c r="K399" i="1" s="1"/>
  <c r="J391" i="1"/>
  <c r="K391" i="1" s="1"/>
  <c r="J383" i="1"/>
  <c r="K383" i="1" s="1"/>
  <c r="J375" i="1"/>
  <c r="K375" i="1" s="1"/>
  <c r="J367" i="1"/>
  <c r="K367" i="1" s="1"/>
  <c r="J359" i="1"/>
  <c r="K359" i="1" s="1"/>
  <c r="J351" i="1"/>
  <c r="K351" i="1" s="1"/>
  <c r="J343" i="1"/>
  <c r="K343" i="1" s="1"/>
  <c r="J335" i="1"/>
  <c r="K335" i="1" s="1"/>
  <c r="J327" i="1"/>
  <c r="K327" i="1" s="1"/>
  <c r="J319" i="1"/>
  <c r="K319" i="1" s="1"/>
  <c r="J311" i="1"/>
  <c r="K311" i="1" s="1"/>
  <c r="J303" i="1"/>
  <c r="K303" i="1" s="1"/>
  <c r="J295" i="1"/>
  <c r="K295" i="1" s="1"/>
  <c r="J287" i="1"/>
  <c r="K287" i="1" s="1"/>
  <c r="J279" i="1"/>
  <c r="K279" i="1" s="1"/>
  <c r="J271" i="1"/>
  <c r="K271" i="1" s="1"/>
  <c r="J263" i="1"/>
  <c r="K263" i="1" s="1"/>
  <c r="J255" i="1"/>
  <c r="K255" i="1" s="1"/>
  <c r="J247" i="1"/>
  <c r="K247" i="1" s="1"/>
  <c r="J239" i="1"/>
  <c r="K239" i="1" s="1"/>
  <c r="J231" i="1"/>
  <c r="K231" i="1" s="1"/>
  <c r="J223" i="1"/>
  <c r="K223" i="1" s="1"/>
  <c r="J215" i="1"/>
  <c r="K215" i="1" s="1"/>
  <c r="J207" i="1"/>
  <c r="K207" i="1" s="1"/>
  <c r="J199" i="1"/>
  <c r="K199" i="1" s="1"/>
  <c r="J191" i="1"/>
  <c r="K191" i="1" s="1"/>
  <c r="J183" i="1"/>
  <c r="K183" i="1" s="1"/>
  <c r="J175" i="1"/>
  <c r="K175" i="1" s="1"/>
  <c r="J167" i="1"/>
  <c r="K167" i="1" s="1"/>
  <c r="J159" i="1"/>
  <c r="K159" i="1" s="1"/>
  <c r="J151" i="1"/>
  <c r="K151" i="1" s="1"/>
  <c r="J143" i="1"/>
  <c r="K143" i="1" s="1"/>
  <c r="J135" i="1"/>
  <c r="K135" i="1" s="1"/>
  <c r="J127" i="1"/>
  <c r="K127" i="1" s="1"/>
  <c r="J119" i="1"/>
  <c r="K119" i="1" s="1"/>
  <c r="J111" i="1"/>
  <c r="K111" i="1" s="1"/>
  <c r="J103" i="1"/>
  <c r="K103" i="1" s="1"/>
  <c r="J95" i="1"/>
  <c r="K95" i="1" s="1"/>
  <c r="J87" i="1"/>
  <c r="K87" i="1" s="1"/>
  <c r="J79" i="1"/>
  <c r="K79" i="1" s="1"/>
  <c r="J71" i="1"/>
  <c r="K71" i="1" s="1"/>
  <c r="J63" i="1"/>
  <c r="K63" i="1" s="1"/>
  <c r="J55" i="1"/>
  <c r="K55" i="1" s="1"/>
  <c r="J47" i="1"/>
  <c r="K47" i="1" s="1"/>
  <c r="J39" i="1"/>
  <c r="K39" i="1" s="1"/>
  <c r="J31" i="1"/>
  <c r="K31" i="1" s="1"/>
  <c r="J23" i="1"/>
  <c r="K23" i="1" s="1"/>
  <c r="J15" i="1"/>
  <c r="K15" i="1" s="1"/>
  <c r="J7" i="1"/>
  <c r="K7" i="1" s="1"/>
  <c r="J754" i="1"/>
  <c r="K754" i="1" s="1"/>
  <c r="J746" i="1"/>
  <c r="K746" i="1" s="1"/>
  <c r="J738" i="1"/>
  <c r="K738" i="1" s="1"/>
  <c r="J730" i="1"/>
  <c r="K730" i="1" s="1"/>
  <c r="J756" i="1"/>
  <c r="K756" i="1" s="1"/>
  <c r="J748" i="1"/>
  <c r="K748" i="1" s="1"/>
  <c r="J740" i="1"/>
  <c r="K740" i="1" s="1"/>
  <c r="J732" i="1"/>
  <c r="K732" i="1" s="1"/>
  <c r="J723" i="1"/>
  <c r="K723" i="1" s="1"/>
  <c r="J715" i="1"/>
  <c r="K715" i="1" s="1"/>
  <c r="J707" i="1"/>
  <c r="K707" i="1" s="1"/>
  <c r="J699" i="1"/>
  <c r="K699" i="1" s="1"/>
  <c r="J691" i="1"/>
  <c r="K691" i="1" s="1"/>
  <c r="J683" i="1"/>
  <c r="K683" i="1" s="1"/>
  <c r="J675" i="1"/>
  <c r="K675" i="1" s="1"/>
  <c r="J667" i="1"/>
  <c r="K667" i="1" s="1"/>
  <c r="J659" i="1"/>
  <c r="K659" i="1" s="1"/>
  <c r="J651" i="1"/>
  <c r="K651" i="1" s="1"/>
  <c r="J643" i="1"/>
  <c r="K643" i="1" s="1"/>
  <c r="J635" i="1"/>
  <c r="K635" i="1" s="1"/>
  <c r="J627" i="1"/>
  <c r="K627" i="1" s="1"/>
  <c r="J619" i="1"/>
  <c r="K619" i="1" s="1"/>
  <c r="J611" i="1"/>
  <c r="K611" i="1" s="1"/>
  <c r="J603" i="1"/>
  <c r="K603" i="1" s="1"/>
  <c r="J595" i="1"/>
  <c r="K595" i="1" s="1"/>
  <c r="J587" i="1"/>
  <c r="K587" i="1" s="1"/>
  <c r="J579" i="1"/>
  <c r="K579" i="1" s="1"/>
  <c r="J571" i="1"/>
  <c r="K571" i="1" s="1"/>
  <c r="J563" i="1"/>
  <c r="K563" i="1" s="1"/>
  <c r="J555" i="1"/>
  <c r="K555" i="1" s="1"/>
  <c r="J547" i="1"/>
  <c r="K547" i="1" s="1"/>
  <c r="J539" i="1"/>
  <c r="K539" i="1" s="1"/>
  <c r="J531" i="1"/>
  <c r="K531" i="1" s="1"/>
  <c r="J523" i="1"/>
  <c r="K523" i="1" s="1"/>
  <c r="J515" i="1"/>
  <c r="K515" i="1" s="1"/>
  <c r="J507" i="1"/>
  <c r="K507" i="1" s="1"/>
  <c r="J499" i="1"/>
  <c r="K499" i="1" s="1"/>
  <c r="J491" i="1"/>
  <c r="K491" i="1" s="1"/>
  <c r="J483" i="1"/>
  <c r="K483" i="1" s="1"/>
  <c r="J475" i="1"/>
  <c r="K475" i="1" s="1"/>
  <c r="J467" i="1"/>
  <c r="K467" i="1" s="1"/>
  <c r="J459" i="1"/>
  <c r="K459" i="1" s="1"/>
  <c r="J451" i="1"/>
  <c r="K451" i="1" s="1"/>
  <c r="J443" i="1"/>
  <c r="K443" i="1" s="1"/>
  <c r="J435" i="1"/>
  <c r="K435" i="1" s="1"/>
  <c r="J427" i="1"/>
  <c r="K427" i="1" s="1"/>
  <c r="J419" i="1"/>
  <c r="K419" i="1" s="1"/>
  <c r="J411" i="1"/>
  <c r="K411" i="1" s="1"/>
  <c r="J403" i="1"/>
  <c r="K403" i="1" s="1"/>
  <c r="J395" i="1"/>
  <c r="K395" i="1" s="1"/>
  <c r="J387" i="1"/>
  <c r="K387" i="1" s="1"/>
  <c r="J379" i="1"/>
  <c r="K379" i="1" s="1"/>
  <c r="J371" i="1"/>
  <c r="K371" i="1" s="1"/>
  <c r="J363" i="1"/>
  <c r="K363" i="1" s="1"/>
  <c r="J355" i="1"/>
  <c r="K355" i="1" s="1"/>
  <c r="J347" i="1"/>
  <c r="K347" i="1" s="1"/>
  <c r="J339" i="1"/>
  <c r="K339" i="1" s="1"/>
  <c r="J331" i="1"/>
  <c r="K331" i="1" s="1"/>
  <c r="J323" i="1"/>
  <c r="K323" i="1" s="1"/>
  <c r="J315" i="1"/>
  <c r="K315" i="1" s="1"/>
  <c r="J307" i="1"/>
  <c r="K307" i="1" s="1"/>
  <c r="J299" i="1"/>
  <c r="K299" i="1" s="1"/>
  <c r="J291" i="1"/>
  <c r="K291" i="1" s="1"/>
  <c r="J570" i="1"/>
  <c r="K570" i="1" s="1"/>
  <c r="J283" i="1"/>
  <c r="K283" i="1" s="1"/>
  <c r="J275" i="1"/>
  <c r="K275" i="1" s="1"/>
  <c r="J267" i="1"/>
  <c r="K267" i="1" s="1"/>
  <c r="J259" i="1"/>
  <c r="K259" i="1" s="1"/>
  <c r="J251" i="1"/>
  <c r="K251" i="1" s="1"/>
  <c r="J243" i="1"/>
  <c r="K243" i="1" s="1"/>
  <c r="J235" i="1"/>
  <c r="K235" i="1" s="1"/>
  <c r="J227" i="1"/>
  <c r="K227" i="1" s="1"/>
  <c r="J219" i="1"/>
  <c r="K219" i="1" s="1"/>
  <c r="J211" i="1"/>
  <c r="K211" i="1" s="1"/>
  <c r="J203" i="1"/>
  <c r="K203" i="1" s="1"/>
  <c r="J195" i="1"/>
  <c r="K195" i="1" s="1"/>
  <c r="J187" i="1"/>
  <c r="K187" i="1" s="1"/>
  <c r="J179" i="1"/>
  <c r="K179" i="1" s="1"/>
  <c r="J171" i="1"/>
  <c r="K171" i="1" s="1"/>
  <c r="J163" i="1"/>
  <c r="K163" i="1" s="1"/>
  <c r="J155" i="1"/>
  <c r="K155" i="1" s="1"/>
  <c r="J147" i="1"/>
  <c r="K147" i="1" s="1"/>
  <c r="J139" i="1"/>
  <c r="K139" i="1" s="1"/>
  <c r="J131" i="1"/>
  <c r="K131" i="1" s="1"/>
  <c r="J123" i="1"/>
  <c r="K123" i="1" s="1"/>
  <c r="J115" i="1"/>
  <c r="K115" i="1" s="1"/>
  <c r="J107" i="1"/>
  <c r="K107" i="1" s="1"/>
  <c r="J99" i="1"/>
  <c r="K99" i="1" s="1"/>
  <c r="J91" i="1"/>
  <c r="K91" i="1" s="1"/>
  <c r="J83" i="1"/>
  <c r="K83" i="1" s="1"/>
  <c r="J75" i="1"/>
  <c r="K75" i="1" s="1"/>
  <c r="J67" i="1"/>
  <c r="K67" i="1" s="1"/>
  <c r="J59" i="1"/>
  <c r="K59" i="1" s="1"/>
  <c r="J51" i="1"/>
  <c r="K51" i="1" s="1"/>
  <c r="J43" i="1"/>
  <c r="K43" i="1" s="1"/>
  <c r="J35" i="1"/>
  <c r="K35" i="1" s="1"/>
  <c r="J27" i="1"/>
  <c r="K27" i="1" s="1"/>
  <c r="J19" i="1"/>
  <c r="K19" i="1" s="1"/>
  <c r="J11" i="1"/>
  <c r="K11" i="1" s="1"/>
  <c r="J3" i="1"/>
  <c r="K3" i="1" s="1"/>
  <c r="J620" i="1"/>
  <c r="K620" i="1" s="1"/>
  <c r="J540" i="1"/>
  <c r="K540" i="1" s="1"/>
  <c r="J516" i="1"/>
  <c r="K516" i="1" s="1"/>
  <c r="J508" i="1"/>
  <c r="K508" i="1" s="1"/>
  <c r="J452" i="1"/>
  <c r="K452" i="1" s="1"/>
  <c r="J420" i="1"/>
  <c r="K420" i="1" s="1"/>
  <c r="J396" i="1"/>
  <c r="K396" i="1" s="1"/>
  <c r="J388" i="1"/>
  <c r="K388" i="1" s="1"/>
  <c r="J364" i="1"/>
  <c r="K364" i="1" s="1"/>
  <c r="J348" i="1"/>
  <c r="K348" i="1" s="1"/>
  <c r="J332" i="1"/>
  <c r="K332" i="1" s="1"/>
  <c r="J316" i="1"/>
  <c r="K316" i="1" s="1"/>
  <c r="J284" i="1"/>
  <c r="K284" i="1" s="1"/>
  <c r="J244" i="1"/>
  <c r="K244" i="1" s="1"/>
  <c r="J236" i="1"/>
  <c r="K236" i="1" s="1"/>
  <c r="J220" i="1"/>
  <c r="K220" i="1" s="1"/>
  <c r="J188" i="1"/>
  <c r="K188" i="1" s="1"/>
  <c r="J180" i="1"/>
  <c r="K180" i="1" s="1"/>
  <c r="J172" i="1"/>
  <c r="K172" i="1" s="1"/>
  <c r="J156" i="1"/>
  <c r="K156" i="1" s="1"/>
  <c r="J132" i="1"/>
  <c r="K132" i="1" s="1"/>
  <c r="J124" i="1"/>
  <c r="K124" i="1" s="1"/>
  <c r="J100" i="1"/>
  <c r="K100" i="1" s="1"/>
  <c r="J84" i="1"/>
  <c r="K84" i="1" s="1"/>
  <c r="J76" i="1"/>
  <c r="K76" i="1" s="1"/>
  <c r="J68" i="1"/>
  <c r="K68" i="1" s="1"/>
  <c r="J60" i="1"/>
  <c r="K60" i="1" s="1"/>
  <c r="J28" i="1"/>
  <c r="K28" i="1" s="1"/>
  <c r="J12" i="1"/>
  <c r="K12" i="1" s="1"/>
  <c r="J4" i="1"/>
  <c r="K4" i="1" s="1"/>
  <c r="J674" i="1"/>
  <c r="K674" i="1" s="1"/>
  <c r="J482" i="1"/>
  <c r="K482" i="1" s="1"/>
  <c r="J755" i="1"/>
  <c r="K755" i="1" s="1"/>
  <c r="J747" i="1"/>
  <c r="K747" i="1" s="1"/>
  <c r="J739" i="1"/>
  <c r="K739" i="1" s="1"/>
  <c r="J731" i="1"/>
  <c r="K731" i="1" s="1"/>
  <c r="J722" i="1"/>
  <c r="K722" i="1" s="1"/>
  <c r="J714" i="1"/>
  <c r="K714" i="1" s="1"/>
  <c r="J706" i="1"/>
  <c r="K706" i="1" s="1"/>
  <c r="J698" i="1"/>
  <c r="K698" i="1" s="1"/>
  <c r="J690" i="1"/>
  <c r="K690" i="1" s="1"/>
  <c r="J666" i="1"/>
  <c r="K666" i="1" s="1"/>
  <c r="J634" i="1"/>
  <c r="K634" i="1" s="1"/>
  <c r="J610" i="1"/>
  <c r="K610" i="1" s="1"/>
  <c r="J594" i="1"/>
  <c r="K594" i="1" s="1"/>
  <c r="J586" i="1"/>
  <c r="K586" i="1" s="1"/>
  <c r="J554" i="1"/>
  <c r="K554" i="1" s="1"/>
  <c r="J530" i="1"/>
  <c r="K530" i="1" s="1"/>
  <c r="J506" i="1"/>
  <c r="K506" i="1" s="1"/>
  <c r="J26" i="1"/>
  <c r="K26" i="1" s="1"/>
  <c r="J18" i="1"/>
  <c r="K18" i="1" s="1"/>
  <c r="J10" i="1"/>
  <c r="K10" i="1" s="1"/>
  <c r="J2" i="1"/>
  <c r="K2" i="1" s="1"/>
  <c r="J636" i="1"/>
  <c r="K636" i="1" s="1"/>
  <c r="J556" i="1"/>
  <c r="K556" i="1" s="1"/>
  <c r="J460" i="1"/>
  <c r="K460" i="1" s="1"/>
  <c r="J758" i="1"/>
  <c r="K758" i="1" s="1"/>
  <c r="J750" i="1"/>
  <c r="K750" i="1" s="1"/>
  <c r="J742" i="1"/>
  <c r="K742" i="1" s="1"/>
  <c r="J734" i="1"/>
  <c r="K734" i="1" s="1"/>
  <c r="J725" i="1"/>
  <c r="K725" i="1" s="1"/>
  <c r="J717" i="1"/>
  <c r="K717" i="1" s="1"/>
  <c r="J709" i="1"/>
  <c r="K709" i="1" s="1"/>
  <c r="J701" i="1"/>
  <c r="K701" i="1" s="1"/>
  <c r="J693" i="1"/>
  <c r="K693" i="1" s="1"/>
  <c r="J685" i="1"/>
  <c r="K685" i="1" s="1"/>
  <c r="J677" i="1"/>
  <c r="K677" i="1" s="1"/>
  <c r="J669" i="1"/>
  <c r="K669" i="1" s="1"/>
  <c r="J661" i="1"/>
  <c r="K661" i="1" s="1"/>
  <c r="J653" i="1"/>
  <c r="K653" i="1" s="1"/>
  <c r="J645" i="1"/>
  <c r="K645" i="1" s="1"/>
  <c r="J637" i="1"/>
  <c r="K637" i="1" s="1"/>
  <c r="J629" i="1"/>
  <c r="K629" i="1" s="1"/>
  <c r="J621" i="1"/>
  <c r="K621" i="1" s="1"/>
  <c r="J613" i="1"/>
  <c r="K613" i="1" s="1"/>
  <c r="J605" i="1"/>
  <c r="K605" i="1" s="1"/>
  <c r="J597" i="1"/>
  <c r="K597" i="1" s="1"/>
  <c r="J589" i="1"/>
  <c r="K589" i="1" s="1"/>
  <c r="J581" i="1"/>
  <c r="K581" i="1" s="1"/>
  <c r="J573" i="1"/>
  <c r="K573" i="1" s="1"/>
  <c r="J565" i="1"/>
  <c r="K565" i="1" s="1"/>
  <c r="J557" i="1"/>
  <c r="K557" i="1" s="1"/>
  <c r="J549" i="1"/>
  <c r="K549" i="1" s="1"/>
  <c r="J541" i="1"/>
  <c r="K541" i="1" s="1"/>
  <c r="J533" i="1"/>
  <c r="K533" i="1" s="1"/>
  <c r="J525" i="1"/>
  <c r="K525" i="1" s="1"/>
  <c r="J517" i="1"/>
  <c r="K517" i="1" s="1"/>
  <c r="J509" i="1"/>
  <c r="K509" i="1" s="1"/>
  <c r="J501" i="1"/>
  <c r="K501" i="1" s="1"/>
  <c r="J493" i="1"/>
  <c r="K493" i="1" s="1"/>
  <c r="J485" i="1"/>
  <c r="K485" i="1" s="1"/>
  <c r="J477" i="1"/>
  <c r="K477" i="1" s="1"/>
  <c r="J469" i="1"/>
  <c r="K469" i="1" s="1"/>
  <c r="J461" i="1"/>
  <c r="K461" i="1" s="1"/>
  <c r="J453" i="1"/>
  <c r="K453" i="1" s="1"/>
  <c r="J445" i="1"/>
  <c r="K445" i="1" s="1"/>
  <c r="J437" i="1"/>
  <c r="K437" i="1" s="1"/>
  <c r="J429" i="1"/>
  <c r="K429" i="1" s="1"/>
  <c r="J421" i="1"/>
  <c r="K421" i="1" s="1"/>
  <c r="J413" i="1"/>
  <c r="K413" i="1" s="1"/>
  <c r="J405" i="1"/>
  <c r="K405" i="1" s="1"/>
  <c r="J397" i="1"/>
  <c r="K397" i="1" s="1"/>
  <c r="J389" i="1"/>
  <c r="K389" i="1" s="1"/>
  <c r="J381" i="1"/>
  <c r="K381" i="1" s="1"/>
  <c r="J373" i="1"/>
  <c r="K373" i="1" s="1"/>
  <c r="J365" i="1"/>
  <c r="K365" i="1" s="1"/>
  <c r="J357" i="1"/>
  <c r="K357" i="1" s="1"/>
  <c r="J349" i="1"/>
  <c r="K349" i="1" s="1"/>
  <c r="J341" i="1"/>
  <c r="K341" i="1" s="1"/>
  <c r="J333" i="1"/>
  <c r="K333" i="1" s="1"/>
  <c r="J325" i="1"/>
  <c r="K325" i="1" s="1"/>
  <c r="J317" i="1"/>
  <c r="K317" i="1" s="1"/>
  <c r="J309" i="1"/>
  <c r="K309" i="1" s="1"/>
  <c r="J301" i="1"/>
  <c r="K301" i="1" s="1"/>
  <c r="J293" i="1"/>
  <c r="K293" i="1" s="1"/>
  <c r="J285" i="1"/>
  <c r="K285" i="1" s="1"/>
  <c r="J277" i="1"/>
  <c r="K277" i="1" s="1"/>
  <c r="J269" i="1"/>
  <c r="K269" i="1" s="1"/>
  <c r="J261" i="1"/>
  <c r="K261" i="1" s="1"/>
  <c r="J253" i="1"/>
  <c r="K253" i="1" s="1"/>
  <c r="J245" i="1"/>
  <c r="K245" i="1" s="1"/>
  <c r="J237" i="1"/>
  <c r="K237" i="1" s="1"/>
  <c r="J229" i="1"/>
  <c r="K229" i="1" s="1"/>
  <c r="J221" i="1"/>
  <c r="K221" i="1" s="1"/>
  <c r="J213" i="1"/>
  <c r="K213" i="1" s="1"/>
  <c r="J205" i="1"/>
  <c r="K205" i="1" s="1"/>
  <c r="J197" i="1"/>
  <c r="K197" i="1" s="1"/>
  <c r="J189" i="1"/>
  <c r="K189" i="1" s="1"/>
  <c r="J181" i="1"/>
  <c r="K181" i="1" s="1"/>
  <c r="J173" i="1"/>
  <c r="K173" i="1" s="1"/>
  <c r="J165" i="1"/>
  <c r="K165" i="1" s="1"/>
  <c r="J157" i="1"/>
  <c r="K157" i="1" s="1"/>
  <c r="J149" i="1"/>
  <c r="K149" i="1" s="1"/>
  <c r="J141" i="1"/>
  <c r="K141" i="1" s="1"/>
  <c r="J133" i="1"/>
  <c r="K133" i="1" s="1"/>
  <c r="J125" i="1"/>
  <c r="K125" i="1" s="1"/>
  <c r="J117" i="1"/>
  <c r="K117" i="1" s="1"/>
  <c r="J109" i="1"/>
  <c r="K109" i="1" s="1"/>
  <c r="J101" i="1"/>
  <c r="K101" i="1" s="1"/>
  <c r="J93" i="1"/>
  <c r="K93" i="1" s="1"/>
  <c r="J85" i="1"/>
  <c r="K85" i="1" s="1"/>
  <c r="J77" i="1"/>
  <c r="K77" i="1" s="1"/>
  <c r="J69" i="1"/>
  <c r="K69" i="1" s="1"/>
  <c r="J61" i="1"/>
  <c r="K61" i="1" s="1"/>
  <c r="J53" i="1"/>
  <c r="K53" i="1" s="1"/>
  <c r="J45" i="1"/>
  <c r="K45" i="1" s="1"/>
  <c r="J37" i="1"/>
  <c r="K37" i="1" s="1"/>
  <c r="J29" i="1"/>
  <c r="K29" i="1" s="1"/>
  <c r="J21" i="1"/>
  <c r="K21" i="1" s="1"/>
  <c r="J13" i="1"/>
  <c r="K13" i="1" s="1"/>
  <c r="J5" i="1"/>
  <c r="K5" i="1" s="1"/>
  <c r="J757" i="1"/>
  <c r="K757" i="1" s="1"/>
  <c r="J749" i="1"/>
  <c r="K749" i="1" s="1"/>
  <c r="J741" i="1"/>
  <c r="K741" i="1" s="1"/>
  <c r="J733" i="1"/>
  <c r="K733" i="1" s="1"/>
  <c r="J724" i="1"/>
  <c r="K724" i="1" s="1"/>
  <c r="J716" i="1"/>
  <c r="K716" i="1" s="1"/>
  <c r="J708" i="1"/>
  <c r="K708" i="1" s="1"/>
  <c r="J700" i="1"/>
  <c r="K700" i="1" s="1"/>
  <c r="J692" i="1"/>
  <c r="K692" i="1" s="1"/>
  <c r="J684" i="1"/>
  <c r="K684" i="1" s="1"/>
  <c r="J676" i="1"/>
  <c r="K676" i="1" s="1"/>
  <c r="J668" i="1"/>
  <c r="K668" i="1" s="1"/>
  <c r="J660" i="1"/>
  <c r="K660" i="1" s="1"/>
  <c r="J652" i="1"/>
  <c r="K652" i="1" s="1"/>
  <c r="J644" i="1"/>
  <c r="K644" i="1" s="1"/>
  <c r="J628" i="1"/>
  <c r="K628" i="1" s="1"/>
  <c r="J682" i="1"/>
  <c r="K682" i="1" s="1"/>
  <c r="J658" i="1"/>
  <c r="K658" i="1" s="1"/>
  <c r="J650" i="1"/>
  <c r="K650" i="1" s="1"/>
  <c r="J642" i="1"/>
  <c r="K642" i="1" s="1"/>
  <c r="J626" i="1"/>
  <c r="K626" i="1" s="1"/>
  <c r="J612" i="1"/>
  <c r="K612" i="1" s="1"/>
  <c r="J604" i="1"/>
  <c r="K604" i="1" s="1"/>
  <c r="J596" i="1"/>
  <c r="K596" i="1" s="1"/>
  <c r="J588" i="1"/>
  <c r="K588" i="1" s="1"/>
  <c r="J580" i="1"/>
  <c r="K580" i="1" s="1"/>
  <c r="J572" i="1"/>
  <c r="K572" i="1" s="1"/>
  <c r="J564" i="1"/>
  <c r="K564" i="1" s="1"/>
  <c r="J548" i="1"/>
  <c r="K548" i="1" s="1"/>
  <c r="J532" i="1"/>
  <c r="K532" i="1" s="1"/>
  <c r="J524" i="1"/>
  <c r="K524" i="1" s="1"/>
  <c r="J500" i="1"/>
  <c r="K500" i="1" s="1"/>
  <c r="J492" i="1"/>
  <c r="K492" i="1" s="1"/>
  <c r="J484" i="1"/>
  <c r="K484" i="1" s="1"/>
  <c r="J476" i="1"/>
  <c r="K476" i="1" s="1"/>
  <c r="J468" i="1"/>
  <c r="K468" i="1" s="1"/>
  <c r="J444" i="1"/>
  <c r="K444" i="1" s="1"/>
  <c r="J436" i="1"/>
  <c r="K436" i="1" s="1"/>
  <c r="J428" i="1"/>
  <c r="K428" i="1" s="1"/>
  <c r="J412" i="1"/>
  <c r="K412" i="1" s="1"/>
  <c r="J404" i="1"/>
  <c r="K404" i="1" s="1"/>
  <c r="J380" i="1"/>
  <c r="K380" i="1" s="1"/>
  <c r="J372" i="1"/>
  <c r="K372" i="1" s="1"/>
  <c r="J356" i="1"/>
  <c r="K356" i="1" s="1"/>
  <c r="J340" i="1"/>
  <c r="K340" i="1" s="1"/>
  <c r="J324" i="1"/>
  <c r="K324" i="1" s="1"/>
  <c r="J308" i="1"/>
  <c r="K308" i="1" s="1"/>
  <c r="J300" i="1"/>
  <c r="K300" i="1" s="1"/>
  <c r="J292" i="1"/>
  <c r="K292" i="1" s="1"/>
  <c r="J276" i="1"/>
  <c r="K276" i="1" s="1"/>
  <c r="J268" i="1"/>
  <c r="K268" i="1" s="1"/>
  <c r="J260" i="1"/>
  <c r="K260" i="1" s="1"/>
  <c r="J252" i="1"/>
  <c r="K252" i="1" s="1"/>
  <c r="J228" i="1"/>
  <c r="K228" i="1" s="1"/>
  <c r="J212" i="1"/>
  <c r="K212" i="1" s="1"/>
  <c r="J204" i="1"/>
  <c r="K204" i="1" s="1"/>
  <c r="J196" i="1"/>
  <c r="K196" i="1" s="1"/>
  <c r="J164" i="1"/>
  <c r="K164" i="1" s="1"/>
  <c r="J148" i="1"/>
  <c r="K148" i="1" s="1"/>
  <c r="J140" i="1"/>
  <c r="K140" i="1" s="1"/>
  <c r="J116" i="1"/>
  <c r="K116" i="1" s="1"/>
  <c r="J108" i="1"/>
  <c r="K108" i="1" s="1"/>
  <c r="J92" i="1"/>
  <c r="K92" i="1" s="1"/>
  <c r="J52" i="1"/>
  <c r="K52" i="1" s="1"/>
  <c r="J44" i="1"/>
  <c r="K44" i="1" s="1"/>
  <c r="J36" i="1"/>
  <c r="K36" i="1" s="1"/>
  <c r="J20" i="1"/>
  <c r="K20" i="1" s="1"/>
  <c r="J618" i="1"/>
  <c r="K618" i="1" s="1"/>
  <c r="J602" i="1"/>
  <c r="K602" i="1" s="1"/>
  <c r="J578" i="1"/>
  <c r="K578" i="1" s="1"/>
  <c r="J562" i="1"/>
  <c r="K562" i="1" s="1"/>
  <c r="J546" i="1"/>
  <c r="K546" i="1" s="1"/>
  <c r="J538" i="1"/>
  <c r="K538" i="1" s="1"/>
  <c r="J522" i="1"/>
  <c r="K522" i="1" s="1"/>
  <c r="J514" i="1"/>
  <c r="K514" i="1" s="1"/>
  <c r="J498" i="1"/>
  <c r="K498" i="1" s="1"/>
  <c r="J490" i="1"/>
  <c r="K490" i="1" s="1"/>
  <c r="J474" i="1"/>
  <c r="K474" i="1" s="1"/>
  <c r="J466" i="1"/>
  <c r="K466" i="1" s="1"/>
  <c r="J458" i="1"/>
  <c r="K458" i="1" s="1"/>
  <c r="J450" i="1"/>
  <c r="K450" i="1" s="1"/>
  <c r="J442" i="1"/>
  <c r="K442" i="1" s="1"/>
  <c r="J434" i="1"/>
  <c r="K434" i="1" s="1"/>
  <c r="J426" i="1"/>
  <c r="K426" i="1" s="1"/>
  <c r="J418" i="1"/>
  <c r="K418" i="1" s="1"/>
  <c r="J410" i="1"/>
  <c r="K410" i="1" s="1"/>
  <c r="J402" i="1"/>
  <c r="K402" i="1" s="1"/>
  <c r="J394" i="1"/>
  <c r="K394" i="1" s="1"/>
  <c r="J386" i="1"/>
  <c r="K386" i="1" s="1"/>
  <c r="J378" i="1"/>
  <c r="K378" i="1" s="1"/>
  <c r="J370" i="1"/>
  <c r="K370" i="1" s="1"/>
  <c r="J362" i="1"/>
  <c r="K362" i="1" s="1"/>
  <c r="J354" i="1"/>
  <c r="K354" i="1" s="1"/>
  <c r="J346" i="1"/>
  <c r="K346" i="1" s="1"/>
  <c r="J338" i="1"/>
  <c r="K338" i="1" s="1"/>
  <c r="J330" i="1"/>
  <c r="K330" i="1" s="1"/>
  <c r="J322" i="1"/>
  <c r="K322" i="1" s="1"/>
  <c r="J314" i="1"/>
  <c r="K314" i="1" s="1"/>
  <c r="J306" i="1"/>
  <c r="K306" i="1" s="1"/>
  <c r="J298" i="1"/>
  <c r="K298" i="1" s="1"/>
  <c r="J290" i="1"/>
  <c r="K290" i="1" s="1"/>
  <c r="J282" i="1"/>
  <c r="K282" i="1" s="1"/>
  <c r="J274" i="1"/>
  <c r="K274" i="1" s="1"/>
  <c r="J266" i="1"/>
  <c r="K266" i="1" s="1"/>
  <c r="J258" i="1"/>
  <c r="K258" i="1" s="1"/>
  <c r="J250" i="1"/>
  <c r="K250" i="1" s="1"/>
  <c r="J242" i="1"/>
  <c r="K242" i="1" s="1"/>
  <c r="J234" i="1"/>
  <c r="K234" i="1" s="1"/>
  <c r="J226" i="1"/>
  <c r="K226" i="1" s="1"/>
  <c r="J218" i="1"/>
  <c r="K218" i="1" s="1"/>
  <c r="J210" i="1"/>
  <c r="K210" i="1" s="1"/>
  <c r="J202" i="1"/>
  <c r="K202" i="1" s="1"/>
  <c r="J194" i="1"/>
  <c r="K194" i="1" s="1"/>
  <c r="J186" i="1"/>
  <c r="K186" i="1" s="1"/>
  <c r="J178" i="1"/>
  <c r="K178" i="1" s="1"/>
  <c r="J170" i="1"/>
  <c r="K170" i="1" s="1"/>
  <c r="J162" i="1"/>
  <c r="K162" i="1" s="1"/>
  <c r="J154" i="1"/>
  <c r="K154" i="1" s="1"/>
  <c r="J146" i="1"/>
  <c r="K146" i="1" s="1"/>
  <c r="J138" i="1"/>
  <c r="K138" i="1" s="1"/>
  <c r="J130" i="1"/>
  <c r="K130" i="1" s="1"/>
  <c r="J122" i="1"/>
  <c r="K122" i="1" s="1"/>
  <c r="J114" i="1"/>
  <c r="K114" i="1" s="1"/>
  <c r="J106" i="1"/>
  <c r="K106" i="1" s="1"/>
  <c r="J98" i="1"/>
  <c r="K98" i="1" s="1"/>
  <c r="J90" i="1"/>
  <c r="K90" i="1" s="1"/>
  <c r="J82" i="1"/>
  <c r="K82" i="1" s="1"/>
  <c r="J74" i="1"/>
  <c r="K74" i="1" s="1"/>
  <c r="J66" i="1"/>
  <c r="K66" i="1" s="1"/>
  <c r="J58" i="1"/>
  <c r="K58" i="1" s="1"/>
  <c r="J50" i="1"/>
  <c r="K50" i="1" s="1"/>
  <c r="J42" i="1"/>
  <c r="K42" i="1" s="1"/>
  <c r="J34" i="1"/>
  <c r="K34" i="1" s="1"/>
  <c r="M69" i="1"/>
  <c r="M35" i="1"/>
  <c r="M65" i="1"/>
  <c r="M31" i="1"/>
  <c r="J712" i="1"/>
  <c r="K712" i="1" s="1"/>
  <c r="J688" i="1"/>
  <c r="K688" i="1" s="1"/>
  <c r="J664" i="1"/>
  <c r="K664" i="1" s="1"/>
  <c r="J640" i="1"/>
  <c r="K640" i="1" s="1"/>
  <c r="J624" i="1"/>
  <c r="K624" i="1" s="1"/>
  <c r="J600" i="1"/>
  <c r="K600" i="1" s="1"/>
  <c r="J576" i="1"/>
  <c r="K576" i="1" s="1"/>
  <c r="J560" i="1"/>
  <c r="K560" i="1" s="1"/>
  <c r="J496" i="1"/>
  <c r="K496" i="1" s="1"/>
  <c r="J456" i="1"/>
  <c r="K456" i="1" s="1"/>
  <c r="J352" i="1"/>
  <c r="K352" i="1" s="1"/>
  <c r="J336" i="1"/>
  <c r="K336" i="1" s="1"/>
  <c r="J320" i="1"/>
  <c r="K320" i="1" s="1"/>
  <c r="J8" i="1"/>
  <c r="K8" i="1" s="1"/>
  <c r="M10" i="1"/>
  <c r="M8" i="1"/>
  <c r="M5" i="1"/>
  <c r="M24" i="1"/>
  <c r="M16" i="1"/>
  <c r="M50" i="1"/>
  <c r="M61" i="1"/>
  <c r="M99" i="1"/>
  <c r="M20" i="1"/>
  <c r="M96" i="1"/>
  <c r="M76" i="1"/>
  <c r="M84" i="1"/>
  <c r="M95" i="1"/>
  <c r="M79" i="1"/>
  <c r="M71" i="1"/>
  <c r="M82" i="1"/>
  <c r="M93" i="1"/>
  <c r="M85" i="1"/>
  <c r="M80" i="1"/>
  <c r="M60" i="1"/>
  <c r="M63" i="1"/>
  <c r="M49" i="1"/>
  <c r="M2" i="1"/>
  <c r="M91" i="1"/>
  <c r="M77" i="1"/>
  <c r="M66" i="1"/>
  <c r="M55" i="1"/>
  <c r="M44" i="1"/>
  <c r="M36" i="1"/>
  <c r="M19" i="1"/>
  <c r="M52" i="1"/>
  <c r="M100" i="1"/>
  <c r="M83" i="1"/>
  <c r="M47" i="1"/>
  <c r="M23" i="1"/>
  <c r="M11" i="1"/>
  <c r="M3" i="1"/>
  <c r="AM271" i="1"/>
  <c r="AM263" i="1"/>
  <c r="AM255" i="1"/>
  <c r="AM247" i="1"/>
  <c r="AM239" i="1"/>
  <c r="AM223" i="1"/>
  <c r="AM207" i="1"/>
  <c r="AM199" i="1"/>
  <c r="AM191" i="1"/>
  <c r="AM183" i="1"/>
  <c r="AM175" i="1"/>
  <c r="AM167" i="1"/>
  <c r="AM39" i="1"/>
  <c r="AM31" i="1"/>
  <c r="AM23" i="1"/>
  <c r="AM15" i="1"/>
  <c r="AM7" i="1"/>
  <c r="M13" i="1"/>
  <c r="M97" i="1"/>
  <c r="M25" i="1"/>
  <c r="M89" i="1"/>
  <c r="M75" i="1"/>
  <c r="M57" i="1"/>
  <c r="M53" i="1"/>
  <c r="M42" i="1"/>
  <c r="M28" i="1"/>
  <c r="M17" i="1"/>
  <c r="M12" i="1"/>
  <c r="AA735" i="1"/>
  <c r="M88" i="1"/>
  <c r="M33" i="1"/>
  <c r="M58" i="1"/>
  <c r="M39" i="1"/>
  <c r="M92" i="1"/>
  <c r="M81" i="1"/>
  <c r="M67" i="1"/>
  <c r="M64" i="1"/>
  <c r="M56" i="1"/>
  <c r="M48" i="1"/>
  <c r="M45" i="1"/>
  <c r="M37" i="1"/>
  <c r="M34" i="1"/>
  <c r="M9" i="1"/>
  <c r="M74" i="1"/>
  <c r="M41" i="1"/>
  <c r="M27" i="1"/>
  <c r="M101" i="1"/>
  <c r="M98" i="1"/>
  <c r="M87" i="1"/>
  <c r="M73" i="1"/>
  <c r="M59" i="1"/>
  <c r="M51" i="1"/>
  <c r="M40" i="1"/>
  <c r="M26" i="1"/>
  <c r="M18" i="1"/>
  <c r="M90" i="1"/>
  <c r="M72" i="1"/>
  <c r="M68" i="1"/>
  <c r="M43" i="1"/>
  <c r="M32" i="1"/>
  <c r="M29" i="1"/>
  <c r="M21" i="1"/>
  <c r="M15" i="1"/>
  <c r="M7" i="1"/>
  <c r="M4" i="1"/>
  <c r="AM269" i="1"/>
  <c r="AM261" i="1"/>
  <c r="AM253" i="1"/>
  <c r="AM245" i="1"/>
  <c r="AM237" i="1"/>
  <c r="AM229" i="1"/>
  <c r="AM221" i="1"/>
  <c r="AM213" i="1"/>
  <c r="AM205" i="1"/>
  <c r="AM197" i="1"/>
  <c r="AM189" i="1"/>
  <c r="AM181" i="1"/>
  <c r="AM173" i="1"/>
  <c r="AM165" i="1"/>
  <c r="AM157" i="1"/>
  <c r="AM149" i="1"/>
  <c r="AM141" i="1"/>
  <c r="AM133" i="1"/>
  <c r="AM125" i="1"/>
  <c r="AM117" i="1"/>
  <c r="AM109" i="1"/>
  <c r="AM101" i="1"/>
  <c r="AM93" i="1"/>
  <c r="AM85" i="1"/>
  <c r="AM80" i="1"/>
  <c r="AM77" i="1"/>
  <c r="AM72" i="1"/>
  <c r="AM69" i="1"/>
  <c r="AG728" i="1"/>
  <c r="AA728" i="1" s="1"/>
  <c r="Z728" i="1"/>
  <c r="AA686" i="1"/>
  <c r="AA654" i="1"/>
  <c r="AA230" i="1"/>
  <c r="AA158" i="1"/>
  <c r="AA70" i="1"/>
  <c r="AA42" i="1"/>
  <c r="AM64" i="1"/>
  <c r="AM61" i="1"/>
  <c r="AM56" i="1"/>
  <c r="AM53" i="1"/>
  <c r="AM48" i="1"/>
  <c r="AM45" i="1"/>
  <c r="AM40" i="1"/>
  <c r="AM37" i="1"/>
  <c r="AM32" i="1"/>
  <c r="AM29" i="1"/>
  <c r="AM24" i="1"/>
  <c r="AM21" i="1"/>
  <c r="L728" i="1"/>
  <c r="J760" i="1"/>
  <c r="K760" i="1" s="1"/>
  <c r="J752" i="1"/>
  <c r="K752" i="1" s="1"/>
  <c r="J744" i="1"/>
  <c r="K744" i="1" s="1"/>
  <c r="J720" i="1"/>
  <c r="K720" i="1" s="1"/>
  <c r="J704" i="1"/>
  <c r="K704" i="1" s="1"/>
  <c r="J696" i="1"/>
  <c r="K696" i="1" s="1"/>
  <c r="J680" i="1"/>
  <c r="K680" i="1" s="1"/>
  <c r="J672" i="1"/>
  <c r="K672" i="1" s="1"/>
  <c r="J656" i="1"/>
  <c r="K656" i="1" s="1"/>
  <c r="J648" i="1"/>
  <c r="K648" i="1" s="1"/>
  <c r="J608" i="1"/>
  <c r="K608" i="1" s="1"/>
  <c r="J592" i="1"/>
  <c r="K592" i="1" s="1"/>
  <c r="J584" i="1"/>
  <c r="K584" i="1" s="1"/>
  <c r="J536" i="1"/>
  <c r="K536" i="1" s="1"/>
  <c r="J528" i="1"/>
  <c r="K528" i="1" s="1"/>
  <c r="J520" i="1"/>
  <c r="K520" i="1" s="1"/>
  <c r="J512" i="1"/>
  <c r="K512" i="1" s="1"/>
  <c r="J472" i="1"/>
  <c r="K472" i="1" s="1"/>
  <c r="J464" i="1"/>
  <c r="K464" i="1" s="1"/>
  <c r="J448" i="1"/>
  <c r="K448" i="1" s="1"/>
  <c r="J432" i="1"/>
  <c r="K432" i="1" s="1"/>
  <c r="J424" i="1"/>
  <c r="K424" i="1" s="1"/>
  <c r="J416" i="1"/>
  <c r="K416" i="1" s="1"/>
  <c r="J400" i="1"/>
  <c r="K400" i="1" s="1"/>
  <c r="J392" i="1"/>
  <c r="K392" i="1" s="1"/>
  <c r="J384" i="1"/>
  <c r="K384" i="1" s="1"/>
  <c r="J360" i="1"/>
  <c r="K360" i="1" s="1"/>
  <c r="J328" i="1"/>
  <c r="K328" i="1" s="1"/>
  <c r="J304" i="1"/>
  <c r="K304" i="1" s="1"/>
  <c r="J296" i="1"/>
  <c r="K296" i="1" s="1"/>
  <c r="J288" i="1"/>
  <c r="K288" i="1" s="1"/>
  <c r="J272" i="1"/>
  <c r="K272" i="1" s="1"/>
  <c r="J264" i="1"/>
  <c r="K264" i="1" s="1"/>
  <c r="J256" i="1"/>
  <c r="K256" i="1" s="1"/>
  <c r="J240" i="1"/>
  <c r="K240" i="1" s="1"/>
  <c r="J232" i="1"/>
  <c r="K232" i="1" s="1"/>
  <c r="J224" i="1"/>
  <c r="K224" i="1" s="1"/>
  <c r="J208" i="1"/>
  <c r="K208" i="1" s="1"/>
  <c r="J200" i="1"/>
  <c r="K200" i="1" s="1"/>
  <c r="J192" i="1"/>
  <c r="K192" i="1" s="1"/>
  <c r="J176" i="1"/>
  <c r="K176" i="1" s="1"/>
  <c r="J168" i="1"/>
  <c r="K168" i="1" s="1"/>
  <c r="J160" i="1"/>
  <c r="K160" i="1" s="1"/>
  <c r="J144" i="1"/>
  <c r="K144" i="1" s="1"/>
  <c r="J136" i="1"/>
  <c r="K136" i="1" s="1"/>
  <c r="J128" i="1"/>
  <c r="K128" i="1" s="1"/>
  <c r="J112" i="1"/>
  <c r="K112" i="1" s="1"/>
  <c r="J96" i="1"/>
  <c r="K96" i="1" s="1"/>
  <c r="J80" i="1"/>
  <c r="K80" i="1" s="1"/>
  <c r="J72" i="1"/>
  <c r="K72" i="1" s="1"/>
  <c r="J64" i="1"/>
  <c r="K64" i="1" s="1"/>
  <c r="J48" i="1"/>
  <c r="K48" i="1" s="1"/>
  <c r="J40" i="1"/>
  <c r="K40" i="1" s="1"/>
  <c r="J32" i="1"/>
  <c r="K32" i="1" s="1"/>
  <c r="J16" i="1"/>
  <c r="K16" i="1" s="1"/>
  <c r="T728" i="1"/>
  <c r="AM231" i="1"/>
  <c r="AM215" i="1"/>
  <c r="M94" i="1"/>
  <c r="M86" i="1"/>
  <c r="M78" i="1"/>
  <c r="M70" i="1"/>
  <c r="M62" i="1"/>
  <c r="M54" i="1"/>
  <c r="M46" i="1"/>
  <c r="M38" i="1"/>
  <c r="M30" i="1"/>
  <c r="M22" i="1"/>
  <c r="M14" i="1"/>
  <c r="M6" i="1"/>
  <c r="J721" i="1"/>
  <c r="K721" i="1" s="1"/>
  <c r="J713" i="1"/>
  <c r="K713" i="1" s="1"/>
  <c r="J705" i="1"/>
  <c r="K705" i="1" s="1"/>
  <c r="J697" i="1"/>
  <c r="K697" i="1" s="1"/>
  <c r="J689" i="1"/>
  <c r="K689" i="1" s="1"/>
  <c r="J681" i="1"/>
  <c r="K681" i="1" s="1"/>
  <c r="J673" i="1"/>
  <c r="K673" i="1" s="1"/>
  <c r="J665" i="1"/>
  <c r="K665" i="1" s="1"/>
  <c r="J657" i="1"/>
  <c r="K657" i="1" s="1"/>
  <c r="J649" i="1"/>
  <c r="K649" i="1" s="1"/>
  <c r="J641" i="1"/>
  <c r="K641" i="1" s="1"/>
  <c r="J633" i="1"/>
  <c r="K633" i="1" s="1"/>
  <c r="J625" i="1"/>
  <c r="K625" i="1" s="1"/>
  <c r="J617" i="1"/>
  <c r="K617" i="1" s="1"/>
  <c r="J609" i="1"/>
  <c r="K609" i="1" s="1"/>
  <c r="J601" i="1"/>
  <c r="K601" i="1" s="1"/>
  <c r="J593" i="1"/>
  <c r="K593" i="1" s="1"/>
  <c r="J585" i="1"/>
  <c r="K585" i="1" s="1"/>
  <c r="J577" i="1"/>
  <c r="K577" i="1" s="1"/>
  <c r="J569" i="1"/>
  <c r="K569" i="1" s="1"/>
  <c r="J561" i="1"/>
  <c r="K561" i="1" s="1"/>
  <c r="J553" i="1"/>
  <c r="K553" i="1" s="1"/>
  <c r="J545" i="1"/>
  <c r="K545" i="1" s="1"/>
  <c r="J537" i="1"/>
  <c r="K537" i="1" s="1"/>
  <c r="J529" i="1"/>
  <c r="K529" i="1" s="1"/>
  <c r="J521" i="1"/>
  <c r="K521" i="1" s="1"/>
  <c r="J513" i="1"/>
  <c r="K513" i="1" s="1"/>
  <c r="J505" i="1"/>
  <c r="K505" i="1" s="1"/>
  <c r="J497" i="1"/>
  <c r="I497" i="1" s="1"/>
  <c r="J489" i="1"/>
  <c r="K489" i="1" s="1"/>
  <c r="J481" i="1"/>
  <c r="K481" i="1" s="1"/>
  <c r="J473" i="1"/>
  <c r="K473" i="1" s="1"/>
  <c r="J465" i="1"/>
  <c r="K465" i="1" s="1"/>
  <c r="J457" i="1"/>
  <c r="K457" i="1" s="1"/>
  <c r="J449" i="1"/>
  <c r="K449" i="1" s="1"/>
  <c r="J441" i="1"/>
  <c r="K441" i="1" s="1"/>
  <c r="J433" i="1"/>
  <c r="K433" i="1" s="1"/>
  <c r="J425" i="1"/>
  <c r="K425" i="1" s="1"/>
  <c r="J417" i="1"/>
  <c r="K417" i="1" s="1"/>
  <c r="J409" i="1"/>
  <c r="K409" i="1" s="1"/>
  <c r="J401" i="1"/>
  <c r="K401" i="1" s="1"/>
  <c r="J393" i="1"/>
  <c r="K393" i="1" s="1"/>
  <c r="J385" i="1"/>
  <c r="K385" i="1" s="1"/>
  <c r="J377" i="1"/>
  <c r="K377" i="1" s="1"/>
  <c r="J369" i="1"/>
  <c r="K369" i="1" s="1"/>
  <c r="J361" i="1"/>
  <c r="K361" i="1" s="1"/>
  <c r="J353" i="1"/>
  <c r="K353" i="1" s="1"/>
  <c r="J345" i="1"/>
  <c r="K345" i="1" s="1"/>
  <c r="J337" i="1"/>
  <c r="K337" i="1" s="1"/>
  <c r="J329" i="1"/>
  <c r="K329" i="1" s="1"/>
  <c r="J321" i="1"/>
  <c r="K321" i="1" s="1"/>
  <c r="J313" i="1"/>
  <c r="K313" i="1" s="1"/>
  <c r="J305" i="1"/>
  <c r="K305" i="1" s="1"/>
  <c r="J297" i="1"/>
  <c r="K297" i="1" s="1"/>
  <c r="J289" i="1"/>
  <c r="K289" i="1" s="1"/>
  <c r="J281" i="1"/>
  <c r="K281" i="1" s="1"/>
  <c r="J273" i="1"/>
  <c r="K273" i="1" s="1"/>
  <c r="J265" i="1"/>
  <c r="K265" i="1" s="1"/>
  <c r="J257" i="1"/>
  <c r="K257" i="1" s="1"/>
  <c r="J249" i="1"/>
  <c r="K249" i="1" s="1"/>
  <c r="J241" i="1"/>
  <c r="K241" i="1" s="1"/>
  <c r="J233" i="1"/>
  <c r="K233" i="1" s="1"/>
  <c r="J225" i="1"/>
  <c r="K225" i="1" s="1"/>
  <c r="J217" i="1"/>
  <c r="K217" i="1" s="1"/>
  <c r="J209" i="1"/>
  <c r="K209" i="1" s="1"/>
  <c r="J201" i="1"/>
  <c r="K201" i="1" s="1"/>
  <c r="J193" i="1"/>
  <c r="K193" i="1" s="1"/>
  <c r="J185" i="1"/>
  <c r="K185" i="1" s="1"/>
  <c r="J177" i="1"/>
  <c r="K177" i="1" s="1"/>
  <c r="J169" i="1"/>
  <c r="K169" i="1" s="1"/>
  <c r="J161" i="1"/>
  <c r="K161" i="1" s="1"/>
  <c r="J153" i="1"/>
  <c r="K153" i="1" s="1"/>
  <c r="J145" i="1"/>
  <c r="K145" i="1" s="1"/>
  <c r="J137" i="1"/>
  <c r="K137" i="1" s="1"/>
  <c r="J129" i="1"/>
  <c r="K129" i="1" s="1"/>
  <c r="J121" i="1"/>
  <c r="K121" i="1" s="1"/>
  <c r="J113" i="1"/>
  <c r="K113" i="1" s="1"/>
  <c r="J105" i="1"/>
  <c r="K105" i="1" s="1"/>
  <c r="J97" i="1"/>
  <c r="K97" i="1" s="1"/>
  <c r="J89" i="1"/>
  <c r="K89" i="1" s="1"/>
  <c r="J81" i="1"/>
  <c r="K81" i="1" s="1"/>
  <c r="J73" i="1"/>
  <c r="K73" i="1" s="1"/>
  <c r="J65" i="1"/>
  <c r="K65" i="1" s="1"/>
  <c r="J57" i="1"/>
  <c r="K57" i="1" s="1"/>
  <c r="J49" i="1"/>
  <c r="K49" i="1" s="1"/>
  <c r="J41" i="1"/>
  <c r="K41" i="1" s="1"/>
  <c r="J33" i="1"/>
  <c r="K33" i="1" s="1"/>
  <c r="J25" i="1"/>
  <c r="K25" i="1" s="1"/>
  <c r="J17" i="1"/>
  <c r="K17" i="1" s="1"/>
  <c r="J9" i="1"/>
  <c r="K9" i="1" s="1"/>
  <c r="J753" i="1"/>
  <c r="K753" i="1" s="1"/>
  <c r="J745" i="1"/>
  <c r="K745" i="1" s="1"/>
  <c r="J737" i="1"/>
  <c r="K737" i="1" s="1"/>
  <c r="J729" i="1"/>
  <c r="K729" i="1" s="1"/>
  <c r="J632" i="1"/>
  <c r="K632" i="1" s="1"/>
  <c r="J616" i="1"/>
  <c r="K616" i="1" s="1"/>
  <c r="J568" i="1"/>
  <c r="K568" i="1" s="1"/>
  <c r="J552" i="1"/>
  <c r="K552" i="1" s="1"/>
  <c r="J544" i="1"/>
  <c r="K544" i="1" s="1"/>
  <c r="J504" i="1"/>
  <c r="K504" i="1" s="1"/>
  <c r="J488" i="1"/>
  <c r="K488" i="1" s="1"/>
  <c r="J480" i="1"/>
  <c r="K480" i="1" s="1"/>
  <c r="J440" i="1"/>
  <c r="K440" i="1" s="1"/>
  <c r="J408" i="1"/>
  <c r="K408" i="1" s="1"/>
  <c r="J376" i="1"/>
  <c r="K376" i="1" s="1"/>
  <c r="J344" i="1"/>
  <c r="K344" i="1" s="1"/>
  <c r="J312" i="1"/>
  <c r="K312" i="1" s="1"/>
  <c r="J280" i="1"/>
  <c r="K280" i="1" s="1"/>
  <c r="J248" i="1"/>
  <c r="K248" i="1" s="1"/>
  <c r="J216" i="1"/>
  <c r="K216" i="1" s="1"/>
  <c r="J184" i="1"/>
  <c r="K184" i="1" s="1"/>
  <c r="J152" i="1"/>
  <c r="K152" i="1" s="1"/>
  <c r="J120" i="1"/>
  <c r="K120" i="1" s="1"/>
  <c r="J88" i="1"/>
  <c r="K88" i="1" s="1"/>
  <c r="J56" i="1"/>
  <c r="K56" i="1" s="1"/>
  <c r="J24" i="1"/>
  <c r="K24" i="1" s="1"/>
  <c r="AA727" i="1"/>
  <c r="AM268" i="1"/>
  <c r="AM260" i="1"/>
  <c r="AM252" i="1"/>
  <c r="AM244" i="1"/>
  <c r="AM236" i="1"/>
  <c r="AM228" i="1"/>
  <c r="AM220" i="1"/>
  <c r="AM212" i="1"/>
  <c r="AM204" i="1"/>
  <c r="AM196" i="1"/>
  <c r="AM188" i="1"/>
  <c r="AM180" i="1"/>
  <c r="AM172" i="1"/>
  <c r="AM164" i="1"/>
  <c r="AM156" i="1"/>
  <c r="AM148" i="1"/>
  <c r="AM140" i="1"/>
  <c r="AM132" i="1"/>
  <c r="AM124" i="1"/>
  <c r="AM116" i="1"/>
  <c r="AM108" i="1"/>
  <c r="AM100" i="1"/>
  <c r="AM92" i="1"/>
  <c r="AM84" i="1"/>
  <c r="AM76" i="1"/>
  <c r="AM68" i="1"/>
  <c r="AM60" i="1"/>
  <c r="AM52" i="1"/>
  <c r="AM44" i="1"/>
  <c r="AM36" i="1"/>
  <c r="AM28" i="1"/>
  <c r="AM20" i="1"/>
  <c r="AM12" i="1"/>
  <c r="AM4" i="1"/>
  <c r="AA501" i="1"/>
  <c r="AA357" i="1"/>
  <c r="AA349" i="1"/>
  <c r="AA341" i="1"/>
  <c r="AA333" i="1"/>
  <c r="AA325" i="1"/>
  <c r="AA317" i="1"/>
  <c r="AA309" i="1"/>
  <c r="AA301" i="1"/>
  <c r="AA293" i="1"/>
  <c r="AA285" i="1"/>
  <c r="AA277" i="1"/>
  <c r="AA269" i="1"/>
  <c r="AA261" i="1"/>
  <c r="AA253" i="1"/>
  <c r="AA245" i="1"/>
  <c r="AA237" i="1"/>
  <c r="AA229" i="1"/>
  <c r="AA221" i="1"/>
  <c r="AA213" i="1"/>
  <c r="AA205" i="1"/>
  <c r="AA197" i="1"/>
  <c r="AA189" i="1"/>
  <c r="AA181" i="1"/>
  <c r="AA173" i="1"/>
  <c r="AA165" i="1"/>
  <c r="AA157" i="1"/>
  <c r="AA149" i="1"/>
  <c r="AA141" i="1"/>
  <c r="AA133" i="1"/>
  <c r="AA125" i="1"/>
  <c r="AA117" i="1"/>
  <c r="AA109" i="1"/>
  <c r="AA101" i="1"/>
  <c r="AA93" i="1"/>
  <c r="AA85" i="1"/>
  <c r="AA77" i="1"/>
  <c r="AA69" i="1"/>
  <c r="AA61" i="1"/>
  <c r="AA53" i="1"/>
  <c r="AA45" i="1"/>
  <c r="AA37" i="1"/>
  <c r="AA29" i="1"/>
  <c r="AA21" i="1"/>
  <c r="AA13" i="1"/>
  <c r="AA5" i="1"/>
  <c r="AM273" i="1"/>
  <c r="AM265" i="1"/>
  <c r="AM257" i="1"/>
  <c r="AM249" i="1"/>
  <c r="AM241" i="1"/>
  <c r="AM233" i="1"/>
  <c r="AM225" i="1"/>
  <c r="AM217" i="1"/>
  <c r="AM209" i="1"/>
  <c r="AM201" i="1"/>
  <c r="AM193" i="1"/>
  <c r="AM185" i="1"/>
  <c r="AM177" i="1"/>
  <c r="AM169" i="1"/>
  <c r="AM161" i="1"/>
  <c r="AM153" i="1"/>
  <c r="AM145" i="1"/>
  <c r="AM137" i="1"/>
  <c r="AM129" i="1"/>
  <c r="AM121" i="1"/>
  <c r="AM113" i="1"/>
  <c r="AM105" i="1"/>
  <c r="AM97" i="1"/>
  <c r="AM89" i="1"/>
  <c r="AA284" i="1"/>
  <c r="AM146" i="1"/>
  <c r="AM138" i="1"/>
  <c r="AM130" i="1"/>
  <c r="AM122" i="1"/>
  <c r="AM114" i="1"/>
  <c r="AM106" i="1"/>
  <c r="AM98" i="1"/>
  <c r="AM18" i="1"/>
  <c r="AM10" i="1"/>
  <c r="AM2" i="1"/>
  <c r="AM275" i="1"/>
  <c r="AM267" i="1"/>
  <c r="AM259" i="1"/>
  <c r="AM251" i="1"/>
  <c r="AM243" i="1"/>
  <c r="AM235" i="1"/>
  <c r="AM227" i="1"/>
  <c r="AM219" i="1"/>
  <c r="AM211" i="1"/>
  <c r="AM203" i="1"/>
  <c r="AM195" i="1"/>
  <c r="AM187" i="1"/>
  <c r="AM179" i="1"/>
  <c r="AM171" i="1"/>
  <c r="AM163" i="1"/>
  <c r="AM155" i="1"/>
  <c r="AM147" i="1"/>
  <c r="AM139" i="1"/>
  <c r="AM131" i="1"/>
  <c r="AM123" i="1"/>
  <c r="AM115" i="1"/>
  <c r="AM107" i="1"/>
  <c r="AM99" i="1"/>
  <c r="AM91" i="1"/>
  <c r="AM83" i="1"/>
  <c r="AM75" i="1"/>
  <c r="AM67" i="1"/>
  <c r="AM59" i="1"/>
  <c r="AM51" i="1"/>
  <c r="AM43" i="1"/>
  <c r="AM35" i="1"/>
  <c r="AM27" i="1"/>
  <c r="AM19" i="1"/>
  <c r="AM11" i="1"/>
  <c r="AM3" i="1"/>
  <c r="AM272" i="1"/>
  <c r="AM264" i="1"/>
  <c r="AM256" i="1"/>
  <c r="AM248" i="1"/>
  <c r="AM240" i="1"/>
  <c r="AM232" i="1"/>
  <c r="AM224" i="1"/>
  <c r="AM216" i="1"/>
  <c r="AM208" i="1"/>
  <c r="AM200" i="1"/>
  <c r="AM192" i="1"/>
  <c r="AM184" i="1"/>
  <c r="AM176" i="1"/>
  <c r="AM168" i="1"/>
  <c r="AM160" i="1"/>
  <c r="AM152" i="1"/>
  <c r="AM144" i="1"/>
  <c r="AM136" i="1"/>
  <c r="AM128" i="1"/>
  <c r="AM120" i="1"/>
  <c r="AM112" i="1"/>
  <c r="AM104" i="1"/>
  <c r="AM96" i="1"/>
  <c r="AM88" i="1"/>
  <c r="AM16" i="1"/>
  <c r="AM13" i="1"/>
  <c r="AM8" i="1"/>
  <c r="AM5" i="1"/>
  <c r="AM274" i="1"/>
  <c r="AM266" i="1"/>
  <c r="AM258" i="1"/>
  <c r="AM250" i="1"/>
  <c r="AM242" i="1"/>
  <c r="AM234" i="1"/>
  <c r="AM226" i="1"/>
  <c r="AM218" i="1"/>
  <c r="AM210" i="1"/>
  <c r="AM202" i="1"/>
  <c r="AM194" i="1"/>
  <c r="AM186" i="1"/>
  <c r="AM178" i="1"/>
  <c r="AM170" i="1"/>
  <c r="AM162" i="1"/>
  <c r="AM154" i="1"/>
  <c r="AM90" i="1"/>
  <c r="AM82" i="1"/>
  <c r="AM74" i="1"/>
  <c r="AM66" i="1"/>
  <c r="AM58" i="1"/>
  <c r="AM50" i="1"/>
  <c r="AM42" i="1"/>
  <c r="AM34" i="1"/>
  <c r="AM26" i="1"/>
  <c r="AM159" i="1"/>
  <c r="AM151" i="1"/>
  <c r="AM143" i="1"/>
  <c r="AM135" i="1"/>
  <c r="AM127" i="1"/>
  <c r="AM119" i="1"/>
  <c r="AM111" i="1"/>
  <c r="AM103" i="1"/>
  <c r="AM95" i="1"/>
  <c r="AM87" i="1"/>
  <c r="AM79" i="1"/>
  <c r="AM71" i="1"/>
  <c r="AM63" i="1"/>
  <c r="AM55" i="1"/>
  <c r="AM47" i="1"/>
  <c r="AA618" i="1"/>
  <c r="AA490" i="1"/>
  <c r="AM81" i="1"/>
  <c r="AM73" i="1"/>
  <c r="AM65" i="1"/>
  <c r="AM57" i="1"/>
  <c r="AM49" i="1"/>
  <c r="AM41" i="1"/>
  <c r="AM33" i="1"/>
  <c r="AM25" i="1"/>
  <c r="AM17" i="1"/>
  <c r="AM9" i="1"/>
  <c r="AA234" i="1"/>
  <c r="AM270" i="1"/>
  <c r="AM262" i="1"/>
  <c r="AM254" i="1"/>
  <c r="AM246" i="1"/>
  <c r="AM238" i="1"/>
  <c r="AM230" i="1"/>
  <c r="AM222" i="1"/>
  <c r="AM214" i="1"/>
  <c r="AM206" i="1"/>
  <c r="AM198" i="1"/>
  <c r="AM190" i="1"/>
  <c r="AM182" i="1"/>
  <c r="AM174" i="1"/>
  <c r="AM166" i="1"/>
  <c r="AM158" i="1"/>
  <c r="AM150" i="1"/>
  <c r="AM142" i="1"/>
  <c r="AM134" i="1"/>
  <c r="AM126" i="1"/>
  <c r="AM118" i="1"/>
  <c r="AM110" i="1"/>
  <c r="AM102" i="1"/>
  <c r="AM94" i="1"/>
  <c r="AM86" i="1"/>
  <c r="AM78" i="1"/>
  <c r="AM70" i="1"/>
  <c r="AM62" i="1"/>
  <c r="AM54" i="1"/>
  <c r="AM46" i="1"/>
  <c r="AM38" i="1"/>
  <c r="AM30" i="1"/>
  <c r="AM22" i="1"/>
  <c r="AM14" i="1"/>
  <c r="AM6" i="1"/>
  <c r="AA451" i="1"/>
  <c r="AA91" i="1"/>
  <c r="AA67" i="1"/>
  <c r="AA590" i="1"/>
  <c r="AA246" i="1"/>
  <c r="AA174" i="1"/>
  <c r="AA102" i="1"/>
  <c r="AA22" i="1"/>
  <c r="AA500" i="1"/>
  <c r="AA164" i="1"/>
  <c r="AA140" i="1"/>
  <c r="AA755" i="1"/>
  <c r="AA554" i="1"/>
  <c r="AA398" i="1"/>
  <c r="AA318" i="1"/>
  <c r="AA310" i="1"/>
  <c r="AA302" i="1"/>
  <c r="AA294" i="1"/>
  <c r="AA270" i="1"/>
  <c r="AA262" i="1"/>
  <c r="AA254" i="1"/>
  <c r="AA222" i="1"/>
  <c r="AA206" i="1"/>
  <c r="AA198" i="1"/>
  <c r="AA166" i="1"/>
  <c r="AA150" i="1"/>
  <c r="AA126" i="1"/>
  <c r="AA118" i="1"/>
  <c r="AA94" i="1"/>
  <c r="AA54" i="1"/>
  <c r="AA46" i="1"/>
  <c r="AA14" i="1"/>
  <c r="AA396" i="1"/>
  <c r="AA526" i="1"/>
  <c r="AA326" i="1"/>
  <c r="AA278" i="1"/>
  <c r="AA214" i="1"/>
  <c r="AA190" i="1"/>
  <c r="AA134" i="1"/>
  <c r="AA110" i="1"/>
  <c r="AA86" i="1"/>
  <c r="AA62" i="1"/>
  <c r="AA30" i="1"/>
  <c r="AA6" i="1"/>
  <c r="AA462" i="1"/>
  <c r="AA334" i="1"/>
  <c r="AA286" i="1"/>
  <c r="AA238" i="1"/>
  <c r="AA182" i="1"/>
  <c r="AA142" i="1"/>
  <c r="AA78" i="1"/>
  <c r="AA38" i="1"/>
  <c r="AA757" i="1"/>
  <c r="AA724" i="1"/>
  <c r="AA708" i="1"/>
  <c r="AA676" i="1"/>
  <c r="AA628" i="1"/>
  <c r="AA596" i="1"/>
  <c r="AA564" i="1"/>
  <c r="AA548" i="1"/>
  <c r="AA516" i="1"/>
  <c r="AA468" i="1"/>
  <c r="AA428" i="1"/>
  <c r="AA733" i="1"/>
  <c r="AA716" i="1"/>
  <c r="AA684" i="1"/>
  <c r="AA652" i="1"/>
  <c r="AA620" i="1"/>
  <c r="AA588" i="1"/>
  <c r="AA532" i="1"/>
  <c r="AA492" i="1"/>
  <c r="AA460" i="1"/>
  <c r="AA436" i="1"/>
  <c r="AA740" i="1"/>
  <c r="AA707" i="1"/>
  <c r="AA675" i="1"/>
  <c r="AA749" i="1"/>
  <c r="AA700" i="1"/>
  <c r="AA668" i="1"/>
  <c r="AA636" i="1"/>
  <c r="AA604" i="1"/>
  <c r="AA572" i="1"/>
  <c r="AA556" i="1"/>
  <c r="AA524" i="1"/>
  <c r="AA476" i="1"/>
  <c r="AA452" i="1"/>
  <c r="AA420" i="1"/>
  <c r="AA741" i="1"/>
  <c r="AA692" i="1"/>
  <c r="AA660" i="1"/>
  <c r="AA644" i="1"/>
  <c r="AA612" i="1"/>
  <c r="AA580" i="1"/>
  <c r="AA540" i="1"/>
  <c r="AA508" i="1"/>
  <c r="AA484" i="1"/>
  <c r="AA444" i="1"/>
  <c r="AA412" i="1"/>
  <c r="AA695" i="1"/>
  <c r="AA671" i="1"/>
  <c r="AA663" i="1"/>
  <c r="AA655" i="1"/>
  <c r="AA725" i="1"/>
  <c r="AA717" i="1"/>
  <c r="AA709" i="1"/>
  <c r="AA701" i="1"/>
  <c r="AA693" i="1"/>
  <c r="AA685" i="1"/>
  <c r="AA677" i="1"/>
  <c r="AA669" i="1"/>
  <c r="AA661" i="1"/>
  <c r="AA653" i="1"/>
  <c r="AA645" i="1"/>
  <c r="AA637" i="1"/>
  <c r="AA629" i="1"/>
  <c r="AA621" i="1"/>
  <c r="AA613" i="1"/>
  <c r="AA605" i="1"/>
  <c r="AA597" i="1"/>
  <c r="AA589" i="1"/>
  <c r="AA581" i="1"/>
  <c r="AA573" i="1"/>
  <c r="AA565" i="1"/>
  <c r="AA557" i="1"/>
  <c r="AA549" i="1"/>
  <c r="AA541" i="1"/>
  <c r="AA533" i="1"/>
  <c r="AA525" i="1"/>
  <c r="AA517" i="1"/>
  <c r="AA509" i="1"/>
  <c r="AA493" i="1"/>
  <c r="AA485" i="1"/>
  <c r="AA477" i="1"/>
  <c r="AA469" i="1"/>
  <c r="AA461" i="1"/>
  <c r="AA453" i="1"/>
  <c r="AA445" i="1"/>
  <c r="AA437" i="1"/>
  <c r="AA429" i="1"/>
  <c r="AA421" i="1"/>
  <c r="AA413" i="1"/>
  <c r="AA405" i="1"/>
  <c r="AA397" i="1"/>
  <c r="AA389" i="1"/>
  <c r="AA381" i="1"/>
  <c r="AA373" i="1"/>
  <c r="AA365" i="1"/>
  <c r="AA719" i="1"/>
  <c r="AA711" i="1"/>
  <c r="AA703" i="1"/>
  <c r="AA687" i="1"/>
  <c r="AA679" i="1"/>
  <c r="AA743" i="1"/>
  <c r="AA726" i="1"/>
  <c r="AA710" i="1"/>
  <c r="AA702" i="1"/>
  <c r="AA694" i="1"/>
  <c r="AA678" i="1"/>
  <c r="AA670" i="1"/>
  <c r="AA662" i="1"/>
  <c r="AA646" i="1"/>
  <c r="AA638" i="1"/>
  <c r="AA630" i="1"/>
  <c r="AA622" i="1"/>
  <c r="AA614" i="1"/>
  <c r="AA606" i="1"/>
  <c r="AA598" i="1"/>
  <c r="AA582" i="1"/>
  <c r="AA574" i="1"/>
  <c r="AA566" i="1"/>
  <c r="AA558" i="1"/>
  <c r="AA550" i="1"/>
  <c r="AA542" i="1"/>
  <c r="AA534" i="1"/>
  <c r="AA518" i="1"/>
  <c r="AA510" i="1"/>
  <c r="AA502" i="1"/>
  <c r="AA494" i="1"/>
  <c r="AA486" i="1"/>
  <c r="AA478" i="1"/>
  <c r="AA470" i="1"/>
  <c r="AA454" i="1"/>
  <c r="AA446" i="1"/>
  <c r="AA438" i="1"/>
  <c r="AA430" i="1"/>
  <c r="AA422" i="1"/>
  <c r="AA414" i="1"/>
  <c r="AA406" i="1"/>
  <c r="AA390" i="1"/>
  <c r="AA382" i="1"/>
  <c r="AA374" i="1"/>
  <c r="AA366" i="1"/>
  <c r="AA358" i="1"/>
  <c r="AA350" i="1"/>
  <c r="AA342" i="1"/>
  <c r="AA715" i="1"/>
  <c r="AA683" i="1"/>
  <c r="AA651" i="1"/>
  <c r="AA627" i="1"/>
  <c r="AA587" i="1"/>
  <c r="AA563" i="1"/>
  <c r="AA523" i="1"/>
  <c r="AA499" i="1"/>
  <c r="AA459" i="1"/>
  <c r="AA435" i="1"/>
  <c r="AA395" i="1"/>
  <c r="AA387" i="1"/>
  <c r="AA371" i="1"/>
  <c r="AA355" i="1"/>
  <c r="AA331" i="1"/>
  <c r="AA307" i="1"/>
  <c r="AA291" i="1"/>
  <c r="AA283" i="1"/>
  <c r="AA267" i="1"/>
  <c r="AA259" i="1"/>
  <c r="AA243" i="1"/>
  <c r="AA227" i="1"/>
  <c r="AA203" i="1"/>
  <c r="AA179" i="1"/>
  <c r="AA163" i="1"/>
  <c r="AA139" i="1"/>
  <c r="AA115" i="1"/>
  <c r="AA107" i="1"/>
  <c r="AA99" i="1"/>
  <c r="AA75" i="1"/>
  <c r="AA51" i="1"/>
  <c r="AA43" i="1"/>
  <c r="AA35" i="1"/>
  <c r="AA11" i="1"/>
  <c r="AA3" i="1"/>
  <c r="AA754" i="1"/>
  <c r="AA738" i="1"/>
  <c r="AA730" i="1"/>
  <c r="AA404" i="1"/>
  <c r="AA388" i="1"/>
  <c r="AA380" i="1"/>
  <c r="AA372" i="1"/>
  <c r="AA364" i="1"/>
  <c r="AA356" i="1"/>
  <c r="AA348" i="1"/>
  <c r="AA340" i="1"/>
  <c r="AA332" i="1"/>
  <c r="AA324" i="1"/>
  <c r="AA316" i="1"/>
  <c r="AA308" i="1"/>
  <c r="AA300" i="1"/>
  <c r="AA292" i="1"/>
  <c r="AA276" i="1"/>
  <c r="AA268" i="1"/>
  <c r="AA260" i="1"/>
  <c r="AA252" i="1"/>
  <c r="AA244" i="1"/>
  <c r="AA236" i="1"/>
  <c r="AA228" i="1"/>
  <c r="AA220" i="1"/>
  <c r="AA212" i="1"/>
  <c r="AA204" i="1"/>
  <c r="AA196" i="1"/>
  <c r="AA188" i="1"/>
  <c r="AA180" i="1"/>
  <c r="AA172" i="1"/>
  <c r="AA156" i="1"/>
  <c r="AA148" i="1"/>
  <c r="AA132" i="1"/>
  <c r="AA124" i="1"/>
  <c r="AA116" i="1"/>
  <c r="AA108" i="1"/>
  <c r="AA100" i="1"/>
  <c r="AA92" i="1"/>
  <c r="AA84" i="1"/>
  <c r="AA76" i="1"/>
  <c r="AA68" i="1"/>
  <c r="AA60" i="1"/>
  <c r="AA52" i="1"/>
  <c r="AA44" i="1"/>
  <c r="AA36" i="1"/>
  <c r="AA28" i="1"/>
  <c r="AA20" i="1"/>
  <c r="AA12" i="1"/>
  <c r="AA4" i="1"/>
  <c r="AA739" i="1"/>
  <c r="AA426" i="1"/>
  <c r="AA362" i="1"/>
  <c r="AA298" i="1"/>
  <c r="AA170" i="1"/>
  <c r="AA106" i="1"/>
  <c r="AA643" i="1"/>
  <c r="AA603" i="1"/>
  <c r="AA539" i="1"/>
  <c r="AA515" i="1"/>
  <c r="AA411" i="1"/>
  <c r="AA347" i="1"/>
  <c r="AA323" i="1"/>
  <c r="AA219" i="1"/>
  <c r="AA195" i="1"/>
  <c r="AA27" i="1"/>
  <c r="AA689" i="1"/>
  <c r="AA600" i="1"/>
  <c r="AA592" i="1"/>
  <c r="AA536" i="1"/>
  <c r="AA528" i="1"/>
  <c r="AA472" i="1"/>
  <c r="AA464" i="1"/>
  <c r="AA408" i="1"/>
  <c r="AA400" i="1"/>
  <c r="AA344" i="1"/>
  <c r="AA336" i="1"/>
  <c r="AA280" i="1"/>
  <c r="AA272" i="1"/>
  <c r="AA216" i="1"/>
  <c r="AA208" i="1"/>
  <c r="AA152" i="1"/>
  <c r="AA144" i="1"/>
  <c r="AA88" i="1"/>
  <c r="AA80" i="1"/>
  <c r="AA24" i="1"/>
  <c r="AA16" i="1"/>
  <c r="AA759" i="1"/>
  <c r="AA751" i="1"/>
  <c r="AA756" i="1"/>
  <c r="AA748" i="1"/>
  <c r="AA732" i="1"/>
  <c r="AA723" i="1"/>
  <c r="AA699" i="1"/>
  <c r="AA691" i="1"/>
  <c r="AA667" i="1"/>
  <c r="AA659" i="1"/>
  <c r="AA635" i="1"/>
  <c r="AA619" i="1"/>
  <c r="AA611" i="1"/>
  <c r="AA595" i="1"/>
  <c r="AA579" i="1"/>
  <c r="AA571" i="1"/>
  <c r="AA555" i="1"/>
  <c r="AA547" i="1"/>
  <c r="AA531" i="1"/>
  <c r="AA507" i="1"/>
  <c r="AA491" i="1"/>
  <c r="AA483" i="1"/>
  <c r="AA475" i="1"/>
  <c r="AA467" i="1"/>
  <c r="AA443" i="1"/>
  <c r="AA427" i="1"/>
  <c r="AA419" i="1"/>
  <c r="AA403" i="1"/>
  <c r="AA379" i="1"/>
  <c r="AA363" i="1"/>
  <c r="AA339" i="1"/>
  <c r="AA315" i="1"/>
  <c r="AA299" i="1"/>
  <c r="AA275" i="1"/>
  <c r="AA251" i="1"/>
  <c r="AA235" i="1"/>
  <c r="AA211" i="1"/>
  <c r="AA187" i="1"/>
  <c r="AA171" i="1"/>
  <c r="AA155" i="1"/>
  <c r="AA147" i="1"/>
  <c r="AA131" i="1"/>
  <c r="AA123" i="1"/>
  <c r="AA83" i="1"/>
  <c r="AA59" i="1"/>
  <c r="AA19" i="1"/>
  <c r="AA666" i="1"/>
  <c r="AA714" i="1"/>
  <c r="AA706" i="1"/>
  <c r="AA698" i="1"/>
  <c r="AA682" i="1"/>
  <c r="AA674" i="1"/>
  <c r="AA650" i="1"/>
  <c r="AA642" i="1"/>
  <c r="AA626" i="1"/>
  <c r="AA602" i="1"/>
  <c r="AA594" i="1"/>
  <c r="AA586" i="1"/>
  <c r="AA578" i="1"/>
  <c r="AA562" i="1"/>
  <c r="AA538" i="1"/>
  <c r="AA530" i="1"/>
  <c r="AA522" i="1"/>
  <c r="AA514" i="1"/>
  <c r="AA498" i="1"/>
  <c r="AA474" i="1"/>
  <c r="AA466" i="1"/>
  <c r="AA458" i="1"/>
  <c r="AA450" i="1"/>
  <c r="AA442" i="1"/>
  <c r="AA434" i="1"/>
  <c r="AA418" i="1"/>
  <c r="AA410" i="1"/>
  <c r="AA402" i="1"/>
  <c r="AA394" i="1"/>
  <c r="AA386" i="1"/>
  <c r="AA378" i="1"/>
  <c r="AA370" i="1"/>
  <c r="AA354" i="1"/>
  <c r="AA346" i="1"/>
  <c r="AA338" i="1"/>
  <c r="AA330" i="1"/>
  <c r="AA322" i="1"/>
  <c r="AA314" i="1"/>
  <c r="AA306" i="1"/>
  <c r="AA290" i="1"/>
  <c r="AA282" i="1"/>
  <c r="AA274" i="1"/>
  <c r="AA266" i="1"/>
  <c r="AA258" i="1"/>
  <c r="AA250" i="1"/>
  <c r="AA242" i="1"/>
  <c r="AA226" i="1"/>
  <c r="AA218" i="1"/>
  <c r="AA210" i="1"/>
  <c r="AA202" i="1"/>
  <c r="AA194" i="1"/>
  <c r="AA186" i="1"/>
  <c r="AA178" i="1"/>
  <c r="AA162" i="1"/>
  <c r="AA154" i="1"/>
  <c r="AA146" i="1"/>
  <c r="AA138" i="1"/>
  <c r="AA130" i="1"/>
  <c r="AA122" i="1"/>
  <c r="AA114" i="1"/>
  <c r="AA98" i="1"/>
  <c r="AA90" i="1"/>
  <c r="AA82" i="1"/>
  <c r="AA74" i="1"/>
  <c r="AA66" i="1"/>
  <c r="AA58" i="1"/>
  <c r="AA50" i="1"/>
  <c r="AA34" i="1"/>
  <c r="AA26" i="1"/>
  <c r="AA18" i="1"/>
  <c r="AA10" i="1"/>
  <c r="AA2" i="1"/>
  <c r="AA747" i="1"/>
  <c r="AA731" i="1"/>
  <c r="AA722" i="1"/>
  <c r="AA690" i="1"/>
  <c r="AA658" i="1"/>
  <c r="AA634" i="1"/>
  <c r="AA610" i="1"/>
  <c r="AA570" i="1"/>
  <c r="AA546" i="1"/>
  <c r="AA506" i="1"/>
  <c r="AA482" i="1"/>
  <c r="AA746" i="1"/>
  <c r="AA647" i="1"/>
  <c r="AA639" i="1"/>
  <c r="AA631" i="1"/>
  <c r="AA623" i="1"/>
  <c r="AA615" i="1"/>
  <c r="AA607" i="1"/>
  <c r="AA599" i="1"/>
  <c r="AA591" i="1"/>
  <c r="AA583" i="1"/>
  <c r="AA575" i="1"/>
  <c r="AA567" i="1"/>
  <c r="AA559" i="1"/>
  <c r="AA551" i="1"/>
  <c r="AA543" i="1"/>
  <c r="AA535" i="1"/>
  <c r="AA527" i="1"/>
  <c r="AA519" i="1"/>
  <c r="AA511" i="1"/>
  <c r="AA503" i="1"/>
  <c r="AA495" i="1"/>
  <c r="AA487" i="1"/>
  <c r="AA479" i="1"/>
  <c r="AA471" i="1"/>
  <c r="AA463" i="1"/>
  <c r="AA455" i="1"/>
  <c r="AA447" i="1"/>
  <c r="AA439" i="1"/>
  <c r="AA431" i="1"/>
  <c r="AA423" i="1"/>
  <c r="AA415" i="1"/>
  <c r="AA407" i="1"/>
  <c r="AA399" i="1"/>
  <c r="AA391" i="1"/>
  <c r="AA383" i="1"/>
  <c r="AA375" i="1"/>
  <c r="AA367" i="1"/>
  <c r="AA359" i="1"/>
  <c r="AA351" i="1"/>
  <c r="AA343" i="1"/>
  <c r="AA335" i="1"/>
  <c r="AA327" i="1"/>
  <c r="AA319" i="1"/>
  <c r="AA311" i="1"/>
  <c r="AA303" i="1"/>
  <c r="AA295" i="1"/>
  <c r="AA287" i="1"/>
  <c r="AA279" i="1"/>
  <c r="AA271" i="1"/>
  <c r="AA263" i="1"/>
  <c r="AA255" i="1"/>
  <c r="AA247" i="1"/>
  <c r="AA239" i="1"/>
  <c r="AA231" i="1"/>
  <c r="AA223" i="1"/>
  <c r="AA215" i="1"/>
  <c r="AA207" i="1"/>
  <c r="AA199" i="1"/>
  <c r="AA191" i="1"/>
  <c r="AA183" i="1"/>
  <c r="AA175" i="1"/>
  <c r="AA167" i="1"/>
  <c r="AA159" i="1"/>
  <c r="AA151" i="1"/>
  <c r="AA143" i="1"/>
  <c r="AA135" i="1"/>
  <c r="AA127" i="1"/>
  <c r="AA119" i="1"/>
  <c r="AA111" i="1"/>
  <c r="AA103" i="1"/>
  <c r="AA95" i="1"/>
  <c r="AA87" i="1"/>
  <c r="AA79" i="1"/>
  <c r="AA71" i="1"/>
  <c r="AA63" i="1"/>
  <c r="AA55" i="1"/>
  <c r="AA47" i="1"/>
  <c r="AA39" i="1"/>
  <c r="AA31" i="1"/>
  <c r="AA23" i="1"/>
  <c r="AA15" i="1"/>
  <c r="AA7" i="1"/>
  <c r="AA273" i="1"/>
  <c r="AA753" i="1"/>
  <c r="AA529" i="1"/>
  <c r="AA721" i="1"/>
  <c r="AA713" i="1"/>
  <c r="AA705" i="1"/>
  <c r="AA697" i="1"/>
  <c r="AA681" i="1"/>
  <c r="AA673" i="1"/>
  <c r="AA745" i="1"/>
  <c r="AA737" i="1"/>
  <c r="AA729" i="1"/>
  <c r="AA17" i="1"/>
  <c r="AA665" i="1"/>
  <c r="AA657" i="1"/>
  <c r="AA649" i="1"/>
  <c r="AA641" i="1"/>
  <c r="AA633" i="1"/>
  <c r="AA625" i="1"/>
  <c r="AA617" i="1"/>
  <c r="AA609" i="1"/>
  <c r="AA601" i="1"/>
  <c r="AA593" i="1"/>
  <c r="AA585" i="1"/>
  <c r="AA577" i="1"/>
  <c r="AA569" i="1"/>
  <c r="AA561" i="1"/>
  <c r="AA553" i="1"/>
  <c r="AA545" i="1"/>
  <c r="AA537" i="1"/>
  <c r="AA521" i="1"/>
  <c r="AA513" i="1"/>
  <c r="AA505" i="1"/>
  <c r="AA497" i="1"/>
  <c r="AA489" i="1"/>
  <c r="AA481" i="1"/>
  <c r="AA473" i="1"/>
  <c r="AA465" i="1"/>
  <c r="AA457" i="1"/>
  <c r="AA449" i="1"/>
  <c r="AA441" i="1"/>
  <c r="AA433" i="1"/>
  <c r="AA425" i="1"/>
  <c r="AA417" i="1"/>
  <c r="AA409" i="1"/>
  <c r="AA401" i="1"/>
  <c r="AA393" i="1"/>
  <c r="AA385" i="1"/>
  <c r="AA377" i="1"/>
  <c r="AA369" i="1"/>
  <c r="AA361" i="1"/>
  <c r="AA353" i="1"/>
  <c r="AA345" i="1"/>
  <c r="AA337" i="1"/>
  <c r="AA329" i="1"/>
  <c r="AA321" i="1"/>
  <c r="AA313" i="1"/>
  <c r="AA305" i="1"/>
  <c r="AA297" i="1"/>
  <c r="AA289" i="1"/>
  <c r="AA281" i="1"/>
  <c r="AA265" i="1"/>
  <c r="AA257" i="1"/>
  <c r="AA249" i="1"/>
  <c r="AA241" i="1"/>
  <c r="AA233" i="1"/>
  <c r="AA225" i="1"/>
  <c r="AA217" i="1"/>
  <c r="AA209" i="1"/>
  <c r="AA201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AA25" i="1"/>
  <c r="AA9" i="1"/>
  <c r="AA758" i="1"/>
  <c r="AA750" i="1"/>
  <c r="AA742" i="1"/>
  <c r="AA734" i="1"/>
  <c r="AA718" i="1"/>
  <c r="AA760" i="1"/>
  <c r="AA752" i="1"/>
  <c r="AA744" i="1"/>
  <c r="AA736" i="1"/>
  <c r="AA720" i="1"/>
  <c r="AA712" i="1"/>
  <c r="AA704" i="1"/>
  <c r="AA696" i="1"/>
  <c r="AA688" i="1"/>
  <c r="AA680" i="1"/>
  <c r="AA672" i="1"/>
  <c r="AA664" i="1"/>
  <c r="AA656" i="1"/>
  <c r="AA648" i="1"/>
  <c r="AA640" i="1"/>
  <c r="AA632" i="1"/>
  <c r="AA624" i="1"/>
  <c r="AA616" i="1"/>
  <c r="AA608" i="1"/>
  <c r="AA584" i="1"/>
  <c r="AA576" i="1"/>
  <c r="AA568" i="1"/>
  <c r="AA560" i="1"/>
  <c r="AA552" i="1"/>
  <c r="AA544" i="1"/>
  <c r="AA520" i="1"/>
  <c r="AA512" i="1"/>
  <c r="AA504" i="1"/>
  <c r="AA496" i="1"/>
  <c r="AA488" i="1"/>
  <c r="AA480" i="1"/>
  <c r="AA456" i="1"/>
  <c r="AA448" i="1"/>
  <c r="AA440" i="1"/>
  <c r="AA432" i="1"/>
  <c r="AA424" i="1"/>
  <c r="AA416" i="1"/>
  <c r="AA392" i="1"/>
  <c r="AA384" i="1"/>
  <c r="AA376" i="1"/>
  <c r="AA368" i="1"/>
  <c r="AA360" i="1"/>
  <c r="AA352" i="1"/>
  <c r="AA328" i="1"/>
  <c r="AA320" i="1"/>
  <c r="AA312" i="1"/>
  <c r="AA304" i="1"/>
  <c r="AA296" i="1"/>
  <c r="AA288" i="1"/>
  <c r="AA264" i="1"/>
  <c r="AA256" i="1"/>
  <c r="AA248" i="1"/>
  <c r="AA240" i="1"/>
  <c r="AA232" i="1"/>
  <c r="AA224" i="1"/>
  <c r="AA200" i="1"/>
  <c r="AA192" i="1"/>
  <c r="AA184" i="1"/>
  <c r="AA176" i="1"/>
  <c r="AA168" i="1"/>
  <c r="AA160" i="1"/>
  <c r="AA136" i="1"/>
  <c r="AA128" i="1"/>
  <c r="AA120" i="1"/>
  <c r="AA112" i="1"/>
  <c r="AA104" i="1"/>
  <c r="AA96" i="1"/>
  <c r="AA72" i="1"/>
  <c r="AA64" i="1"/>
  <c r="AA56" i="1"/>
  <c r="AA48" i="1"/>
  <c r="AA40" i="1"/>
  <c r="AA32" i="1"/>
  <c r="AA8" i="1"/>
  <c r="AT150" i="1"/>
  <c r="I332" i="1" l="1"/>
  <c r="AV332" i="1" s="1"/>
  <c r="I134" i="1"/>
  <c r="AT646" i="1"/>
  <c r="I398" i="1"/>
  <c r="I596" i="1"/>
  <c r="I695" i="1"/>
  <c r="AU695" i="1" s="1"/>
  <c r="M728" i="1"/>
  <c r="I662" i="1"/>
  <c r="AU662" i="1" s="1"/>
  <c r="I431" i="1"/>
  <c r="AU431" i="1" s="1"/>
  <c r="AT263" i="1"/>
  <c r="I167" i="1"/>
  <c r="AU167" i="1" s="1"/>
  <c r="I299" i="1"/>
  <c r="AV299" i="1" s="1"/>
  <c r="I35" i="1"/>
  <c r="AU35" i="1" s="1"/>
  <c r="AT212" i="1"/>
  <c r="I365" i="1"/>
  <c r="AU365" i="1" s="1"/>
  <c r="I563" i="1"/>
  <c r="AU563" i="1" s="1"/>
  <c r="AT200" i="1"/>
  <c r="I200" i="1"/>
  <c r="AU200" i="1" s="1"/>
  <c r="I530" i="1"/>
  <c r="AU530" i="1" s="1"/>
  <c r="I101" i="1"/>
  <c r="AU101" i="1" s="1"/>
  <c r="I68" i="1"/>
  <c r="AU68" i="1" s="1"/>
  <c r="I629" i="1"/>
  <c r="AU629" i="1" s="1"/>
  <c r="AT577" i="1"/>
  <c r="AT509" i="1"/>
  <c r="I2" i="1"/>
  <c r="AU2" i="1" s="1"/>
  <c r="AT562" i="1"/>
  <c r="I266" i="1"/>
  <c r="AU266" i="1" s="1"/>
  <c r="I464" i="1"/>
  <c r="AU464" i="1" s="1"/>
  <c r="AT624" i="1"/>
  <c r="I233" i="1"/>
  <c r="AU233" i="1" s="1"/>
  <c r="K497" i="1"/>
  <c r="AT504" i="1"/>
  <c r="J728" i="1"/>
  <c r="AT629" i="1"/>
  <c r="AT170" i="1"/>
  <c r="AT469" i="1"/>
  <c r="AT144" i="1"/>
  <c r="AT440" i="1"/>
  <c r="AT362" i="1"/>
  <c r="AT202" i="1"/>
  <c r="AT36" i="1"/>
  <c r="AT516" i="1"/>
  <c r="AT292" i="1"/>
  <c r="AT262" i="1"/>
  <c r="AT50" i="1"/>
  <c r="AT643" i="1"/>
  <c r="AT432" i="1"/>
  <c r="AT488" i="1"/>
  <c r="AT748" i="1"/>
  <c r="AT353" i="1"/>
  <c r="AT659" i="1"/>
  <c r="AT633" i="1"/>
  <c r="AT61" i="1"/>
  <c r="AT508" i="1"/>
  <c r="AT507" i="1"/>
  <c r="AT636" i="1"/>
  <c r="AT302" i="1"/>
  <c r="AT434" i="1"/>
  <c r="AT628" i="1"/>
  <c r="AT449" i="1"/>
  <c r="AT249" i="1"/>
  <c r="AT387" i="1"/>
  <c r="AT345" i="1"/>
  <c r="AT461" i="1"/>
  <c r="AT172" i="1"/>
  <c r="AT473" i="1"/>
  <c r="AT285" i="1"/>
  <c r="AT726" i="1"/>
  <c r="AT158" i="1"/>
  <c r="AT597" i="1"/>
  <c r="AT543" i="1"/>
  <c r="AT23" i="1"/>
  <c r="AT616" i="1"/>
  <c r="AT535" i="1"/>
  <c r="AT356" i="1"/>
  <c r="AT729" i="1"/>
  <c r="AT425" i="1"/>
  <c r="AT459" i="1"/>
  <c r="AT268" i="1"/>
  <c r="AT297" i="1"/>
  <c r="AT272" i="1"/>
  <c r="AT484" i="1"/>
  <c r="AT511" i="1"/>
  <c r="AT311" i="1"/>
  <c r="AT288" i="1"/>
  <c r="AT442" i="1"/>
  <c r="AT19" i="1"/>
  <c r="AT443" i="1"/>
  <c r="AT559" i="1"/>
  <c r="AT209" i="1"/>
  <c r="AT88" i="1"/>
  <c r="AT283" i="1"/>
  <c r="AT29" i="1"/>
  <c r="AT759" i="1"/>
  <c r="AT414" i="1"/>
  <c r="AT479" i="1"/>
  <c r="AT551" i="1"/>
  <c r="AT537" i="1"/>
  <c r="AT123" i="1"/>
  <c r="AT717" i="1"/>
  <c r="AT194" i="1"/>
  <c r="AT335" i="1"/>
  <c r="AT49" i="1"/>
  <c r="AT233" i="1"/>
  <c r="AT187" i="1"/>
  <c r="AT672" i="1"/>
  <c r="AT452" i="1"/>
  <c r="AT141" i="1"/>
  <c r="AU497" i="1"/>
  <c r="AT72" i="1"/>
  <c r="AT27" i="1"/>
  <c r="AT265" i="1"/>
  <c r="AT522" i="1"/>
  <c r="AT578" i="1"/>
  <c r="AT254" i="1"/>
  <c r="AT532" i="1"/>
  <c r="AT155" i="1"/>
  <c r="AT465" i="1"/>
  <c r="AT438" i="1"/>
  <c r="AT497" i="1"/>
  <c r="AT114" i="1"/>
  <c r="AT552" i="1"/>
  <c r="AT351" i="1"/>
  <c r="AT93" i="1"/>
  <c r="AT476" i="1"/>
  <c r="AT135" i="1"/>
  <c r="AT735" i="1"/>
  <c r="AT153" i="1"/>
  <c r="AT587" i="1"/>
  <c r="AT485" i="1"/>
  <c r="AT744" i="1"/>
  <c r="AT322" i="1"/>
  <c r="AT275" i="1"/>
  <c r="AT564" i="1"/>
  <c r="AT745" i="1"/>
  <c r="AT734" i="1"/>
  <c r="AT524" i="1"/>
  <c r="AT195" i="1"/>
  <c r="AT81" i="1"/>
  <c r="AT704" i="1"/>
  <c r="AT528" i="1"/>
  <c r="AT296" i="1"/>
  <c r="AT603" i="1"/>
  <c r="AT44" i="1"/>
  <c r="AT348" i="1"/>
  <c r="AT576" i="1"/>
  <c r="AT683" i="1"/>
  <c r="AT280" i="1"/>
  <c r="AT519" i="1"/>
  <c r="AT399" i="1"/>
  <c r="AT441" i="1"/>
  <c r="AT468" i="1"/>
  <c r="AT220" i="1"/>
  <c r="AT499" i="1"/>
  <c r="AT540" i="1"/>
  <c r="AT424" i="1"/>
  <c r="AT634" i="1"/>
  <c r="AT618" i="1"/>
  <c r="AT80" i="1"/>
  <c r="AT60" i="1"/>
  <c r="AT410" i="1"/>
  <c r="AT649" i="1"/>
  <c r="AT455" i="1"/>
  <c r="AT224" i="1"/>
  <c r="AT31" i="1"/>
  <c r="AT758" i="1"/>
  <c r="AT547" i="1"/>
  <c r="AT454" i="1"/>
  <c r="AT549" i="1"/>
  <c r="AT713" i="1"/>
  <c r="AT129" i="1"/>
  <c r="AT393" i="1"/>
  <c r="AT471" i="1"/>
  <c r="AT533" i="1"/>
  <c r="AT652" i="1"/>
  <c r="AT39" i="1"/>
  <c r="AT45" i="1"/>
  <c r="AT266" i="1"/>
  <c r="AT755" i="1"/>
  <c r="AT190" i="1"/>
  <c r="AT215" i="1"/>
  <c r="AT14" i="1"/>
  <c r="AT118" i="1"/>
  <c r="AT512" i="1"/>
  <c r="AT732" i="1"/>
  <c r="AT373" i="1"/>
  <c r="AT736" i="1"/>
  <c r="AT95" i="1"/>
  <c r="AT66" i="1"/>
  <c r="AT375" i="1"/>
  <c r="AT703" i="1"/>
  <c r="AT498" i="1"/>
  <c r="AT342" i="1"/>
  <c r="AT197" i="1"/>
  <c r="AT701" i="1"/>
  <c r="AT303" i="1"/>
  <c r="AT54" i="1"/>
  <c r="AT299" i="1"/>
  <c r="AT718" i="1"/>
  <c r="AT539" i="1"/>
  <c r="AT653" i="1"/>
  <c r="AT702" i="1"/>
  <c r="AT581" i="1"/>
  <c r="AT289" i="1"/>
  <c r="AT614" i="1"/>
  <c r="AT344" i="1"/>
  <c r="AT176" i="1"/>
  <c r="AT681" i="1"/>
  <c r="AT670" i="1"/>
  <c r="AT180" i="1"/>
  <c r="AT444" i="1"/>
  <c r="AT125" i="1"/>
  <c r="AT437" i="1"/>
  <c r="AT572" i="1"/>
  <c r="AT705" i="1"/>
  <c r="AT462" i="1"/>
  <c r="AT234" i="1"/>
  <c r="AT548" i="1"/>
  <c r="AT360" i="1"/>
  <c r="AT281" i="1"/>
  <c r="AT737" i="1"/>
  <c r="AT674" i="1"/>
  <c r="AT91" i="1"/>
  <c r="AT364" i="1"/>
  <c r="AT506" i="1"/>
  <c r="AT109" i="1"/>
  <c r="AT43" i="1"/>
  <c r="AT456" i="1"/>
  <c r="AT151" i="1"/>
  <c r="AT541" i="1"/>
  <c r="AT720" i="1"/>
  <c r="AT318" i="1"/>
  <c r="AT566" i="1"/>
  <c r="AT71" i="1"/>
  <c r="AT290" i="1"/>
  <c r="AT58" i="1"/>
  <c r="AT208" i="1"/>
  <c r="AT698" i="1"/>
  <c r="AT569" i="1"/>
  <c r="AT22" i="1"/>
  <c r="AT751" i="1"/>
  <c r="AT527" i="1"/>
  <c r="AT314" i="1"/>
  <c r="AT152" i="1"/>
  <c r="AT52" i="1"/>
  <c r="AT157" i="1"/>
  <c r="AT134" i="1"/>
  <c r="AT167" i="1"/>
  <c r="AT422" i="1"/>
  <c r="AT457" i="1"/>
  <c r="AT357" i="1"/>
  <c r="AT173" i="1"/>
  <c r="AT413" i="1"/>
  <c r="AT96" i="1"/>
  <c r="AT377" i="1"/>
  <c r="AT520" i="1"/>
  <c r="AU134" i="1"/>
  <c r="AT644" i="1"/>
  <c r="AT746" i="1"/>
  <c r="AT257" i="1"/>
  <c r="AT622" i="1"/>
  <c r="AT711" i="1"/>
  <c r="AT168" i="1"/>
  <c r="AT409" i="1"/>
  <c r="AT143" i="1"/>
  <c r="AT232" i="1"/>
  <c r="AT269" i="1"/>
  <c r="AT148" i="1"/>
  <c r="AT450" i="1"/>
  <c r="AT127" i="1"/>
  <c r="AT273" i="1"/>
  <c r="AT590" i="1"/>
  <c r="AT319" i="1"/>
  <c r="AT218" i="1"/>
  <c r="AT94" i="1"/>
  <c r="AT493" i="1"/>
  <c r="AT102" i="1"/>
  <c r="AT600" i="1"/>
  <c r="AT83" i="1"/>
  <c r="AT291" i="1"/>
  <c r="AT226" i="1"/>
  <c r="AT40" i="1"/>
  <c r="AT451" i="1"/>
  <c r="AT228" i="1"/>
  <c r="AT585" i="1"/>
  <c r="AT412" i="1"/>
  <c r="AT665" i="1"/>
  <c r="AT178" i="1"/>
  <c r="AT626" i="1"/>
  <c r="AT607" i="1"/>
  <c r="AT696" i="1"/>
  <c r="AT663" i="1"/>
  <c r="AT278" i="1"/>
  <c r="AT408" i="1"/>
  <c r="AT327" i="1"/>
  <c r="AT160" i="1"/>
  <c r="AT446" i="1"/>
  <c r="AT174" i="1"/>
  <c r="AT689" i="1"/>
  <c r="AT253" i="1"/>
  <c r="AT546" i="1"/>
  <c r="AT119" i="1"/>
  <c r="AT38" i="1"/>
  <c r="AT15" i="1"/>
  <c r="AT647" i="1"/>
  <c r="AT68" i="1"/>
  <c r="AT435" i="1"/>
  <c r="AT619" i="1"/>
  <c r="AT138" i="1"/>
  <c r="AT395" i="1"/>
  <c r="AT550" i="1"/>
  <c r="AT48" i="1"/>
  <c r="AT714" i="1"/>
  <c r="AT502" i="1"/>
  <c r="AT721" i="1"/>
  <c r="AT383" i="1"/>
  <c r="AT754" i="1"/>
  <c r="AT332" i="1"/>
  <c r="AT159" i="1"/>
  <c r="AT25" i="1"/>
  <c r="AT77" i="1"/>
  <c r="AT162" i="1"/>
  <c r="AT145" i="1"/>
  <c r="AT231" i="1"/>
  <c r="AT30" i="1"/>
  <c r="AT379" i="1"/>
  <c r="AT237" i="1"/>
  <c r="AT719" i="1"/>
  <c r="AT137" i="1"/>
  <c r="AT131" i="1"/>
  <c r="AT740" i="1"/>
  <c r="AT477" i="1"/>
  <c r="AT609" i="1"/>
  <c r="AT101" i="1"/>
  <c r="AT514" i="1"/>
  <c r="AT307" i="1"/>
  <c r="AT481" i="1"/>
  <c r="AT369" i="1"/>
  <c r="AT331" i="1"/>
  <c r="AT295" i="1"/>
  <c r="AT122" i="1"/>
  <c r="AT588" i="1"/>
  <c r="AT583" i="1"/>
  <c r="AT286" i="1"/>
  <c r="AT554" i="1"/>
  <c r="AT436" i="1"/>
  <c r="AT536" i="1"/>
  <c r="AT70" i="1"/>
  <c r="AT666" i="1"/>
  <c r="AT467" i="1"/>
  <c r="AT186" i="1"/>
  <c r="AT690" i="1"/>
  <c r="AT642" i="1"/>
  <c r="AT544" i="1"/>
  <c r="AT53" i="1"/>
  <c r="AT429" i="1"/>
  <c r="AT389" i="1"/>
  <c r="AT482" i="1"/>
  <c r="AT121" i="1"/>
  <c r="AT352" i="1"/>
  <c r="AT147" i="1"/>
  <c r="AT598" i="1"/>
  <c r="AT712" i="1"/>
  <c r="AT428" i="1"/>
  <c r="AT565" i="1"/>
  <c r="AT560" i="1"/>
  <c r="AT668" i="1"/>
  <c r="AT346" i="1"/>
  <c r="AT293" i="1"/>
  <c r="AT69" i="1"/>
  <c r="AT530" i="1"/>
  <c r="AT298" i="1"/>
  <c r="AT561" i="1"/>
  <c r="AT67" i="1"/>
  <c r="AT126" i="1"/>
  <c r="AT483" i="1"/>
  <c r="AT403" i="1"/>
  <c r="AT326" i="1"/>
  <c r="AT579" i="1"/>
  <c r="AT500" i="1"/>
  <c r="AT757" i="1"/>
  <c r="AT276" i="1"/>
  <c r="AT604" i="1"/>
  <c r="AT592" i="1"/>
  <c r="AT267" i="1"/>
  <c r="AT350" i="1"/>
  <c r="AT117" i="1"/>
  <c r="AT553" i="1"/>
  <c r="AT133" i="1"/>
  <c r="AT106" i="1"/>
  <c r="AT575" i="1"/>
  <c r="AT606" i="1"/>
  <c r="AT239" i="1"/>
  <c r="AT337" i="1"/>
  <c r="AT189" i="1"/>
  <c r="AT639" i="1"/>
  <c r="AT381" i="1"/>
  <c r="AT73" i="1"/>
  <c r="AT146" i="1"/>
  <c r="AT28" i="1"/>
  <c r="AT367" i="1"/>
  <c r="AT460" i="1"/>
  <c r="AT531" i="1"/>
  <c r="AT526" i="1"/>
  <c r="AT184" i="1"/>
  <c r="AT489" i="1"/>
  <c r="AT199" i="1"/>
  <c r="AT21" i="1"/>
  <c r="AT641" i="1"/>
  <c r="AT431" i="1"/>
  <c r="AT185" i="1"/>
  <c r="AT85" i="1"/>
  <c r="AT193" i="1"/>
  <c r="AT110" i="1"/>
  <c r="AT710" i="1"/>
  <c r="AT470" i="1"/>
  <c r="AT741" i="1"/>
  <c r="AT99" i="1"/>
  <c r="AT2" i="1"/>
  <c r="AT608" i="1"/>
  <c r="AT115" i="1"/>
  <c r="AT589" i="1"/>
  <c r="AT56" i="1"/>
  <c r="AT558" i="1"/>
  <c r="AT365" i="1"/>
  <c r="AT169" i="1"/>
  <c r="AT161" i="1"/>
  <c r="AT222" i="1"/>
  <c r="AT191" i="1"/>
  <c r="AT573" i="1"/>
  <c r="AT439" i="1"/>
  <c r="AT236" i="1"/>
  <c r="AT64" i="1"/>
  <c r="AT684" i="1"/>
  <c r="AT270" i="1"/>
  <c r="AT105" i="1"/>
  <c r="AT166" i="1"/>
  <c r="AT294" i="1"/>
  <c r="AT163" i="1"/>
  <c r="AT139" i="1"/>
  <c r="AT596" i="1"/>
  <c r="AT557" i="1"/>
  <c r="AT277" i="1"/>
  <c r="AT733" i="1"/>
  <c r="AT580" i="1"/>
  <c r="AT24" i="1"/>
  <c r="AT475" i="1"/>
  <c r="AT347" i="1"/>
  <c r="AT458" i="1"/>
  <c r="AT59" i="1"/>
  <c r="AT306" i="1"/>
  <c r="AT671" i="1"/>
  <c r="AT651" i="1"/>
  <c r="AT261" i="1"/>
  <c r="AT182" i="1"/>
  <c r="AT567" i="1"/>
  <c r="AT602" i="1"/>
  <c r="AT42" i="1"/>
  <c r="AT334" i="1"/>
  <c r="AT10" i="1"/>
  <c r="AT753" i="1"/>
  <c r="AT749" i="1"/>
  <c r="AT645" i="1"/>
  <c r="AT130" i="1"/>
  <c r="AT595" i="1"/>
  <c r="AT6" i="1"/>
  <c r="AT284" i="1"/>
  <c r="AT584" i="1"/>
  <c r="AT433" i="1"/>
  <c r="AT445" i="1"/>
  <c r="AT196" i="1"/>
  <c r="AT214" i="1"/>
  <c r="AT664" i="1"/>
  <c r="AT206" i="1"/>
  <c r="AT183" i="1"/>
  <c r="AT107" i="1"/>
  <c r="AT648" i="1"/>
  <c r="AT453" i="1"/>
  <c r="AT510" i="1"/>
  <c r="AT251" i="1"/>
  <c r="AT20" i="1"/>
  <c r="AT494" i="1"/>
  <c r="AT448" i="1"/>
  <c r="AT358" i="1"/>
  <c r="AT731" i="1"/>
  <c r="AT687" i="1"/>
  <c r="AT323" i="1"/>
  <c r="AT747" i="1"/>
  <c r="AT625" i="1"/>
  <c r="AT359" i="1"/>
  <c r="AT310" i="1"/>
  <c r="AT556" i="1"/>
  <c r="AT164" i="1"/>
  <c r="AT743" i="1"/>
  <c r="AT274" i="1"/>
  <c r="AT632" i="1"/>
  <c r="AT756" i="1"/>
  <c r="AT32" i="1"/>
  <c r="AT487" i="1"/>
  <c r="AT407" i="1"/>
  <c r="AU398" i="1"/>
  <c r="AT16" i="1"/>
  <c r="AT447" i="1"/>
  <c r="AT612" i="1"/>
  <c r="AT79" i="1"/>
  <c r="AT545" i="1"/>
  <c r="AT472" i="1"/>
  <c r="AT181" i="1"/>
  <c r="AT686" i="1"/>
  <c r="AT656" i="1"/>
  <c r="AT391" i="1"/>
  <c r="AT204" i="1"/>
  <c r="AT282" i="1"/>
  <c r="AT385" i="1"/>
  <c r="AT154" i="1"/>
  <c r="AT640" i="1"/>
  <c r="AT271" i="1"/>
  <c r="AT246" i="1"/>
  <c r="AT680" i="1"/>
  <c r="AT140" i="1"/>
  <c r="AT89" i="1"/>
  <c r="AT216" i="1"/>
  <c r="AT503" i="1"/>
  <c r="AT673" i="1"/>
  <c r="AT244" i="1"/>
  <c r="AT515" i="1"/>
  <c r="AT538" i="1"/>
  <c r="AT315" i="1"/>
  <c r="AT177" i="1"/>
  <c r="AT78" i="1"/>
  <c r="AT682" i="1"/>
  <c r="AT279" i="1"/>
  <c r="AT371" i="1"/>
  <c r="AT111" i="1"/>
  <c r="AT601" i="1"/>
  <c r="AT466" i="1"/>
  <c r="AT113" i="1"/>
  <c r="AT667" i="1"/>
  <c r="AT329" i="1"/>
  <c r="AT591" i="1"/>
  <c r="AT247" i="1"/>
  <c r="AT463" i="1"/>
  <c r="AT695" i="1"/>
  <c r="AT35" i="1"/>
  <c r="AT669" i="1"/>
  <c r="AT418" i="1"/>
  <c r="AT86" i="1"/>
  <c r="AT739" i="1"/>
  <c r="AT594" i="1"/>
  <c r="AT491" i="1"/>
  <c r="AT650" i="1"/>
  <c r="AT518" i="1"/>
  <c r="AT354" i="1"/>
  <c r="AT574" i="1"/>
  <c r="AT610" i="1"/>
  <c r="AT87" i="1"/>
  <c r="AT727" i="1"/>
  <c r="AT41" i="1"/>
  <c r="AT287" i="1"/>
  <c r="AT210" i="1"/>
  <c r="AT75" i="1"/>
  <c r="AT760" i="1"/>
  <c r="AT688" i="1"/>
  <c r="AT571" i="1"/>
  <c r="AT478" i="1"/>
  <c r="AT256" i="1"/>
  <c r="AT156" i="1"/>
  <c r="AT62" i="1"/>
  <c r="AT613" i="1"/>
  <c r="AT525" i="1"/>
  <c r="AT338" i="1"/>
  <c r="AT679" i="1"/>
  <c r="AT259" i="1"/>
  <c r="AT149" i="1"/>
  <c r="AT46" i="1"/>
  <c r="AT165" i="1"/>
  <c r="AT697" i="1"/>
  <c r="AT724" i="1"/>
  <c r="AT523" i="1"/>
  <c r="AT427" i="1"/>
  <c r="AT340" i="1"/>
  <c r="AT230" i="1"/>
  <c r="AT97" i="1"/>
  <c r="AT563" i="1"/>
  <c r="AT750" i="1"/>
  <c r="AT98" i="1"/>
  <c r="AT593" i="1"/>
  <c r="AT11" i="1"/>
  <c r="AT363" i="1"/>
  <c r="AT219" i="1"/>
  <c r="AT738" i="1"/>
  <c r="AT752" i="1"/>
  <c r="AT492" i="1"/>
  <c r="AT175" i="1"/>
  <c r="AT542" i="1"/>
  <c r="AT82" i="1"/>
  <c r="AT65" i="1"/>
  <c r="AT390" i="1"/>
  <c r="AT699" i="1"/>
  <c r="AT370" i="1"/>
  <c r="AT380" i="1"/>
  <c r="AT217" i="1"/>
  <c r="AT203" i="1"/>
  <c r="AT723" i="1"/>
  <c r="AT505" i="1"/>
  <c r="AT725" i="1"/>
  <c r="AT655" i="1"/>
  <c r="AT490" i="1"/>
  <c r="AT617" i="1"/>
  <c r="AT486" i="1"/>
  <c r="AT404" i="1"/>
  <c r="AT638" i="1"/>
  <c r="AT708" i="1"/>
  <c r="AT321" i="1"/>
  <c r="AT242" i="1"/>
  <c r="AT171" i="1"/>
  <c r="AT620" i="1"/>
  <c r="AT120" i="1"/>
  <c r="AT316" i="1"/>
  <c r="AT238" i="1"/>
  <c r="AT63" i="1"/>
  <c r="AT103" i="1"/>
  <c r="AT341" i="1"/>
  <c r="AT211" i="1"/>
  <c r="AT55" i="1"/>
  <c r="AT3" i="1"/>
  <c r="AT396" i="1"/>
  <c r="AT501" i="1"/>
  <c r="AT264" i="1"/>
  <c r="AT355" i="1"/>
  <c r="AT324" i="1"/>
  <c r="AT496" i="1"/>
  <c r="AT241" i="1"/>
  <c r="AT4" i="1"/>
  <c r="AT7" i="1"/>
  <c r="AT660" i="1"/>
  <c r="AT630" i="1"/>
  <c r="AT692" i="1"/>
  <c r="AT400" i="1"/>
  <c r="AT623" i="1"/>
  <c r="AT730" i="1"/>
  <c r="AT317" i="1"/>
  <c r="AT229" i="1"/>
  <c r="AT339" i="1"/>
  <c r="AT235" i="1"/>
  <c r="AT112" i="1"/>
  <c r="AT312" i="1"/>
  <c r="AT225" i="1"/>
  <c r="AT13" i="1"/>
  <c r="AT260" i="1"/>
  <c r="AT132" i="1"/>
  <c r="AT47" i="1"/>
  <c r="AT368" i="1"/>
  <c r="AT661" i="1"/>
  <c r="AT415" i="1"/>
  <c r="AT582" i="1"/>
  <c r="AT179" i="1"/>
  <c r="AT84" i="1"/>
  <c r="AT378" i="1"/>
  <c r="AT245" i="1"/>
  <c r="AT320" i="1"/>
  <c r="AT382" i="1"/>
  <c r="AT201" i="1"/>
  <c r="AT722" i="1"/>
  <c r="AT480" i="1"/>
  <c r="AT707" i="1"/>
  <c r="AT417" i="1"/>
  <c r="AT627" i="1"/>
  <c r="AT416" i="1"/>
  <c r="AT685" i="1"/>
  <c r="AT474" i="1"/>
  <c r="AT555" i="1"/>
  <c r="AT678" i="1"/>
  <c r="AT313" i="1"/>
  <c r="AT213" i="1"/>
  <c r="AT136" i="1"/>
  <c r="AT495" i="1"/>
  <c r="AT336" i="1"/>
  <c r="AT104" i="1"/>
  <c r="AT308" i="1"/>
  <c r="AT9" i="1"/>
  <c r="AT124" i="1"/>
  <c r="AT34" i="1"/>
  <c r="AT90" i="1"/>
  <c r="AT386" i="1"/>
  <c r="AT586" i="1"/>
  <c r="AT513" i="1"/>
  <c r="AT142" i="1"/>
  <c r="AT388" i="1"/>
  <c r="AT325" i="1"/>
  <c r="AT128" i="1"/>
  <c r="AT534" i="1"/>
  <c r="AT227" i="1"/>
  <c r="AT716" i="1"/>
  <c r="AT421" i="1"/>
  <c r="AT420" i="1"/>
  <c r="AT611" i="1"/>
  <c r="AT694" i="1"/>
  <c r="AT374" i="1"/>
  <c r="AT691" i="1"/>
  <c r="AT709" i="1"/>
  <c r="AT605" i="1"/>
  <c r="AT366" i="1"/>
  <c r="AT392" i="1"/>
  <c r="AT675" i="1"/>
  <c r="AT700" i="1"/>
  <c r="AT406" i="1"/>
  <c r="AT706" i="1"/>
  <c r="AT621" i="1"/>
  <c r="AT405" i="1"/>
  <c r="AT676" i="1"/>
  <c r="AT599" i="1"/>
  <c r="AT430" i="1"/>
  <c r="AT742" i="1"/>
  <c r="AT309" i="1"/>
  <c r="AT198" i="1"/>
  <c r="AT397" i="1"/>
  <c r="AT92" i="1"/>
  <c r="AT304" i="1"/>
  <c r="AT5" i="1"/>
  <c r="AT657" i="1"/>
  <c r="AT250" i="1"/>
  <c r="AT116" i="1"/>
  <c r="AT26" i="1"/>
  <c r="AT74" i="1"/>
  <c r="AT17" i="1"/>
  <c r="AT411" i="1"/>
  <c r="AT252" i="1"/>
  <c r="AT715" i="1"/>
  <c r="AT658" i="1"/>
  <c r="AT570" i="1"/>
  <c r="AT349" i="1"/>
  <c r="AT207" i="1"/>
  <c r="AT402" i="1"/>
  <c r="AT615" i="1"/>
  <c r="AT401" i="1"/>
  <c r="AU596" i="1"/>
  <c r="AT343" i="1"/>
  <c r="AT305" i="1"/>
  <c r="AT192" i="1"/>
  <c r="AT76" i="1"/>
  <c r="AT568" i="1"/>
  <c r="AT300" i="1"/>
  <c r="AT243" i="1"/>
  <c r="AT108" i="1"/>
  <c r="AT18" i="1"/>
  <c r="AT654" i="1"/>
  <c r="AT328" i="1"/>
  <c r="AT51" i="1"/>
  <c r="AT8" i="1"/>
  <c r="AT521" i="1"/>
  <c r="AT635" i="1"/>
  <c r="AT248" i="1"/>
  <c r="AT37" i="1"/>
  <c r="AT372" i="1"/>
  <c r="AT637" i="1"/>
  <c r="AT361" i="1"/>
  <c r="AT384" i="1"/>
  <c r="AT464" i="1"/>
  <c r="AT221" i="1"/>
  <c r="AT693" i="1"/>
  <c r="AT423" i="1"/>
  <c r="AT376" i="1"/>
  <c r="AT394" i="1"/>
  <c r="AT205" i="1"/>
  <c r="AT662" i="1"/>
  <c r="AT631" i="1"/>
  <c r="AT677" i="1"/>
  <c r="AT517" i="1"/>
  <c r="AT398" i="1"/>
  <c r="AT529" i="1"/>
  <c r="AT419" i="1"/>
  <c r="AT426" i="1"/>
  <c r="AT333" i="1"/>
  <c r="AT301" i="1"/>
  <c r="AT188" i="1"/>
  <c r="AT255" i="1"/>
  <c r="AT57" i="1"/>
  <c r="AT330" i="1"/>
  <c r="AT258" i="1"/>
  <c r="AT240" i="1"/>
  <c r="AT100" i="1"/>
  <c r="AT12" i="1"/>
  <c r="AT223" i="1"/>
  <c r="AT33" i="1"/>
  <c r="AV200" i="1" l="1"/>
  <c r="AV629" i="1"/>
  <c r="K728" i="1"/>
  <c r="I728" i="1"/>
  <c r="AU728" i="1" s="1"/>
  <c r="AV68" i="1"/>
  <c r="AV497" i="1"/>
  <c r="AU299" i="1"/>
  <c r="AV101" i="1"/>
  <c r="AV431" i="1"/>
  <c r="AV167" i="1"/>
  <c r="AV530" i="1"/>
  <c r="AV2" i="1"/>
  <c r="AV134" i="1"/>
  <c r="AV662" i="1"/>
  <c r="AU332" i="1"/>
  <c r="AV563" i="1"/>
  <c r="AV35" i="1"/>
  <c r="AV266" i="1"/>
  <c r="AV365" i="1"/>
  <c r="AV695" i="1"/>
  <c r="AV398" i="1"/>
  <c r="AV233" i="1"/>
  <c r="AV464" i="1"/>
  <c r="AV596" i="1"/>
  <c r="AT728" i="1"/>
  <c r="AV728" i="1" l="1"/>
</calcChain>
</file>

<file path=xl/sharedStrings.xml><?xml version="1.0" encoding="utf-8"?>
<sst xmlns="http://schemas.openxmlformats.org/spreadsheetml/2006/main" count="2835" uniqueCount="149">
  <si>
    <t>Entidad_Federativa</t>
  </si>
  <si>
    <t>Anio</t>
  </si>
  <si>
    <t>Interes_Compuesto2017</t>
  </si>
  <si>
    <t>PIB_K</t>
  </si>
  <si>
    <t>PIB_K_n2017</t>
  </si>
  <si>
    <t>Gasto_Total_en_Salud_I1_sum_I2</t>
  </si>
  <si>
    <t>I1_Gasto_Publico_Total_en_Salud_K_sum_1y2</t>
  </si>
  <si>
    <t>1_GPubS_SSS_Gasto_Total_sum_AtoF</t>
  </si>
  <si>
    <t>A_GPubS_SSS_Secretaria_de_Salud</t>
  </si>
  <si>
    <t>B_GPubS_SSS_FASSA</t>
  </si>
  <si>
    <t>C_GPubS_SSS_IMSS</t>
  </si>
  <si>
    <t>D_GPubS_SSS_SEDENA</t>
  </si>
  <si>
    <t>E_GPubS_SSS_SEMAR</t>
  </si>
  <si>
    <t>F_GPubS_SSS_Gasto_Estatal</t>
  </si>
  <si>
    <t>2_GPub_CSS_Gasto_Total_sum_AtoF</t>
  </si>
  <si>
    <t>A_GPub_CSS_IMSS</t>
  </si>
  <si>
    <t>B_GPub_CSS_ISSSTE</t>
  </si>
  <si>
    <t>C_GPub_CSS_PEMEX</t>
  </si>
  <si>
    <t>D_GPub_CSS_ISSFAM</t>
  </si>
  <si>
    <t>E_GPub_CSS_ISSES</t>
  </si>
  <si>
    <t>I2_Gasto_Privado_Total_en_Salud_K_sum_AtoC</t>
  </si>
  <si>
    <t>A_GPriv_Gasto_de_los_Hogares_e_ISFL</t>
  </si>
  <si>
    <t>B_GPriv_Cuotas_de_Recuperacion</t>
  </si>
  <si>
    <t>C_GPriv_Pago_de_Primas</t>
  </si>
  <si>
    <t>IES_GPTS_porcentaje_PIB</t>
  </si>
  <si>
    <t>IES_GTS_porcentaje_PIB</t>
  </si>
  <si>
    <t>IES_GPTS_porcentaje_GTS</t>
  </si>
  <si>
    <t>IES_GPTS_porcentaje_GPT</t>
  </si>
  <si>
    <t>IES_GPS_PERCAPITA_CSS</t>
  </si>
  <si>
    <t>IES_GPT_PERCAPITA_SSS</t>
  </si>
  <si>
    <t>IES_GPS_PERCAPITA_Total</t>
  </si>
  <si>
    <t>IES_Aportacion_federal_al_financiamiento_de_la_salud_de_la_poblacion_sin_seguridad_social_porcentaje</t>
  </si>
  <si>
    <t>IES_GPrivS_PERCAPITA</t>
  </si>
  <si>
    <t>IES_DGPrivS_porcentaje_productos_artefactos_equiposmedicos</t>
  </si>
  <si>
    <t>IES_DGPrivS_porcentaje_servicios_para_pacientes_externos</t>
  </si>
  <si>
    <t>IES_DGPrivS_porcentaje_servicios_hospitales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</si>
  <si>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</si>
  <si>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</si>
  <si>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</si>
  <si>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</si>
  <si>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</si>
  <si>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</si>
  <si>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</si>
  <si>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</si>
  <si>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</si>
  <si>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</si>
  <si>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</si>
  <si>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</si>
  <si>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</si>
  <si>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</si>
  <si>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</si>
  <si>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</si>
  <si>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</si>
  <si>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</si>
  <si>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</si>
  <si>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</si>
  <si>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</si>
  <si>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</si>
  <si>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 de Arteaga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</si>
  <si>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</si>
  <si>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</si>
  <si>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</si>
  <si>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</si>
  <si>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</si>
  <si>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</si>
  <si>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</si>
  <si>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</si>
  <si>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</si>
  <si>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</si>
  <si>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4.93</t>
  </si>
  <si>
    <t>3.67</t>
  </si>
  <si>
    <t>2.63</t>
  </si>
  <si>
    <t>2.25</t>
  </si>
  <si>
    <t>1.93</t>
  </si>
  <si>
    <t>1.84</t>
  </si>
  <si>
    <t>1.76</t>
  </si>
  <si>
    <t>1.68</t>
  </si>
  <si>
    <t>1.62</t>
  </si>
  <si>
    <t>1.56</t>
  </si>
  <si>
    <t>1.43</t>
  </si>
  <si>
    <t>1.36</t>
  </si>
  <si>
    <t>1.26</t>
  </si>
  <si>
    <t>1.21</t>
  </si>
  <si>
    <t>1.17</t>
  </si>
  <si>
    <t>I1_Gasto_Publico_Total_en_Salud_K_sum_1y2_n2017</t>
  </si>
  <si>
    <t>1_GPubS_SSS_Gasto_Total_sum_AtoF_n2017</t>
  </si>
  <si>
    <t>A_GPubS_SSS_Secretaria_de_Salud_n2017</t>
  </si>
  <si>
    <t>B_GPubS_SSS_FASSA_n2017</t>
  </si>
  <si>
    <t>C_GPubS_SSS_IMSS_n2017</t>
  </si>
  <si>
    <t>D_GPubS_SSS_SEDENA_n2017</t>
  </si>
  <si>
    <t>E_GPubS_SSS_SEMAR_n2017</t>
  </si>
  <si>
    <t>F_GPubS_SSS_Gasto_Estatal_n2017</t>
  </si>
  <si>
    <t>2_GPub_CSS_Gasto_Total_sum_AtoF_n2017</t>
  </si>
  <si>
    <t>A_GPub_CSS_IMSS_n2017</t>
  </si>
  <si>
    <t>B_GPub_CSS_ISSSTE_n2017</t>
  </si>
  <si>
    <t>C_GPub_CSS_PEMEX_n2017</t>
  </si>
  <si>
    <t>D_GPub_CSS_ISSFAM_n2017</t>
  </si>
  <si>
    <t>I2_Gasto_Privado_Total_en_Salud_K_sum_AtoC_n2017</t>
  </si>
  <si>
    <t>A_GPriv_Gasto_de_los_Hogares_e_ISFL_n2017</t>
  </si>
  <si>
    <t>B_GPriv_Cuotas_de_Recuperacion_n2017</t>
  </si>
  <si>
    <t>C_GPriv_Pago_de_Primas_n2017</t>
  </si>
  <si>
    <t>IES_GPS_PERCAPITA_Total_n2017</t>
  </si>
  <si>
    <t>ID</t>
  </si>
  <si>
    <t>Estado_Abreviado</t>
  </si>
  <si>
    <t>col</t>
  </si>
  <si>
    <t>8 col</t>
  </si>
  <si>
    <t>Mlight</t>
  </si>
  <si>
    <t>Mthin 5</t>
  </si>
  <si>
    <t>Mthin 4</t>
  </si>
  <si>
    <t>Coahuila</t>
  </si>
  <si>
    <t>Ciudad de México</t>
  </si>
  <si>
    <t>Michoacán</t>
  </si>
  <si>
    <t>Querétaro</t>
  </si>
  <si>
    <t>Veracruz</t>
  </si>
  <si>
    <t>EstadoPrint</t>
  </si>
  <si>
    <t>EUM</t>
  </si>
  <si>
    <t>AGS</t>
  </si>
  <si>
    <t>BC</t>
  </si>
  <si>
    <t>BCS</t>
  </si>
  <si>
    <t>CAMP</t>
  </si>
  <si>
    <t>COAH</t>
  </si>
  <si>
    <t>COL</t>
  </si>
  <si>
    <t>CHIS</t>
  </si>
  <si>
    <t>CHIH</t>
  </si>
  <si>
    <t>CDMX</t>
  </si>
  <si>
    <t>DGO</t>
  </si>
  <si>
    <t>GTO</t>
  </si>
  <si>
    <t>GRO</t>
  </si>
  <si>
    <t>HGO</t>
  </si>
  <si>
    <t>JAL</t>
  </si>
  <si>
    <t>EDOMEX</t>
  </si>
  <si>
    <t>MICH</t>
  </si>
  <si>
    <t>MOR</t>
  </si>
  <si>
    <t>NAY</t>
  </si>
  <si>
    <t>NL</t>
  </si>
  <si>
    <t>OAX</t>
  </si>
  <si>
    <t>PUE</t>
  </si>
  <si>
    <t>QRO</t>
  </si>
  <si>
    <t>QROO</t>
  </si>
  <si>
    <t>SLP</t>
  </si>
  <si>
    <t>SIN</t>
  </si>
  <si>
    <t>SON</t>
  </si>
  <si>
    <t>TAB</t>
  </si>
  <si>
    <t>TAMPS</t>
  </si>
  <si>
    <t>TLAX</t>
  </si>
  <si>
    <t>VER</t>
  </si>
  <si>
    <t>YUC</t>
  </si>
  <si>
    <t>ZAC</t>
  </si>
  <si>
    <t>Estado de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</si>
</sst>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"/>
    <numFmt numFmtId="165" formatCode="0.0"/>
    <numFmt numFmtId="166" formatCode="_-[$€-2]* #,##0.00_-;\-[$€-2]* #,##0.00_-;_-[$€-2]* &quot;-&quot;??_-"/>
  </numFmts>
  <fonts count="2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000000"/>
      <name val="Arial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  <fill>
      <patternFill patternType="solid">
        <fgColor rgb="FFFF76A8"/>
        <bgColor rgb="FFFF76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rgb="FFCCFFCC"/>
      </patternFill>
    </fill>
    <fill>
      <patternFill patternType="solid">
        <fgColor theme="5" tint="0.39997558519241921"/>
        <bgColor rgb="FFCCFFFF"/>
      </patternFill>
    </fill>
    <fill>
      <patternFill patternType="solid">
        <fgColor theme="5" tint="0.39997558519241921"/>
        <b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</borders>
  <cellStyleXfs count="49">
    <xf numFmtId="0" fontId="0" fillId="0" borderId="0"/>
    <xf numFmtId="0" fontId="6" fillId="0" borderId="13" applyNumberFormat="0" applyFill="0" applyBorder="0" applyAlignment="0" applyProtection="0"/>
    <xf numFmtId="0" fontId="6" fillId="0" borderId="13"/>
    <xf numFmtId="0" fontId="7" fillId="13" borderId="13" applyNumberFormat="0" applyBorder="0" applyAlignment="0" applyProtection="0"/>
    <xf numFmtId="0" fontId="7" fillId="14" borderId="13" applyNumberFormat="0" applyBorder="0" applyAlignment="0" applyProtection="0"/>
    <xf numFmtId="0" fontId="7" fillId="15" borderId="13" applyNumberFormat="0" applyBorder="0" applyAlignment="0" applyProtection="0"/>
    <xf numFmtId="0" fontId="7" fillId="16" borderId="13" applyNumberFormat="0" applyBorder="0" applyAlignment="0" applyProtection="0"/>
    <xf numFmtId="0" fontId="7" fillId="17" borderId="13" applyNumberFormat="0" applyBorder="0" applyAlignment="0" applyProtection="0"/>
    <xf numFmtId="0" fontId="7" fillId="18" borderId="13" applyNumberFormat="0" applyBorder="0" applyAlignment="0" applyProtection="0"/>
    <xf numFmtId="0" fontId="7" fillId="19" borderId="13" applyNumberFormat="0" applyBorder="0" applyAlignment="0" applyProtection="0"/>
    <xf numFmtId="0" fontId="7" fillId="20" borderId="13" applyNumberFormat="0" applyBorder="0" applyAlignment="0" applyProtection="0"/>
    <xf numFmtId="0" fontId="7" fillId="21" borderId="13" applyNumberFormat="0" applyBorder="0" applyAlignment="0" applyProtection="0"/>
    <xf numFmtId="0" fontId="7" fillId="16" borderId="13" applyNumberFormat="0" applyBorder="0" applyAlignment="0" applyProtection="0"/>
    <xf numFmtId="0" fontId="7" fillId="19" borderId="13" applyNumberFormat="0" applyBorder="0" applyAlignment="0" applyProtection="0"/>
    <xf numFmtId="0" fontId="7" fillId="22" borderId="13" applyNumberFormat="0" applyBorder="0" applyAlignment="0" applyProtection="0"/>
    <xf numFmtId="0" fontId="8" fillId="23" borderId="13" applyNumberFormat="0" applyBorder="0" applyAlignment="0" applyProtection="0"/>
    <xf numFmtId="0" fontId="8" fillId="20" borderId="13" applyNumberFormat="0" applyBorder="0" applyAlignment="0" applyProtection="0"/>
    <xf numFmtId="0" fontId="8" fillId="21" borderId="13" applyNumberFormat="0" applyBorder="0" applyAlignment="0" applyProtection="0"/>
    <xf numFmtId="0" fontId="8" fillId="24" borderId="13" applyNumberFormat="0" applyBorder="0" applyAlignment="0" applyProtection="0"/>
    <xf numFmtId="0" fontId="8" fillId="25" borderId="13" applyNumberFormat="0" applyBorder="0" applyAlignment="0" applyProtection="0"/>
    <xf numFmtId="0" fontId="8" fillId="26" borderId="13" applyNumberFormat="0" applyBorder="0" applyAlignment="0" applyProtection="0"/>
    <xf numFmtId="0" fontId="9" fillId="15" borderId="13" applyNumberFormat="0" applyBorder="0" applyAlignment="0" applyProtection="0"/>
    <xf numFmtId="0" fontId="10" fillId="27" borderId="20" applyNumberFormat="0" applyAlignment="0" applyProtection="0"/>
    <xf numFmtId="0" fontId="11" fillId="28" borderId="21" applyNumberFormat="0" applyAlignment="0" applyProtection="0"/>
    <xf numFmtId="0" fontId="12" fillId="0" borderId="22" applyNumberFormat="0" applyFill="0" applyAlignment="0" applyProtection="0"/>
    <xf numFmtId="0" fontId="13" fillId="0" borderId="13" applyNumberFormat="0" applyFill="0" applyBorder="0" applyAlignment="0" applyProtection="0"/>
    <xf numFmtId="0" fontId="8" fillId="29" borderId="13" applyNumberFormat="0" applyBorder="0" applyAlignment="0" applyProtection="0"/>
    <xf numFmtId="0" fontId="8" fillId="30" borderId="13" applyNumberFormat="0" applyBorder="0" applyAlignment="0" applyProtection="0"/>
    <xf numFmtId="0" fontId="8" fillId="31" borderId="13" applyNumberFormat="0" applyBorder="0" applyAlignment="0" applyProtection="0"/>
    <xf numFmtId="0" fontId="8" fillId="24" borderId="13" applyNumberFormat="0" applyBorder="0" applyAlignment="0" applyProtection="0"/>
    <xf numFmtId="0" fontId="8" fillId="25" borderId="13" applyNumberFormat="0" applyBorder="0" applyAlignment="0" applyProtection="0"/>
    <xf numFmtId="0" fontId="8" fillId="32" borderId="13" applyNumberFormat="0" applyBorder="0" applyAlignment="0" applyProtection="0"/>
    <xf numFmtId="0" fontId="14" fillId="18" borderId="20" applyNumberFormat="0" applyAlignment="0" applyProtection="0"/>
    <xf numFmtId="166" fontId="6" fillId="0" borderId="13" applyFont="0" applyFill="0" applyBorder="0" applyAlignment="0" applyProtection="0"/>
    <xf numFmtId="0" fontId="15" fillId="14" borderId="13" applyNumberFormat="0" applyBorder="0" applyAlignment="0" applyProtection="0"/>
    <xf numFmtId="0" fontId="16" fillId="33" borderId="13" applyNumberFormat="0" applyBorder="0" applyAlignment="0" applyProtection="0"/>
    <xf numFmtId="0" fontId="6" fillId="34" borderId="23" applyNumberFormat="0" applyFont="0" applyAlignment="0" applyProtection="0"/>
    <xf numFmtId="0" fontId="17" fillId="27" borderId="24" applyNumberFormat="0" applyAlignment="0" applyProtection="0"/>
    <xf numFmtId="0" fontId="18" fillId="0" borderId="13" applyNumberFormat="0" applyFill="0" applyBorder="0" applyAlignment="0" applyProtection="0"/>
    <xf numFmtId="0" fontId="19" fillId="0" borderId="13" applyNumberFormat="0" applyFill="0" applyBorder="0" applyAlignment="0" applyProtection="0"/>
    <xf numFmtId="0" fontId="20" fillId="0" borderId="13" applyNumberFormat="0" applyFill="0" applyBorder="0" applyAlignment="0" applyProtection="0"/>
    <xf numFmtId="0" fontId="21" fillId="0" borderId="25" applyNumberFormat="0" applyFill="0" applyAlignment="0" applyProtection="0"/>
    <xf numFmtId="0" fontId="22" fillId="0" borderId="26" applyNumberFormat="0" applyFill="0" applyAlignment="0" applyProtection="0"/>
    <xf numFmtId="0" fontId="13" fillId="0" borderId="27" applyNumberFormat="0" applyFill="0" applyAlignment="0" applyProtection="0"/>
    <xf numFmtId="0" fontId="23" fillId="0" borderId="28" applyNumberFormat="0" applyFill="0" applyAlignment="0" applyProtection="0"/>
    <xf numFmtId="0" fontId="1" fillId="0" borderId="13"/>
    <xf numFmtId="43" fontId="6" fillId="0" borderId="13" applyFont="0" applyFill="0" applyBorder="0" applyAlignment="0" applyProtection="0"/>
    <xf numFmtId="0" fontId="13" fillId="0" borderId="30" applyNumberFormat="0" applyFill="0" applyAlignment="0" applyProtection="0"/>
    <xf numFmtId="44" fontId="26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vertical="center"/>
    </xf>
    <xf numFmtId="0" fontId="3" fillId="8" borderId="8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right" vertical="center"/>
    </xf>
    <xf numFmtId="3" fontId="3" fillId="8" borderId="9" xfId="0" applyNumberFormat="1" applyFont="1" applyFill="1" applyBorder="1" applyAlignment="1">
      <alignment horizontal="right" vertical="center"/>
    </xf>
    <xf numFmtId="3" fontId="3" fillId="8" borderId="6" xfId="0" applyNumberFormat="1" applyFont="1" applyFill="1" applyBorder="1" applyAlignment="1">
      <alignment horizontal="right"/>
    </xf>
    <xf numFmtId="3" fontId="3" fillId="8" borderId="10" xfId="0" applyNumberFormat="1" applyFont="1" applyFill="1" applyBorder="1" applyAlignment="1">
      <alignment horizontal="right"/>
    </xf>
    <xf numFmtId="3" fontId="3" fillId="8" borderId="9" xfId="0" applyNumberFormat="1" applyFont="1" applyFill="1" applyBorder="1" applyAlignment="1">
      <alignment horizontal="right"/>
    </xf>
    <xf numFmtId="164" fontId="3" fillId="8" borderId="6" xfId="0" applyNumberFormat="1" applyFont="1" applyFill="1" applyBorder="1" applyAlignment="1">
      <alignment horizontal="right"/>
    </xf>
    <xf numFmtId="164" fontId="3" fillId="8" borderId="6" xfId="0" applyNumberFormat="1" applyFont="1" applyFill="1" applyBorder="1" applyAlignment="1">
      <alignment horizontal="center"/>
    </xf>
    <xf numFmtId="164" fontId="3" fillId="8" borderId="8" xfId="0" applyNumberFormat="1" applyFont="1" applyFill="1" applyBorder="1" applyAlignment="1">
      <alignment horizontal="center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center" vertical="center"/>
    </xf>
    <xf numFmtId="3" fontId="4" fillId="8" borderId="6" xfId="0" applyNumberFormat="1" applyFont="1" applyFill="1" applyBorder="1" applyAlignment="1">
      <alignment horizontal="right" vertical="center"/>
    </xf>
    <xf numFmtId="164" fontId="4" fillId="8" borderId="12" xfId="0" applyNumberFormat="1" applyFont="1" applyFill="1" applyBorder="1" applyAlignment="1">
      <alignment horizontal="center"/>
    </xf>
    <xf numFmtId="3" fontId="4" fillId="8" borderId="6" xfId="0" applyNumberFormat="1" applyFont="1" applyFill="1" applyBorder="1" applyAlignment="1">
      <alignment horizontal="right"/>
    </xf>
    <xf numFmtId="3" fontId="4" fillId="8" borderId="10" xfId="0" applyNumberFormat="1" applyFont="1" applyFill="1" applyBorder="1" applyAlignment="1">
      <alignment horizontal="right"/>
    </xf>
    <xf numFmtId="164" fontId="4" fillId="8" borderId="6" xfId="0" applyNumberFormat="1" applyFont="1" applyFill="1" applyBorder="1" applyAlignment="1">
      <alignment horizontal="center"/>
    </xf>
    <xf numFmtId="164" fontId="4" fillId="8" borderId="6" xfId="0" applyNumberFormat="1" applyFont="1" applyFill="1" applyBorder="1" applyAlignment="1">
      <alignment horizontal="right"/>
    </xf>
    <xf numFmtId="164" fontId="4" fillId="8" borderId="8" xfId="0" applyNumberFormat="1" applyFont="1" applyFill="1" applyBorder="1" applyAlignment="1">
      <alignment horizontal="center"/>
    </xf>
    <xf numFmtId="165" fontId="4" fillId="8" borderId="6" xfId="0" applyNumberFormat="1" applyFont="1" applyFill="1" applyBorder="1" applyAlignment="1">
      <alignment horizontal="center"/>
    </xf>
    <xf numFmtId="164" fontId="3" fillId="8" borderId="10" xfId="0" applyNumberFormat="1" applyFont="1" applyFill="1" applyBorder="1" applyAlignment="1">
      <alignment horizontal="right"/>
    </xf>
    <xf numFmtId="164" fontId="4" fillId="8" borderId="6" xfId="0" applyNumberFormat="1" applyFont="1" applyFill="1" applyBorder="1" applyAlignment="1">
      <alignment horizontal="right" vertical="center"/>
    </xf>
    <xf numFmtId="164" fontId="4" fillId="8" borderId="10" xfId="0" applyNumberFormat="1" applyFont="1" applyFill="1" applyBorder="1" applyAlignment="1">
      <alignment horizontal="right"/>
    </xf>
    <xf numFmtId="165" fontId="3" fillId="8" borderId="6" xfId="0" applyNumberFormat="1" applyFont="1" applyFill="1" applyBorder="1" applyAlignment="1">
      <alignment horizontal="center"/>
    </xf>
    <xf numFmtId="3" fontId="4" fillId="9" borderId="6" xfId="0" applyNumberFormat="1" applyFont="1" applyFill="1" applyBorder="1" applyAlignment="1">
      <alignment horizontal="right"/>
    </xf>
    <xf numFmtId="164" fontId="4" fillId="9" borderId="10" xfId="0" applyNumberFormat="1" applyFont="1" applyFill="1" applyBorder="1" applyAlignment="1">
      <alignment horizontal="right"/>
    </xf>
    <xf numFmtId="0" fontId="3" fillId="9" borderId="7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3" fontId="3" fillId="9" borderId="6" xfId="0" applyNumberFormat="1" applyFont="1" applyFill="1" applyBorder="1" applyAlignment="1">
      <alignment horizontal="right" vertical="center"/>
    </xf>
    <xf numFmtId="164" fontId="3" fillId="9" borderId="10" xfId="0" applyNumberFormat="1" applyFont="1" applyFill="1" applyBorder="1" applyAlignment="1">
      <alignment horizontal="right"/>
    </xf>
    <xf numFmtId="165" fontId="3" fillId="9" borderId="6" xfId="0" applyNumberFormat="1" applyFont="1" applyFill="1" applyBorder="1" applyAlignment="1">
      <alignment horizontal="center"/>
    </xf>
    <xf numFmtId="164" fontId="3" fillId="9" borderId="6" xfId="0" applyNumberFormat="1" applyFont="1" applyFill="1" applyBorder="1" applyAlignment="1">
      <alignment horizontal="center"/>
    </xf>
    <xf numFmtId="164" fontId="3" fillId="9" borderId="6" xfId="0" applyNumberFormat="1" applyFont="1" applyFill="1" applyBorder="1" applyAlignment="1">
      <alignment horizontal="right"/>
    </xf>
    <xf numFmtId="164" fontId="3" fillId="9" borderId="8" xfId="0" applyNumberFormat="1" applyFont="1" applyFill="1" applyBorder="1" applyAlignment="1">
      <alignment horizontal="center"/>
    </xf>
    <xf numFmtId="3" fontId="4" fillId="8" borderId="7" xfId="0" applyNumberFormat="1" applyFont="1" applyFill="1" applyBorder="1" applyAlignment="1">
      <alignment horizontal="right" vertical="center"/>
    </xf>
    <xf numFmtId="3" fontId="3" fillId="8" borderId="7" xfId="0" applyNumberFormat="1" applyFont="1" applyFill="1" applyBorder="1" applyAlignment="1">
      <alignment horizontal="right" vertical="center"/>
    </xf>
    <xf numFmtId="0" fontId="4" fillId="8" borderId="1" xfId="0" applyFont="1" applyFill="1" applyBorder="1" applyAlignment="1">
      <alignment vertical="center"/>
    </xf>
    <xf numFmtId="0" fontId="4" fillId="8" borderId="5" xfId="0" applyFont="1" applyFill="1" applyBorder="1" applyAlignment="1">
      <alignment horizontal="center" vertical="center"/>
    </xf>
    <xf numFmtId="3" fontId="4" fillId="8" borderId="4" xfId="0" applyNumberFormat="1" applyFont="1" applyFill="1" applyBorder="1" applyAlignment="1">
      <alignment horizontal="right" vertical="center"/>
    </xf>
    <xf numFmtId="164" fontId="4" fillId="8" borderId="14" xfId="0" applyNumberFormat="1" applyFont="1" applyFill="1" applyBorder="1" applyAlignment="1">
      <alignment horizontal="center"/>
    </xf>
    <xf numFmtId="3" fontId="4" fillId="8" borderId="4" xfId="0" applyNumberFormat="1" applyFont="1" applyFill="1" applyBorder="1" applyAlignment="1">
      <alignment horizontal="right"/>
    </xf>
    <xf numFmtId="3" fontId="4" fillId="8" borderId="15" xfId="0" applyNumberFormat="1" applyFont="1" applyFill="1" applyBorder="1" applyAlignment="1">
      <alignment horizontal="right"/>
    </xf>
    <xf numFmtId="164" fontId="4" fillId="8" borderId="4" xfId="0" applyNumberFormat="1" applyFont="1" applyFill="1" applyBorder="1" applyAlignment="1">
      <alignment horizontal="right"/>
    </xf>
    <xf numFmtId="164" fontId="4" fillId="8" borderId="4" xfId="0" applyNumberFormat="1" applyFont="1" applyFill="1" applyBorder="1" applyAlignment="1">
      <alignment horizontal="center"/>
    </xf>
    <xf numFmtId="165" fontId="4" fillId="8" borderId="4" xfId="0" applyNumberFormat="1" applyFont="1" applyFill="1" applyBorder="1" applyAlignment="1">
      <alignment horizontal="center"/>
    </xf>
    <xf numFmtId="164" fontId="4" fillId="8" borderId="5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11" borderId="18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vertical="center" wrapText="1"/>
    </xf>
    <xf numFmtId="2" fontId="3" fillId="8" borderId="11" xfId="0" applyNumberFormat="1" applyFont="1" applyFill="1" applyBorder="1" applyAlignment="1">
      <alignment horizontal="right" vertical="center"/>
    </xf>
    <xf numFmtId="2" fontId="3" fillId="9" borderId="11" xfId="0" applyNumberFormat="1" applyFont="1" applyFill="1" applyBorder="1" applyAlignment="1">
      <alignment horizontal="right" vertical="center"/>
    </xf>
    <xf numFmtId="2" fontId="3" fillId="8" borderId="13" xfId="0" applyNumberFormat="1" applyFont="1" applyFill="1" applyBorder="1" applyAlignment="1">
      <alignment horizontal="right" vertical="center"/>
    </xf>
    <xf numFmtId="2" fontId="0" fillId="0" borderId="0" xfId="0" applyNumberFormat="1"/>
    <xf numFmtId="4" fontId="4" fillId="8" borderId="9" xfId="0" applyNumberFormat="1" applyFont="1" applyFill="1" applyBorder="1" applyAlignment="1">
      <alignment horizontal="right"/>
    </xf>
    <xf numFmtId="164" fontId="3" fillId="0" borderId="0" xfId="0" applyNumberFormat="1" applyFont="1" applyAlignment="1">
      <alignment horizontal="center"/>
    </xf>
    <xf numFmtId="4" fontId="3" fillId="8" borderId="9" xfId="0" applyNumberFormat="1" applyFont="1" applyFill="1" applyBorder="1" applyAlignment="1">
      <alignment horizontal="right"/>
    </xf>
    <xf numFmtId="4" fontId="4" fillId="8" borderId="16" xfId="0" applyNumberFormat="1" applyFont="1" applyFill="1" applyBorder="1" applyAlignment="1">
      <alignment horizontal="right"/>
    </xf>
    <xf numFmtId="4" fontId="0" fillId="0" borderId="0" xfId="0" applyNumberFormat="1"/>
    <xf numFmtId="0" fontId="5" fillId="0" borderId="0" xfId="0" applyFont="1"/>
    <xf numFmtId="44" fontId="3" fillId="10" borderId="4" xfId="48" applyFont="1" applyFill="1" applyBorder="1" applyAlignment="1">
      <alignment vertical="center" wrapText="1"/>
    </xf>
    <xf numFmtId="44" fontId="25" fillId="35" borderId="13" xfId="48" applyFont="1" applyFill="1" applyBorder="1" applyAlignment="1">
      <alignment horizontal="right" indent="2"/>
    </xf>
    <xf numFmtId="44" fontId="24" fillId="35" borderId="13" xfId="48" applyFont="1" applyFill="1" applyBorder="1" applyAlignment="1">
      <alignment horizontal="right" indent="2"/>
    </xf>
    <xf numFmtId="44" fontId="25" fillId="36" borderId="13" xfId="48" applyFont="1" applyFill="1" applyBorder="1" applyAlignment="1">
      <alignment horizontal="right" indent="2"/>
    </xf>
    <xf numFmtId="44" fontId="24" fillId="35" borderId="29" xfId="48" applyFont="1" applyFill="1" applyBorder="1" applyAlignment="1">
      <alignment horizontal="right" indent="2"/>
    </xf>
    <xf numFmtId="44" fontId="0" fillId="0" borderId="0" xfId="48" applyFont="1"/>
  </cellXfs>
  <cellStyles count="49">
    <cellStyle name="          _x000d__x000a_386grabber=VGA.3GR_x000d__x000a_" xfId="1" xr:uid="{2216B738-C43B-4FE2-8C9E-9EABE76E1C87}"/>
    <cellStyle name="20% - Énfasis1 2" xfId="3" xr:uid="{4C4A4936-79D0-4960-9322-6E431A07C6D6}"/>
    <cellStyle name="20% - Énfasis2 2" xfId="4" xr:uid="{DB2D3613-59CF-4A96-8081-E40B49CE0043}"/>
    <cellStyle name="20% - Énfasis3 2" xfId="5" xr:uid="{C4F6D3A3-5B01-49A6-BF9B-25BB52EA6D9D}"/>
    <cellStyle name="20% - Énfasis4 2" xfId="6" xr:uid="{D2588882-49F9-45E6-B5B2-8EA5E3292E62}"/>
    <cellStyle name="20% - Énfasis5 2" xfId="7" xr:uid="{9F82A938-96DE-420C-AE38-47698E4D31A1}"/>
    <cellStyle name="20% - Énfasis6 2" xfId="8" xr:uid="{C5F33DA7-3F99-4AC7-94A4-7A23AA840E17}"/>
    <cellStyle name="40% - Énfasis1 2" xfId="9" xr:uid="{E0E89A2E-1218-4E52-AC31-58100648D952}"/>
    <cellStyle name="40% - Énfasis2 2" xfId="10" xr:uid="{03A73CB1-C459-45E9-958D-3375E53AB94F}"/>
    <cellStyle name="40% - Énfasis3 2" xfId="11" xr:uid="{EF9C860D-1E0B-47CC-BD6D-82338DCDB912}"/>
    <cellStyle name="40% - Énfasis4 2" xfId="12" xr:uid="{2FD34430-BB6D-42F8-A22D-0E8E34C0BEF8}"/>
    <cellStyle name="40% - Énfasis5 2" xfId="13" xr:uid="{AB39804C-DFA4-4DCA-A96A-E0B6500B2174}"/>
    <cellStyle name="40% - Énfasis6 2" xfId="14" xr:uid="{578AD467-FDBE-47AE-8311-F17B1FEAE2D4}"/>
    <cellStyle name="60% - Énfasis1 2" xfId="15" xr:uid="{6BDE0397-C51D-4F98-A3CF-03372773B062}"/>
    <cellStyle name="60% - Énfasis2 2" xfId="16" xr:uid="{239F9395-5D75-4AF1-B4AE-D3BFABB4390D}"/>
    <cellStyle name="60% - Énfasis3 2" xfId="17" xr:uid="{BD538904-5051-45D8-938C-82949F5F8D82}"/>
    <cellStyle name="60% - Énfasis4 2" xfId="18" xr:uid="{3233E517-96D3-4D03-9045-15E34C4FF125}"/>
    <cellStyle name="60% - Énfasis5 2" xfId="19" xr:uid="{9BFA7521-9ED5-4A74-AE64-4FA9D7D96F46}"/>
    <cellStyle name="60% - Énfasis6 2" xfId="20" xr:uid="{1F8E5600-DD20-4D8C-A0C8-D475F597D789}"/>
    <cellStyle name="Bueno 2" xfId="21" xr:uid="{5B52C792-95E4-436F-B73A-424A8BD1DB3F}"/>
    <cellStyle name="Cálculo 2" xfId="22" xr:uid="{0F71B94D-DEEC-43AA-BAB7-FC4ED0A93E86}"/>
    <cellStyle name="Celda de comprobación 2" xfId="23" xr:uid="{B7C37DA4-E5A6-4A86-A2BB-19944E077828}"/>
    <cellStyle name="Celda vinculada 2" xfId="24" xr:uid="{A639BC59-559B-404B-92E9-220FB628BBC3}"/>
    <cellStyle name="Encabezado 1 2" xfId="41" xr:uid="{A9858436-4383-4FD2-8925-57EA8C8BA2E4}"/>
    <cellStyle name="Encabezado 4 2" xfId="25" xr:uid="{72B60A34-8B36-4DF6-BF92-D234F090C527}"/>
    <cellStyle name="Énfasis1 2" xfId="26" xr:uid="{86FA1D13-FB4B-4CB5-8461-B62EE8399D3E}"/>
    <cellStyle name="Énfasis2 2" xfId="27" xr:uid="{5A7D0A83-5689-4055-A693-C3887B0B6554}"/>
    <cellStyle name="Énfasis3 2" xfId="28" xr:uid="{4524ADFC-1507-4B4E-AFDB-912533CA08C6}"/>
    <cellStyle name="Énfasis4 2" xfId="29" xr:uid="{BDFD11D0-3AE8-4C90-92EF-C57B4B5D3AEB}"/>
    <cellStyle name="Énfasis5 2" xfId="30" xr:uid="{D3F79B23-60BC-4C08-ACEC-9308C7CF848B}"/>
    <cellStyle name="Énfasis6 2" xfId="31" xr:uid="{1CCF0FDB-799B-40E4-BD67-D1DDE446F968}"/>
    <cellStyle name="Entrada 2" xfId="32" xr:uid="{80B6DAE8-E3A1-4674-B959-9F3F2491CA19}"/>
    <cellStyle name="Euro" xfId="33" xr:uid="{5D17147F-438B-4D99-BC68-174E18556605}"/>
    <cellStyle name="Incorrecto 2" xfId="34" xr:uid="{FB678DC3-9429-41F7-AC06-8C1A04172338}"/>
    <cellStyle name="Millares 2" xfId="46" xr:uid="{84D9C47C-78A2-479E-A50B-33FDF9DD9996}"/>
    <cellStyle name="Moneda" xfId="48" builtinId="4"/>
    <cellStyle name="Neutral 2" xfId="35" xr:uid="{9CE7483E-BF5E-4DAB-921F-CC068DAFEF9F}"/>
    <cellStyle name="Normal" xfId="0" builtinId="0"/>
    <cellStyle name="Normal 2" xfId="45" xr:uid="{B7326131-CEBF-4765-BBBA-4BAACB0DF144}"/>
    <cellStyle name="Normal 3" xfId="2" xr:uid="{9B01EED8-1AD7-414F-B3EF-5EF3A0E8BA70}"/>
    <cellStyle name="Notas 2" xfId="36" xr:uid="{D3261522-8456-459C-97E6-29C4FBA0EEE7}"/>
    <cellStyle name="Salida 2" xfId="37" xr:uid="{C5F5D366-2D1E-4970-848E-8A5A7D5BFB25}"/>
    <cellStyle name="Texto de advertencia 2" xfId="38" xr:uid="{BE5BEF89-6EB9-4515-942D-F7C5E5CE9283}"/>
    <cellStyle name="Texto explicativo 2" xfId="39" xr:uid="{691AE4A3-38B7-4454-ACA9-FEA11B491B3A}"/>
    <cellStyle name="Título 2 2" xfId="42" xr:uid="{E5DB6DAA-9E61-4D78-BB4E-6CE68F8BEB29}"/>
    <cellStyle name="Título 3 2" xfId="43" xr:uid="{75C270B2-6A8C-4AE5-8994-4A47665C711B}"/>
    <cellStyle name="Título 3 3" xfId="47" xr:uid="{79C64909-A3EE-4652-9172-6B200B8F696D}"/>
    <cellStyle name="Título 4" xfId="40" xr:uid="{DEACD3D6-470C-457C-90C0-8EE6F2EB14D4}"/>
    <cellStyle name="Total 2" xfId="44" xr:uid="{C7A208DC-43CC-454E-9072-8DB97CEDD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CCD00"/>
      </a:accent1>
      <a:accent2>
        <a:srgbClr val="FC953A"/>
      </a:accent2>
      <a:accent3>
        <a:srgbClr val="99BC33"/>
      </a:accent3>
      <a:accent4>
        <a:srgbClr val="2BC0E4"/>
      </a:accent4>
      <a:accent5>
        <a:srgbClr val="BA6ECB"/>
      </a:accent5>
      <a:accent6>
        <a:srgbClr val="FF619B"/>
      </a:accent6>
      <a:hlink>
        <a:srgbClr val="2BC0E4"/>
      </a:hlink>
      <a:folHlink>
        <a:srgbClr val="2BC0E4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60"/>
  <sheetViews>
    <sheetView tabSelected="1" workbookViewId="0">
      <pane ySplit="1" topLeftCell="A17" activePane="bottomLeft" state="frozen"/>
      <selection activeCell="E1" sqref="E1"/>
      <selection pane="bottomLeft" activeCell="E20" sqref="E20"/>
    </sheetView>
  </sheetViews>
  <sheetFormatPr baseColWidth="10" defaultColWidth="12.6640625" defaultRowHeight="15" customHeight="1" x14ac:dyDescent="0.25"/>
  <cols>
    <col min="1" max="1" width="3.109375" bestFit="1" customWidth="1"/>
    <col min="2" max="2" width="21.44140625" customWidth="1"/>
    <col min="3" max="3" width="21.44140625" style="73" customWidth="1"/>
    <col min="4" max="4" width="10.6640625" customWidth="1"/>
    <col min="5" max="5" width="21.44140625" customWidth="1"/>
    <col min="6" max="6" width="14.44140625" style="67" customWidth="1"/>
    <col min="7" max="7" width="14.44140625" customWidth="1"/>
    <col min="8" max="8" width="16.33203125" customWidth="1"/>
    <col min="9" max="13" width="14.44140625" customWidth="1"/>
    <col min="14" max="14" width="13.44140625" customWidth="1"/>
    <col min="15" max="16" width="14.33203125" customWidth="1"/>
    <col min="17" max="17" width="14.44140625" customWidth="1"/>
    <col min="18" max="18" width="13.21875" customWidth="1"/>
    <col min="19" max="19" width="14.109375" customWidth="1"/>
    <col min="20" max="20" width="13.44140625" customWidth="1"/>
    <col min="21" max="22" width="14.33203125" customWidth="1"/>
    <col min="23" max="23" width="14.44140625" customWidth="1"/>
    <col min="24" max="24" width="13.21875" customWidth="1"/>
    <col min="25" max="25" width="14.109375" customWidth="1"/>
    <col min="26" max="27" width="16.44140625" customWidth="1"/>
    <col min="28" max="28" width="15" customWidth="1"/>
    <col min="29" max="29" width="13.6640625" customWidth="1"/>
    <col min="30" max="32" width="11.88671875" customWidth="1"/>
    <col min="33" max="33" width="15" customWidth="1"/>
    <col min="34" max="34" width="13.6640625" customWidth="1"/>
    <col min="35" max="37" width="11.88671875" customWidth="1"/>
    <col min="38" max="39" width="16.109375" customWidth="1"/>
    <col min="40" max="41" width="15.6640625" customWidth="1"/>
    <col min="42" max="42" width="16.6640625" customWidth="1"/>
    <col min="43" max="44" width="15.6640625" customWidth="1"/>
    <col min="45" max="45" width="16.6640625" customWidth="1"/>
    <col min="46" max="46" width="11.88671875" style="72" customWidth="1"/>
    <col min="47" max="52" width="11.88671875" customWidth="1"/>
    <col min="53" max="53" width="14.109375" style="79" bestFit="1" customWidth="1"/>
    <col min="54" max="54" width="16.44140625" customWidth="1"/>
    <col min="55" max="55" width="11.88671875" customWidth="1"/>
    <col min="56" max="56" width="13.44140625" customWidth="1"/>
    <col min="57" max="57" width="11.88671875" customWidth="1"/>
    <col min="58" max="58" width="12.88671875" customWidth="1"/>
  </cols>
  <sheetData>
    <row r="1" spans="1:58" ht="42.75" customHeight="1" thickBot="1" x14ac:dyDescent="0.3">
      <c r="A1" s="1" t="s">
        <v>102</v>
      </c>
      <c r="B1" s="1" t="s">
        <v>0</v>
      </c>
      <c r="C1" s="56" t="s">
        <v>103</v>
      </c>
      <c r="D1" s="1" t="s">
        <v>1</v>
      </c>
      <c r="E1" s="56" t="s">
        <v>114</v>
      </c>
      <c r="F1" s="56" t="s">
        <v>2</v>
      </c>
      <c r="G1" s="2" t="s">
        <v>3</v>
      </c>
      <c r="H1" s="57" t="s">
        <v>4</v>
      </c>
      <c r="I1" s="3" t="s">
        <v>5</v>
      </c>
      <c r="J1" s="4" t="s">
        <v>6</v>
      </c>
      <c r="K1" s="58" t="s">
        <v>84</v>
      </c>
      <c r="L1" s="59" t="s">
        <v>7</v>
      </c>
      <c r="M1" s="62" t="s">
        <v>85</v>
      </c>
      <c r="N1" s="59" t="s">
        <v>8</v>
      </c>
      <c r="O1" s="60" t="s">
        <v>9</v>
      </c>
      <c r="P1" s="60" t="s">
        <v>10</v>
      </c>
      <c r="Q1" s="60" t="s">
        <v>11</v>
      </c>
      <c r="R1" s="60" t="s">
        <v>12</v>
      </c>
      <c r="S1" s="60" t="s">
        <v>13</v>
      </c>
      <c r="T1" s="61" t="s">
        <v>86</v>
      </c>
      <c r="U1" s="61" t="s">
        <v>87</v>
      </c>
      <c r="V1" s="61" t="s">
        <v>88</v>
      </c>
      <c r="W1" s="61" t="s">
        <v>89</v>
      </c>
      <c r="X1" s="61" t="s">
        <v>90</v>
      </c>
      <c r="Y1" s="62" t="s">
        <v>91</v>
      </c>
      <c r="Z1" s="59" t="s">
        <v>14</v>
      </c>
      <c r="AA1" s="61" t="s">
        <v>92</v>
      </c>
      <c r="AB1" s="60" t="s">
        <v>15</v>
      </c>
      <c r="AC1" s="60" t="s">
        <v>16</v>
      </c>
      <c r="AD1" s="60" t="s">
        <v>17</v>
      </c>
      <c r="AE1" s="60" t="s">
        <v>18</v>
      </c>
      <c r="AF1" s="60" t="s">
        <v>19</v>
      </c>
      <c r="AG1" s="61" t="s">
        <v>93</v>
      </c>
      <c r="AH1" s="61" t="s">
        <v>94</v>
      </c>
      <c r="AI1" s="61" t="s">
        <v>95</v>
      </c>
      <c r="AJ1" s="61" t="s">
        <v>96</v>
      </c>
      <c r="AK1" s="62" t="s">
        <v>19</v>
      </c>
      <c r="AL1" s="5" t="s">
        <v>20</v>
      </c>
      <c r="AM1" s="63" t="s">
        <v>97</v>
      </c>
      <c r="AN1" s="5" t="s">
        <v>21</v>
      </c>
      <c r="AO1" s="5" t="s">
        <v>22</v>
      </c>
      <c r="AP1" s="5" t="s">
        <v>23</v>
      </c>
      <c r="AQ1" s="63" t="s">
        <v>98</v>
      </c>
      <c r="AR1" s="63" t="s">
        <v>99</v>
      </c>
      <c r="AS1" s="63" t="s">
        <v>100</v>
      </c>
      <c r="AT1" s="6" t="s">
        <v>24</v>
      </c>
      <c r="AU1" s="6" t="s">
        <v>25</v>
      </c>
      <c r="AV1" s="7" t="s">
        <v>26</v>
      </c>
      <c r="AW1" s="6" t="s">
        <v>27</v>
      </c>
      <c r="AX1" s="6" t="s">
        <v>28</v>
      </c>
      <c r="AY1" s="6" t="s">
        <v>29</v>
      </c>
      <c r="AZ1" s="6" t="s">
        <v>30</v>
      </c>
      <c r="BA1" s="74" t="s">
        <v>101</v>
      </c>
      <c r="BB1" s="6" t="s">
        <v>31</v>
      </c>
      <c r="BC1" s="6" t="s">
        <v>32</v>
      </c>
      <c r="BD1" s="8" t="s">
        <v>33</v>
      </c>
      <c r="BE1" s="8" t="s">
        <v>34</v>
      </c>
      <c r="BF1" s="9" t="s">
        <v>35</v>
      </c>
    </row>
    <row r="2" spans="1:58" ht="12.75" customHeight="1" x14ac:dyDescent="0.25">
      <c r="A2" s="10">
        <v>34</v>
      </c>
      <c r="B2" s="10" t="s">
        <v>36</v>
      </c>
      <c r="C2" s="10" t="s">
        <v>115</v>
      </c>
      <c r="D2" s="11">
        <v>1995</v>
      </c>
      <c r="E2" s="10" t="s">
        <v>36</v>
      </c>
      <c r="F2" s="64" t="s">
        <v>69</v>
      </c>
      <c r="G2" s="12">
        <v>1837019067</v>
      </c>
      <c r="H2" s="12">
        <f t="shared" ref="H2:H32" si="0">F2*G2</f>
        <v>9056504000.3099995</v>
      </c>
      <c r="I2" s="13">
        <f>J2+AL2</f>
        <v>102730537.41000001</v>
      </c>
      <c r="J2" s="13">
        <f t="shared" ref="J2:J32" si="1">L2+Z2</f>
        <v>43696836.410000011</v>
      </c>
      <c r="K2" s="13">
        <f t="shared" ref="K2:K32" si="2">J2*F2</f>
        <v>215425403.50130004</v>
      </c>
      <c r="L2" s="14">
        <f t="shared" ref="L2:L32" si="3">N2+O2+P2+Q2+R2+S2</f>
        <v>9047538.9000000022</v>
      </c>
      <c r="M2" s="14">
        <f t="shared" ref="M2:M32" si="4">T2+U2+V2+W2+X2+Y2</f>
        <v>44604366.77700001</v>
      </c>
      <c r="N2" s="14">
        <v>9047538.9000000022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f t="shared" ref="T2:T32" si="5">N2*$F2</f>
        <v>44604366.77700001</v>
      </c>
      <c r="U2" s="14">
        <f t="shared" ref="U2:U32" si="6">O2*$F2</f>
        <v>0</v>
      </c>
      <c r="V2" s="14">
        <f t="shared" ref="V2:V32" si="7">P2*$F2</f>
        <v>0</v>
      </c>
      <c r="W2" s="14">
        <f t="shared" ref="W2:W32" si="8">Q2*$F2</f>
        <v>0</v>
      </c>
      <c r="X2" s="14">
        <f t="shared" ref="X2:X32" si="9">R2*$F2</f>
        <v>0</v>
      </c>
      <c r="Y2" s="14">
        <f t="shared" ref="Y2:Y32" si="10">S2*$F2</f>
        <v>0</v>
      </c>
      <c r="Z2" s="14">
        <f t="shared" ref="Z2:Z32" si="11">AB2+AC2+AD2+AE2+AF2</f>
        <v>34649297.510000005</v>
      </c>
      <c r="AA2" s="14">
        <f t="shared" ref="AA2:AA32" si="12">AG2+AH2+AI2+AJ2+AK2</f>
        <v>170821036.72430003</v>
      </c>
      <c r="AB2" s="14">
        <v>30136786.100000005</v>
      </c>
      <c r="AC2" s="14">
        <v>3167439.41</v>
      </c>
      <c r="AD2" s="14">
        <v>1345072</v>
      </c>
      <c r="AE2" s="14">
        <v>0</v>
      </c>
      <c r="AF2" s="15">
        <v>0</v>
      </c>
      <c r="AG2" s="14">
        <f t="shared" ref="AG2:AG32" si="13">AB2*$F2</f>
        <v>148574355.47300002</v>
      </c>
      <c r="AH2" s="14">
        <f t="shared" ref="AH2:AH32" si="14">AC2*$F2</f>
        <v>15615476.291300001</v>
      </c>
      <c r="AI2" s="14">
        <f t="shared" ref="AI2:AI32" si="15">AD2*$F2</f>
        <v>6631204.96</v>
      </c>
      <c r="AJ2" s="14">
        <f t="shared" ref="AJ2:AJ32" si="16">AE2*$F2</f>
        <v>0</v>
      </c>
      <c r="AK2" s="14">
        <f t="shared" ref="AK2:AK32" si="17">AF2*$F2</f>
        <v>0</v>
      </c>
      <c r="AL2" s="16">
        <f t="shared" ref="AL2:AL32" si="18">AN2+AO2+AP2</f>
        <v>59033701</v>
      </c>
      <c r="AM2" s="16">
        <f t="shared" ref="AM2:AM32" si="19">AQ2+AR2+AS2</f>
        <v>291036145.93000001</v>
      </c>
      <c r="AN2" s="14">
        <v>57259000</v>
      </c>
      <c r="AO2" s="14">
        <v>0</v>
      </c>
      <c r="AP2" s="15">
        <v>1774701</v>
      </c>
      <c r="AQ2" s="14">
        <f t="shared" ref="AQ2:AQ32" si="20">AN2*$F2</f>
        <v>282286870</v>
      </c>
      <c r="AR2" s="14">
        <f t="shared" ref="AR2:AR32" si="21">AO2*$F2</f>
        <v>0</v>
      </c>
      <c r="AS2" s="14">
        <f t="shared" ref="AS2:AS32" si="22">AP2*$F2</f>
        <v>8749275.9299999997</v>
      </c>
      <c r="AT2" s="70">
        <f t="shared" ref="AT2:AT32" si="23">J2/G2*100</f>
        <v>2.3786817020555189</v>
      </c>
      <c r="AU2" s="17">
        <f>I2/G2*100</f>
        <v>5.5922412159699162</v>
      </c>
      <c r="AV2" s="17">
        <f>J2/I2*100</f>
        <v>42.535391629078021</v>
      </c>
      <c r="AW2" s="18">
        <v>15.045897237690053</v>
      </c>
      <c r="AX2" s="14">
        <v>0</v>
      </c>
      <c r="AY2" s="14">
        <v>0</v>
      </c>
      <c r="AZ2" s="17">
        <v>462.44767729474484</v>
      </c>
      <c r="BA2" s="75">
        <v>1984.0661591422854</v>
      </c>
      <c r="BB2" s="14">
        <v>0</v>
      </c>
      <c r="BC2" s="18">
        <v>624.75913938966198</v>
      </c>
      <c r="BD2" s="18">
        <v>60.724078310833228</v>
      </c>
      <c r="BE2" s="18">
        <v>24.347264185542883</v>
      </c>
      <c r="BF2" s="19">
        <v>14.928657503623885</v>
      </c>
    </row>
    <row r="3" spans="1:58" ht="12.75" customHeight="1" x14ac:dyDescent="0.25">
      <c r="A3" s="10">
        <v>35</v>
      </c>
      <c r="B3" s="20" t="s">
        <v>37</v>
      </c>
      <c r="C3" s="20" t="s">
        <v>116</v>
      </c>
      <c r="D3" s="21">
        <v>1995</v>
      </c>
      <c r="E3" s="20" t="s">
        <v>37</v>
      </c>
      <c r="F3" s="64" t="s">
        <v>69</v>
      </c>
      <c r="G3" s="22">
        <v>18454743</v>
      </c>
      <c r="H3" s="12">
        <f t="shared" si="0"/>
        <v>90981882.989999995</v>
      </c>
      <c r="I3" s="23">
        <v>0</v>
      </c>
      <c r="J3" s="13">
        <f t="shared" si="1"/>
        <v>420570.30000000005</v>
      </c>
      <c r="K3" s="13">
        <f t="shared" si="2"/>
        <v>2073411.5790000001</v>
      </c>
      <c r="L3" s="14">
        <f t="shared" si="3"/>
        <v>61970.400000000009</v>
      </c>
      <c r="M3" s="14">
        <f t="shared" si="4"/>
        <v>305514.07200000004</v>
      </c>
      <c r="N3" s="24">
        <v>61970.400000000009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14">
        <f t="shared" si="5"/>
        <v>305514.07200000004</v>
      </c>
      <c r="U3" s="14">
        <f t="shared" si="6"/>
        <v>0</v>
      </c>
      <c r="V3" s="14">
        <f t="shared" si="7"/>
        <v>0</v>
      </c>
      <c r="W3" s="14">
        <f t="shared" si="8"/>
        <v>0</v>
      </c>
      <c r="X3" s="14">
        <f t="shared" si="9"/>
        <v>0</v>
      </c>
      <c r="Y3" s="14">
        <f t="shared" si="10"/>
        <v>0</v>
      </c>
      <c r="Z3" s="14">
        <f t="shared" si="11"/>
        <v>358599.9</v>
      </c>
      <c r="AA3" s="14">
        <f t="shared" si="12"/>
        <v>1767897.5069999998</v>
      </c>
      <c r="AB3" s="24">
        <v>335342.2</v>
      </c>
      <c r="AC3" s="24">
        <v>23257.7</v>
      </c>
      <c r="AD3" s="24">
        <v>0</v>
      </c>
      <c r="AE3" s="24">
        <v>0</v>
      </c>
      <c r="AF3" s="25">
        <v>0</v>
      </c>
      <c r="AG3" s="14">
        <f t="shared" si="13"/>
        <v>1653237.0459999999</v>
      </c>
      <c r="AH3" s="14">
        <f t="shared" si="14"/>
        <v>114660.461</v>
      </c>
      <c r="AI3" s="14">
        <f t="shared" si="15"/>
        <v>0</v>
      </c>
      <c r="AJ3" s="14">
        <f t="shared" si="16"/>
        <v>0</v>
      </c>
      <c r="AK3" s="14">
        <f t="shared" si="17"/>
        <v>0</v>
      </c>
      <c r="AL3" s="16">
        <f t="shared" si="18"/>
        <v>0</v>
      </c>
      <c r="AM3" s="16">
        <f t="shared" si="19"/>
        <v>0</v>
      </c>
      <c r="AN3" s="24">
        <v>0</v>
      </c>
      <c r="AO3" s="24">
        <v>0</v>
      </c>
      <c r="AP3" s="25">
        <v>0</v>
      </c>
      <c r="AQ3" s="14">
        <f t="shared" si="20"/>
        <v>0</v>
      </c>
      <c r="AR3" s="14">
        <f t="shared" si="21"/>
        <v>0</v>
      </c>
      <c r="AS3" s="14">
        <f t="shared" si="22"/>
        <v>0</v>
      </c>
      <c r="AT3" s="68">
        <f t="shared" si="23"/>
        <v>2.2789279698991205</v>
      </c>
      <c r="AU3" s="26">
        <v>0</v>
      </c>
      <c r="AV3" s="26">
        <v>0</v>
      </c>
      <c r="AW3" s="26">
        <v>10.647618927061446</v>
      </c>
      <c r="AX3" s="24">
        <v>0</v>
      </c>
      <c r="AY3" s="24">
        <v>0</v>
      </c>
      <c r="AZ3" s="27">
        <v>456.62147901086593</v>
      </c>
      <c r="BA3" s="76">
        <v>1959.0696818778329</v>
      </c>
      <c r="BB3" s="24">
        <v>0</v>
      </c>
      <c r="BC3" s="26">
        <v>0</v>
      </c>
      <c r="BD3" s="26">
        <v>0</v>
      </c>
      <c r="BE3" s="26">
        <v>0</v>
      </c>
      <c r="BF3" s="28">
        <v>0</v>
      </c>
    </row>
    <row r="4" spans="1:58" ht="12.75" customHeight="1" x14ac:dyDescent="0.25">
      <c r="A4" s="10">
        <v>36</v>
      </c>
      <c r="B4" s="20" t="s">
        <v>38</v>
      </c>
      <c r="C4" s="20" t="s">
        <v>117</v>
      </c>
      <c r="D4" s="21">
        <v>1995</v>
      </c>
      <c r="E4" s="20" t="s">
        <v>38</v>
      </c>
      <c r="F4" s="64" t="s">
        <v>69</v>
      </c>
      <c r="G4" s="22">
        <v>53477245</v>
      </c>
      <c r="H4" s="12">
        <f t="shared" si="0"/>
        <v>263642817.84999999</v>
      </c>
      <c r="I4" s="23">
        <v>0</v>
      </c>
      <c r="J4" s="13">
        <f t="shared" si="1"/>
        <v>1156746.7</v>
      </c>
      <c r="K4" s="13">
        <f t="shared" si="2"/>
        <v>5702761.2309999997</v>
      </c>
      <c r="L4" s="14">
        <f t="shared" si="3"/>
        <v>113422.3</v>
      </c>
      <c r="M4" s="14">
        <f t="shared" si="4"/>
        <v>559171.93900000001</v>
      </c>
      <c r="N4" s="24">
        <v>113422.3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14">
        <f t="shared" si="5"/>
        <v>559171.93900000001</v>
      </c>
      <c r="U4" s="14">
        <f t="shared" si="6"/>
        <v>0</v>
      </c>
      <c r="V4" s="14">
        <f t="shared" si="7"/>
        <v>0</v>
      </c>
      <c r="W4" s="14">
        <f t="shared" si="8"/>
        <v>0</v>
      </c>
      <c r="X4" s="14">
        <f t="shared" si="9"/>
        <v>0</v>
      </c>
      <c r="Y4" s="14">
        <f t="shared" si="10"/>
        <v>0</v>
      </c>
      <c r="Z4" s="14">
        <f t="shared" si="11"/>
        <v>1043324.4</v>
      </c>
      <c r="AA4" s="14">
        <f t="shared" si="12"/>
        <v>5143589.2919999994</v>
      </c>
      <c r="AB4" s="24">
        <v>981717.6</v>
      </c>
      <c r="AC4" s="24">
        <v>61606.8</v>
      </c>
      <c r="AD4" s="24">
        <v>0</v>
      </c>
      <c r="AE4" s="24">
        <v>0</v>
      </c>
      <c r="AF4" s="25">
        <v>0</v>
      </c>
      <c r="AG4" s="14">
        <f t="shared" si="13"/>
        <v>4839867.7679999992</v>
      </c>
      <c r="AH4" s="14">
        <f t="shared" si="14"/>
        <v>303721.52399999998</v>
      </c>
      <c r="AI4" s="14">
        <f t="shared" si="15"/>
        <v>0</v>
      </c>
      <c r="AJ4" s="14">
        <f t="shared" si="16"/>
        <v>0</v>
      </c>
      <c r="AK4" s="14">
        <f t="shared" si="17"/>
        <v>0</v>
      </c>
      <c r="AL4" s="16">
        <f t="shared" si="18"/>
        <v>0</v>
      </c>
      <c r="AM4" s="16">
        <f t="shared" si="19"/>
        <v>0</v>
      </c>
      <c r="AN4" s="24">
        <v>0</v>
      </c>
      <c r="AO4" s="24">
        <v>0</v>
      </c>
      <c r="AP4" s="25">
        <v>0</v>
      </c>
      <c r="AQ4" s="14">
        <f t="shared" si="20"/>
        <v>0</v>
      </c>
      <c r="AR4" s="14">
        <f t="shared" si="21"/>
        <v>0</v>
      </c>
      <c r="AS4" s="14">
        <f t="shared" si="22"/>
        <v>0</v>
      </c>
      <c r="AT4" s="68">
        <f t="shared" si="23"/>
        <v>2.1630633739640102</v>
      </c>
      <c r="AU4" s="26">
        <v>0</v>
      </c>
      <c r="AV4" s="26">
        <v>0</v>
      </c>
      <c r="AW4" s="26">
        <v>22.601979327458526</v>
      </c>
      <c r="AX4" s="24">
        <v>0</v>
      </c>
      <c r="AY4" s="24">
        <v>0</v>
      </c>
      <c r="AZ4" s="27">
        <v>540.22508547653194</v>
      </c>
      <c r="BA4" s="76">
        <v>2317.7590958697542</v>
      </c>
      <c r="BB4" s="24">
        <v>0</v>
      </c>
      <c r="BC4" s="26">
        <v>0</v>
      </c>
      <c r="BD4" s="26">
        <v>0</v>
      </c>
      <c r="BE4" s="26">
        <v>0</v>
      </c>
      <c r="BF4" s="28">
        <v>0</v>
      </c>
    </row>
    <row r="5" spans="1:58" ht="12.75" customHeight="1" x14ac:dyDescent="0.25">
      <c r="A5" s="10">
        <v>37</v>
      </c>
      <c r="B5" s="20" t="s">
        <v>39</v>
      </c>
      <c r="C5" s="20" t="s">
        <v>118</v>
      </c>
      <c r="D5" s="21">
        <v>1995</v>
      </c>
      <c r="E5" s="20" t="s">
        <v>39</v>
      </c>
      <c r="F5" s="64" t="s">
        <v>69</v>
      </c>
      <c r="G5" s="22">
        <v>9007813</v>
      </c>
      <c r="H5" s="12">
        <f t="shared" si="0"/>
        <v>44408518.089999996</v>
      </c>
      <c r="I5" s="23">
        <v>0</v>
      </c>
      <c r="J5" s="13">
        <f t="shared" si="1"/>
        <v>337082.60000000003</v>
      </c>
      <c r="K5" s="13">
        <f t="shared" si="2"/>
        <v>1661817.2180000001</v>
      </c>
      <c r="L5" s="14">
        <f t="shared" si="3"/>
        <v>61591.400000000009</v>
      </c>
      <c r="M5" s="14">
        <f t="shared" si="4"/>
        <v>303645.60200000001</v>
      </c>
      <c r="N5" s="24">
        <v>61591.400000000009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14">
        <f t="shared" si="5"/>
        <v>303645.60200000001</v>
      </c>
      <c r="U5" s="14">
        <f t="shared" si="6"/>
        <v>0</v>
      </c>
      <c r="V5" s="14">
        <f t="shared" si="7"/>
        <v>0</v>
      </c>
      <c r="W5" s="14">
        <f t="shared" si="8"/>
        <v>0</v>
      </c>
      <c r="X5" s="14">
        <f t="shared" si="9"/>
        <v>0</v>
      </c>
      <c r="Y5" s="14">
        <f t="shared" si="10"/>
        <v>0</v>
      </c>
      <c r="Z5" s="14">
        <f t="shared" si="11"/>
        <v>275491.20000000001</v>
      </c>
      <c r="AA5" s="14">
        <f t="shared" si="12"/>
        <v>1358171.6159999999</v>
      </c>
      <c r="AB5" s="24">
        <v>232000.2</v>
      </c>
      <c r="AC5" s="24">
        <v>43491</v>
      </c>
      <c r="AD5" s="24">
        <v>0</v>
      </c>
      <c r="AE5" s="24">
        <v>0</v>
      </c>
      <c r="AF5" s="25">
        <v>0</v>
      </c>
      <c r="AG5" s="14">
        <f t="shared" si="13"/>
        <v>1143760.986</v>
      </c>
      <c r="AH5" s="14">
        <f t="shared" si="14"/>
        <v>214410.62999999998</v>
      </c>
      <c r="AI5" s="14">
        <f t="shared" si="15"/>
        <v>0</v>
      </c>
      <c r="AJ5" s="14">
        <f t="shared" si="16"/>
        <v>0</v>
      </c>
      <c r="AK5" s="14">
        <f t="shared" si="17"/>
        <v>0</v>
      </c>
      <c r="AL5" s="16">
        <f t="shared" si="18"/>
        <v>0</v>
      </c>
      <c r="AM5" s="16">
        <f t="shared" si="19"/>
        <v>0</v>
      </c>
      <c r="AN5" s="24">
        <v>0</v>
      </c>
      <c r="AO5" s="24">
        <v>0</v>
      </c>
      <c r="AP5" s="25">
        <v>0</v>
      </c>
      <c r="AQ5" s="14">
        <f t="shared" si="20"/>
        <v>0</v>
      </c>
      <c r="AR5" s="14">
        <f t="shared" si="21"/>
        <v>0</v>
      </c>
      <c r="AS5" s="14">
        <f t="shared" si="22"/>
        <v>0</v>
      </c>
      <c r="AT5" s="68">
        <f t="shared" si="23"/>
        <v>3.7421136517820703</v>
      </c>
      <c r="AU5" s="26">
        <v>0</v>
      </c>
      <c r="AV5" s="26">
        <v>0</v>
      </c>
      <c r="AW5" s="26">
        <v>21.95691766545076</v>
      </c>
      <c r="AX5" s="24">
        <v>0</v>
      </c>
      <c r="AY5" s="24">
        <v>0</v>
      </c>
      <c r="AZ5" s="27">
        <v>841.30362620330607</v>
      </c>
      <c r="BA5" s="76">
        <v>3609.4938655077099</v>
      </c>
      <c r="BB5" s="24">
        <v>0</v>
      </c>
      <c r="BC5" s="26">
        <v>0</v>
      </c>
      <c r="BD5" s="26">
        <v>0</v>
      </c>
      <c r="BE5" s="26">
        <v>0</v>
      </c>
      <c r="BF5" s="28">
        <v>0</v>
      </c>
    </row>
    <row r="6" spans="1:58" ht="12.75" customHeight="1" x14ac:dyDescent="0.25">
      <c r="A6" s="10">
        <v>38</v>
      </c>
      <c r="B6" s="20" t="s">
        <v>40</v>
      </c>
      <c r="C6" s="20" t="s">
        <v>119</v>
      </c>
      <c r="D6" s="21">
        <v>1995</v>
      </c>
      <c r="E6" s="20" t="s">
        <v>40</v>
      </c>
      <c r="F6" s="64" t="s">
        <v>69</v>
      </c>
      <c r="G6" s="22">
        <v>23006068</v>
      </c>
      <c r="H6" s="12">
        <f t="shared" si="0"/>
        <v>113419915.23999999</v>
      </c>
      <c r="I6" s="23">
        <v>0</v>
      </c>
      <c r="J6" s="13">
        <f t="shared" si="1"/>
        <v>353743.5</v>
      </c>
      <c r="K6" s="13">
        <f t="shared" si="2"/>
        <v>1743955.4549999998</v>
      </c>
      <c r="L6" s="14">
        <f t="shared" si="3"/>
        <v>81704.5</v>
      </c>
      <c r="M6" s="14">
        <f t="shared" si="4"/>
        <v>402803.185</v>
      </c>
      <c r="N6" s="24">
        <v>81704.5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14">
        <f t="shared" si="5"/>
        <v>402803.185</v>
      </c>
      <c r="U6" s="14">
        <f t="shared" si="6"/>
        <v>0</v>
      </c>
      <c r="V6" s="14">
        <f t="shared" si="7"/>
        <v>0</v>
      </c>
      <c r="W6" s="14">
        <f t="shared" si="8"/>
        <v>0</v>
      </c>
      <c r="X6" s="14">
        <f t="shared" si="9"/>
        <v>0</v>
      </c>
      <c r="Y6" s="14">
        <f t="shared" si="10"/>
        <v>0</v>
      </c>
      <c r="Z6" s="14">
        <f t="shared" si="11"/>
        <v>272039</v>
      </c>
      <c r="AA6" s="14">
        <f t="shared" si="12"/>
        <v>1341152.27</v>
      </c>
      <c r="AB6" s="24">
        <v>192002.3</v>
      </c>
      <c r="AC6" s="24">
        <v>27040.7</v>
      </c>
      <c r="AD6" s="24">
        <v>52996</v>
      </c>
      <c r="AE6" s="24">
        <v>0</v>
      </c>
      <c r="AF6" s="25">
        <v>0</v>
      </c>
      <c r="AG6" s="14">
        <f t="shared" si="13"/>
        <v>946571.33899999992</v>
      </c>
      <c r="AH6" s="14">
        <f t="shared" si="14"/>
        <v>133310.65099999998</v>
      </c>
      <c r="AI6" s="14">
        <f t="shared" si="15"/>
        <v>261270.28</v>
      </c>
      <c r="AJ6" s="14">
        <f t="shared" si="16"/>
        <v>0</v>
      </c>
      <c r="AK6" s="14">
        <f t="shared" si="17"/>
        <v>0</v>
      </c>
      <c r="AL6" s="16">
        <f t="shared" si="18"/>
        <v>0</v>
      </c>
      <c r="AM6" s="16">
        <f t="shared" si="19"/>
        <v>0</v>
      </c>
      <c r="AN6" s="24">
        <v>0</v>
      </c>
      <c r="AO6" s="24">
        <v>0</v>
      </c>
      <c r="AP6" s="25">
        <v>0</v>
      </c>
      <c r="AQ6" s="14">
        <f t="shared" si="20"/>
        <v>0</v>
      </c>
      <c r="AR6" s="14">
        <f t="shared" si="21"/>
        <v>0</v>
      </c>
      <c r="AS6" s="14">
        <f t="shared" si="22"/>
        <v>0</v>
      </c>
      <c r="AT6" s="68">
        <f t="shared" si="23"/>
        <v>1.53760955587891</v>
      </c>
      <c r="AU6" s="26">
        <v>0</v>
      </c>
      <c r="AV6" s="26">
        <v>0</v>
      </c>
      <c r="AW6" s="26">
        <v>6.5820091545102706</v>
      </c>
      <c r="AX6" s="24">
        <v>0</v>
      </c>
      <c r="AY6" s="24">
        <v>0</v>
      </c>
      <c r="AZ6" s="27">
        <v>561.58943446309468</v>
      </c>
      <c r="BA6" s="76">
        <v>2409.4198045672451</v>
      </c>
      <c r="BB6" s="24">
        <v>0</v>
      </c>
      <c r="BC6" s="26">
        <v>0</v>
      </c>
      <c r="BD6" s="26">
        <v>0</v>
      </c>
      <c r="BE6" s="26">
        <v>0</v>
      </c>
      <c r="BF6" s="28">
        <v>0</v>
      </c>
    </row>
    <row r="7" spans="1:58" ht="12.75" customHeight="1" x14ac:dyDescent="0.25">
      <c r="A7" s="10">
        <v>39</v>
      </c>
      <c r="B7" s="20" t="s">
        <v>41</v>
      </c>
      <c r="C7" s="20" t="s">
        <v>120</v>
      </c>
      <c r="D7" s="21">
        <v>1995</v>
      </c>
      <c r="E7" s="20" t="s">
        <v>109</v>
      </c>
      <c r="F7" s="64" t="s">
        <v>69</v>
      </c>
      <c r="G7" s="22">
        <v>55950678</v>
      </c>
      <c r="H7" s="12">
        <f t="shared" si="0"/>
        <v>275836842.53999996</v>
      </c>
      <c r="I7" s="23">
        <v>0</v>
      </c>
      <c r="J7" s="13">
        <f t="shared" si="1"/>
        <v>1342955.5</v>
      </c>
      <c r="K7" s="13">
        <f t="shared" si="2"/>
        <v>6620770.6149999993</v>
      </c>
      <c r="L7" s="14">
        <f t="shared" si="3"/>
        <v>112116.6</v>
      </c>
      <c r="M7" s="14">
        <f t="shared" si="4"/>
        <v>552734.83799999999</v>
      </c>
      <c r="N7" s="24">
        <v>112116.6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14">
        <f t="shared" si="5"/>
        <v>552734.83799999999</v>
      </c>
      <c r="U7" s="14">
        <f t="shared" si="6"/>
        <v>0</v>
      </c>
      <c r="V7" s="14">
        <f t="shared" si="7"/>
        <v>0</v>
      </c>
      <c r="W7" s="14">
        <f t="shared" si="8"/>
        <v>0</v>
      </c>
      <c r="X7" s="14">
        <f t="shared" si="9"/>
        <v>0</v>
      </c>
      <c r="Y7" s="14">
        <f t="shared" si="10"/>
        <v>0</v>
      </c>
      <c r="Z7" s="14">
        <f t="shared" si="11"/>
        <v>1230838.8999999999</v>
      </c>
      <c r="AA7" s="14">
        <f t="shared" si="12"/>
        <v>6068035.7769999998</v>
      </c>
      <c r="AB7" s="24">
        <v>1156343.3999999999</v>
      </c>
      <c r="AC7" s="24">
        <v>74495.5</v>
      </c>
      <c r="AD7" s="24">
        <v>0</v>
      </c>
      <c r="AE7" s="24">
        <v>0</v>
      </c>
      <c r="AF7" s="25">
        <v>0</v>
      </c>
      <c r="AG7" s="14">
        <f t="shared" si="13"/>
        <v>5700772.9619999994</v>
      </c>
      <c r="AH7" s="14">
        <f t="shared" si="14"/>
        <v>367262.815</v>
      </c>
      <c r="AI7" s="14">
        <f t="shared" si="15"/>
        <v>0</v>
      </c>
      <c r="AJ7" s="14">
        <f t="shared" si="16"/>
        <v>0</v>
      </c>
      <c r="AK7" s="14">
        <f t="shared" si="17"/>
        <v>0</v>
      </c>
      <c r="AL7" s="16">
        <f t="shared" si="18"/>
        <v>0</v>
      </c>
      <c r="AM7" s="16">
        <f t="shared" si="19"/>
        <v>0</v>
      </c>
      <c r="AN7" s="24">
        <v>0</v>
      </c>
      <c r="AO7" s="24">
        <v>0</v>
      </c>
      <c r="AP7" s="25">
        <v>0</v>
      </c>
      <c r="AQ7" s="14">
        <f t="shared" si="20"/>
        <v>0</v>
      </c>
      <c r="AR7" s="14">
        <f t="shared" si="21"/>
        <v>0</v>
      </c>
      <c r="AS7" s="14">
        <f t="shared" si="22"/>
        <v>0</v>
      </c>
      <c r="AT7" s="68">
        <f t="shared" si="23"/>
        <v>2.4002488405949256</v>
      </c>
      <c r="AU7" s="26">
        <v>0</v>
      </c>
      <c r="AV7" s="26">
        <v>0</v>
      </c>
      <c r="AW7" s="26">
        <v>17.083339693685442</v>
      </c>
      <c r="AX7" s="24">
        <v>0</v>
      </c>
      <c r="AY7" s="24">
        <v>0</v>
      </c>
      <c r="AZ7" s="27">
        <v>611.06093339351628</v>
      </c>
      <c r="BA7" s="76">
        <v>2621.6702529727486</v>
      </c>
      <c r="BB7" s="24">
        <v>0</v>
      </c>
      <c r="BC7" s="26">
        <v>0</v>
      </c>
      <c r="BD7" s="26">
        <v>0</v>
      </c>
      <c r="BE7" s="26">
        <v>0</v>
      </c>
      <c r="BF7" s="28">
        <v>0</v>
      </c>
    </row>
    <row r="8" spans="1:58" ht="12.75" customHeight="1" x14ac:dyDescent="0.25">
      <c r="A8" s="10">
        <v>40</v>
      </c>
      <c r="B8" s="20" t="s">
        <v>42</v>
      </c>
      <c r="C8" s="20" t="s">
        <v>121</v>
      </c>
      <c r="D8" s="21">
        <v>1995</v>
      </c>
      <c r="E8" s="20" t="s">
        <v>42</v>
      </c>
      <c r="F8" s="64" t="s">
        <v>69</v>
      </c>
      <c r="G8" s="22">
        <v>8769847</v>
      </c>
      <c r="H8" s="12">
        <f t="shared" si="0"/>
        <v>43235345.710000001</v>
      </c>
      <c r="I8" s="23">
        <v>0</v>
      </c>
      <c r="J8" s="13">
        <f t="shared" si="1"/>
        <v>273642.09999999998</v>
      </c>
      <c r="K8" s="13">
        <f t="shared" si="2"/>
        <v>1349055.5529999998</v>
      </c>
      <c r="L8" s="14">
        <f t="shared" si="3"/>
        <v>61293.1</v>
      </c>
      <c r="M8" s="14">
        <f t="shared" si="4"/>
        <v>302174.98299999995</v>
      </c>
      <c r="N8" s="24">
        <v>61293.1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14">
        <f t="shared" si="5"/>
        <v>302174.98299999995</v>
      </c>
      <c r="U8" s="14">
        <f t="shared" si="6"/>
        <v>0</v>
      </c>
      <c r="V8" s="14">
        <f t="shared" si="7"/>
        <v>0</v>
      </c>
      <c r="W8" s="14">
        <f t="shared" si="8"/>
        <v>0</v>
      </c>
      <c r="X8" s="14">
        <f t="shared" si="9"/>
        <v>0</v>
      </c>
      <c r="Y8" s="14">
        <f t="shared" si="10"/>
        <v>0</v>
      </c>
      <c r="Z8" s="14">
        <f t="shared" si="11"/>
        <v>212349</v>
      </c>
      <c r="AA8" s="14">
        <f t="shared" si="12"/>
        <v>1046880.5699999998</v>
      </c>
      <c r="AB8" s="24">
        <v>188637.4</v>
      </c>
      <c r="AC8" s="24">
        <v>23711.599999999999</v>
      </c>
      <c r="AD8" s="24">
        <v>0</v>
      </c>
      <c r="AE8" s="24">
        <v>0</v>
      </c>
      <c r="AF8" s="25">
        <v>0</v>
      </c>
      <c r="AG8" s="14">
        <f t="shared" si="13"/>
        <v>929982.38199999987</v>
      </c>
      <c r="AH8" s="14">
        <f t="shared" si="14"/>
        <v>116898.18799999998</v>
      </c>
      <c r="AI8" s="14">
        <f t="shared" si="15"/>
        <v>0</v>
      </c>
      <c r="AJ8" s="14">
        <f t="shared" si="16"/>
        <v>0</v>
      </c>
      <c r="AK8" s="14">
        <f t="shared" si="17"/>
        <v>0</v>
      </c>
      <c r="AL8" s="16">
        <f t="shared" si="18"/>
        <v>0</v>
      </c>
      <c r="AM8" s="16">
        <f t="shared" si="19"/>
        <v>0</v>
      </c>
      <c r="AN8" s="24">
        <v>0</v>
      </c>
      <c r="AO8" s="24">
        <v>0</v>
      </c>
      <c r="AP8" s="25">
        <v>0</v>
      </c>
      <c r="AQ8" s="14">
        <f t="shared" si="20"/>
        <v>0</v>
      </c>
      <c r="AR8" s="14">
        <f t="shared" si="21"/>
        <v>0</v>
      </c>
      <c r="AS8" s="14">
        <f t="shared" si="22"/>
        <v>0</v>
      </c>
      <c r="AT8" s="68">
        <f t="shared" si="23"/>
        <v>3.1202608209698526</v>
      </c>
      <c r="AU8" s="26">
        <v>0</v>
      </c>
      <c r="AV8" s="26">
        <v>0</v>
      </c>
      <c r="AW8" s="26">
        <v>10.549446778981455</v>
      </c>
      <c r="AX8" s="24">
        <v>0</v>
      </c>
      <c r="AY8" s="24">
        <v>0</v>
      </c>
      <c r="AZ8" s="27">
        <v>528.92111667140216</v>
      </c>
      <c r="BA8" s="76">
        <v>2269.2610212303534</v>
      </c>
      <c r="BB8" s="24">
        <v>0</v>
      </c>
      <c r="BC8" s="26">
        <v>0</v>
      </c>
      <c r="BD8" s="26">
        <v>0</v>
      </c>
      <c r="BE8" s="26">
        <v>0</v>
      </c>
      <c r="BF8" s="28">
        <v>0</v>
      </c>
    </row>
    <row r="9" spans="1:58" ht="12.75" customHeight="1" x14ac:dyDescent="0.25">
      <c r="A9" s="10">
        <v>41</v>
      </c>
      <c r="B9" s="20" t="s">
        <v>43</v>
      </c>
      <c r="C9" s="20" t="s">
        <v>122</v>
      </c>
      <c r="D9" s="21">
        <v>1995</v>
      </c>
      <c r="E9" s="20" t="s">
        <v>43</v>
      </c>
      <c r="F9" s="64" t="s">
        <v>69</v>
      </c>
      <c r="G9" s="22">
        <v>29900839</v>
      </c>
      <c r="H9" s="12">
        <f t="shared" si="0"/>
        <v>147411136.26999998</v>
      </c>
      <c r="I9" s="23">
        <v>0</v>
      </c>
      <c r="J9" s="13">
        <f t="shared" si="1"/>
        <v>921726.8</v>
      </c>
      <c r="K9" s="13">
        <f t="shared" si="2"/>
        <v>4544113.1239999998</v>
      </c>
      <c r="L9" s="14">
        <f t="shared" si="3"/>
        <v>494007.4</v>
      </c>
      <c r="M9" s="14">
        <f t="shared" si="4"/>
        <v>2435456.4819999998</v>
      </c>
      <c r="N9" s="24">
        <v>494007.4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14">
        <f t="shared" si="5"/>
        <v>2435456.4819999998</v>
      </c>
      <c r="U9" s="14">
        <f t="shared" si="6"/>
        <v>0</v>
      </c>
      <c r="V9" s="14">
        <f t="shared" si="7"/>
        <v>0</v>
      </c>
      <c r="W9" s="14">
        <f t="shared" si="8"/>
        <v>0</v>
      </c>
      <c r="X9" s="14">
        <f t="shared" si="9"/>
        <v>0</v>
      </c>
      <c r="Y9" s="14">
        <f t="shared" si="10"/>
        <v>0</v>
      </c>
      <c r="Z9" s="14">
        <f t="shared" si="11"/>
        <v>427719.4</v>
      </c>
      <c r="AA9" s="14">
        <f t="shared" si="12"/>
        <v>2108656.642</v>
      </c>
      <c r="AB9" s="24">
        <v>358708.5</v>
      </c>
      <c r="AC9" s="24">
        <v>59460.9</v>
      </c>
      <c r="AD9" s="24">
        <v>9550</v>
      </c>
      <c r="AE9" s="24">
        <v>0</v>
      </c>
      <c r="AF9" s="25">
        <v>0</v>
      </c>
      <c r="AG9" s="14">
        <f t="shared" si="13"/>
        <v>1768432.9049999998</v>
      </c>
      <c r="AH9" s="14">
        <f t="shared" si="14"/>
        <v>293142.23699999996</v>
      </c>
      <c r="AI9" s="14">
        <f t="shared" si="15"/>
        <v>47081.5</v>
      </c>
      <c r="AJ9" s="14">
        <f t="shared" si="16"/>
        <v>0</v>
      </c>
      <c r="AK9" s="14">
        <f t="shared" si="17"/>
        <v>0</v>
      </c>
      <c r="AL9" s="16">
        <f t="shared" si="18"/>
        <v>0</v>
      </c>
      <c r="AM9" s="16">
        <f t="shared" si="19"/>
        <v>0</v>
      </c>
      <c r="AN9" s="24">
        <v>0</v>
      </c>
      <c r="AO9" s="24">
        <v>0</v>
      </c>
      <c r="AP9" s="25">
        <v>0</v>
      </c>
      <c r="AQ9" s="14">
        <f t="shared" si="20"/>
        <v>0</v>
      </c>
      <c r="AR9" s="14">
        <f t="shared" si="21"/>
        <v>0</v>
      </c>
      <c r="AS9" s="14">
        <f t="shared" si="22"/>
        <v>0</v>
      </c>
      <c r="AT9" s="68">
        <f t="shared" si="23"/>
        <v>3.08261182905269</v>
      </c>
      <c r="AU9" s="26">
        <v>0</v>
      </c>
      <c r="AV9" s="26">
        <v>0</v>
      </c>
      <c r="AW9" s="26">
        <v>12.542548443283257</v>
      </c>
      <c r="AX9" s="24">
        <v>0</v>
      </c>
      <c r="AY9" s="24">
        <v>0</v>
      </c>
      <c r="AZ9" s="27">
        <v>246.97805664976519</v>
      </c>
      <c r="BA9" s="76">
        <v>1059.6243171034605</v>
      </c>
      <c r="BB9" s="24">
        <v>0</v>
      </c>
      <c r="BC9" s="26">
        <v>0</v>
      </c>
      <c r="BD9" s="26">
        <v>0</v>
      </c>
      <c r="BE9" s="26">
        <v>0</v>
      </c>
      <c r="BF9" s="28">
        <v>0</v>
      </c>
    </row>
    <row r="10" spans="1:58" ht="12.75" customHeight="1" x14ac:dyDescent="0.25">
      <c r="A10" s="10">
        <v>42</v>
      </c>
      <c r="B10" s="20" t="s">
        <v>44</v>
      </c>
      <c r="C10" s="20" t="s">
        <v>123</v>
      </c>
      <c r="D10" s="21">
        <v>1995</v>
      </c>
      <c r="E10" s="20" t="s">
        <v>44</v>
      </c>
      <c r="F10" s="64" t="s">
        <v>69</v>
      </c>
      <c r="G10" s="22">
        <v>69762967</v>
      </c>
      <c r="H10" s="12">
        <f t="shared" si="0"/>
        <v>343931427.31</v>
      </c>
      <c r="I10" s="23">
        <v>0</v>
      </c>
      <c r="J10" s="13">
        <f t="shared" si="1"/>
        <v>1400473</v>
      </c>
      <c r="K10" s="13">
        <f t="shared" si="2"/>
        <v>6904331.8899999997</v>
      </c>
      <c r="L10" s="14">
        <f t="shared" si="3"/>
        <v>163783.5</v>
      </c>
      <c r="M10" s="14">
        <f t="shared" si="4"/>
        <v>807452.65499999991</v>
      </c>
      <c r="N10" s="24">
        <v>163783.5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14">
        <f t="shared" si="5"/>
        <v>807452.65499999991</v>
      </c>
      <c r="U10" s="14">
        <f t="shared" si="6"/>
        <v>0</v>
      </c>
      <c r="V10" s="14">
        <f t="shared" si="7"/>
        <v>0</v>
      </c>
      <c r="W10" s="14">
        <f t="shared" si="8"/>
        <v>0</v>
      </c>
      <c r="X10" s="14">
        <f t="shared" si="9"/>
        <v>0</v>
      </c>
      <c r="Y10" s="14">
        <f t="shared" si="10"/>
        <v>0</v>
      </c>
      <c r="Z10" s="14">
        <f t="shared" si="11"/>
        <v>1236689.5</v>
      </c>
      <c r="AA10" s="14">
        <f t="shared" si="12"/>
        <v>6096879.2349999994</v>
      </c>
      <c r="AB10" s="24">
        <v>1158217.3</v>
      </c>
      <c r="AC10" s="24">
        <v>73899.199999999997</v>
      </c>
      <c r="AD10" s="24">
        <v>4573</v>
      </c>
      <c r="AE10" s="24">
        <v>0</v>
      </c>
      <c r="AF10" s="25">
        <v>0</v>
      </c>
      <c r="AG10" s="14">
        <f t="shared" si="13"/>
        <v>5710011.2889999999</v>
      </c>
      <c r="AH10" s="14">
        <f t="shared" si="14"/>
        <v>364323.05599999998</v>
      </c>
      <c r="AI10" s="14">
        <f t="shared" si="15"/>
        <v>22544.89</v>
      </c>
      <c r="AJ10" s="14">
        <f t="shared" si="16"/>
        <v>0</v>
      </c>
      <c r="AK10" s="14">
        <f t="shared" si="17"/>
        <v>0</v>
      </c>
      <c r="AL10" s="16">
        <f t="shared" si="18"/>
        <v>0</v>
      </c>
      <c r="AM10" s="16">
        <f t="shared" si="19"/>
        <v>0</v>
      </c>
      <c r="AN10" s="24">
        <v>0</v>
      </c>
      <c r="AO10" s="24">
        <v>0</v>
      </c>
      <c r="AP10" s="25">
        <v>0</v>
      </c>
      <c r="AQ10" s="14">
        <f t="shared" si="20"/>
        <v>0</v>
      </c>
      <c r="AR10" s="14">
        <f t="shared" si="21"/>
        <v>0</v>
      </c>
      <c r="AS10" s="14">
        <f t="shared" si="22"/>
        <v>0</v>
      </c>
      <c r="AT10" s="68">
        <f t="shared" si="23"/>
        <v>2.0074733920075389</v>
      </c>
      <c r="AU10" s="26">
        <v>0</v>
      </c>
      <c r="AV10" s="26">
        <v>0</v>
      </c>
      <c r="AW10" s="26">
        <v>22.192742254971872</v>
      </c>
      <c r="AX10" s="24">
        <v>0</v>
      </c>
      <c r="AY10" s="24">
        <v>0</v>
      </c>
      <c r="AZ10" s="27">
        <v>519.59645443249735</v>
      </c>
      <c r="BA10" s="76">
        <v>2229.2548806397685</v>
      </c>
      <c r="BB10" s="24">
        <v>0</v>
      </c>
      <c r="BC10" s="26">
        <v>0</v>
      </c>
      <c r="BD10" s="26">
        <v>0</v>
      </c>
      <c r="BE10" s="26">
        <v>0</v>
      </c>
      <c r="BF10" s="28">
        <v>0</v>
      </c>
    </row>
    <row r="11" spans="1:58" ht="12.75" customHeight="1" x14ac:dyDescent="0.25">
      <c r="A11" s="10">
        <v>43</v>
      </c>
      <c r="B11" s="20" t="s">
        <v>45</v>
      </c>
      <c r="C11" s="20" t="s">
        <v>124</v>
      </c>
      <c r="D11" s="21">
        <v>1995</v>
      </c>
      <c r="E11" s="20" t="s">
        <v>110</v>
      </c>
      <c r="F11" s="64" t="s">
        <v>69</v>
      </c>
      <c r="G11" s="22">
        <v>383047031</v>
      </c>
      <c r="H11" s="12">
        <f t="shared" si="0"/>
        <v>1888421862.8299999</v>
      </c>
      <c r="I11" s="23">
        <v>0</v>
      </c>
      <c r="J11" s="13">
        <f t="shared" si="1"/>
        <v>10252627.6</v>
      </c>
      <c r="K11" s="13">
        <f t="shared" si="2"/>
        <v>50545454.067999996</v>
      </c>
      <c r="L11" s="14">
        <f t="shared" si="3"/>
        <v>389149.60000000003</v>
      </c>
      <c r="M11" s="14">
        <f t="shared" si="4"/>
        <v>1918507.5280000002</v>
      </c>
      <c r="N11" s="24">
        <v>389149.60000000003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14">
        <f t="shared" si="5"/>
        <v>1918507.5280000002</v>
      </c>
      <c r="U11" s="14">
        <f t="shared" si="6"/>
        <v>0</v>
      </c>
      <c r="V11" s="14">
        <f t="shared" si="7"/>
        <v>0</v>
      </c>
      <c r="W11" s="14">
        <f t="shared" si="8"/>
        <v>0</v>
      </c>
      <c r="X11" s="14">
        <f t="shared" si="9"/>
        <v>0</v>
      </c>
      <c r="Y11" s="14">
        <f t="shared" si="10"/>
        <v>0</v>
      </c>
      <c r="Z11" s="14">
        <f t="shared" si="11"/>
        <v>9863478</v>
      </c>
      <c r="AA11" s="14">
        <f t="shared" si="12"/>
        <v>48626946.539999992</v>
      </c>
      <c r="AB11" s="24">
        <v>8130333.0999999996</v>
      </c>
      <c r="AC11" s="24">
        <v>1384636.9</v>
      </c>
      <c r="AD11" s="24">
        <v>348508</v>
      </c>
      <c r="AE11" s="24">
        <v>0</v>
      </c>
      <c r="AF11" s="25">
        <v>0</v>
      </c>
      <c r="AG11" s="14">
        <f t="shared" si="13"/>
        <v>40082542.182999998</v>
      </c>
      <c r="AH11" s="14">
        <f t="shared" si="14"/>
        <v>6826259.9169999994</v>
      </c>
      <c r="AI11" s="14">
        <f t="shared" si="15"/>
        <v>1718144.44</v>
      </c>
      <c r="AJ11" s="14">
        <f t="shared" si="16"/>
        <v>0</v>
      </c>
      <c r="AK11" s="14">
        <f t="shared" si="17"/>
        <v>0</v>
      </c>
      <c r="AL11" s="16">
        <f t="shared" si="18"/>
        <v>0</v>
      </c>
      <c r="AM11" s="16">
        <f t="shared" si="19"/>
        <v>0</v>
      </c>
      <c r="AN11" s="24">
        <v>0</v>
      </c>
      <c r="AO11" s="24">
        <v>0</v>
      </c>
      <c r="AP11" s="25">
        <v>0</v>
      </c>
      <c r="AQ11" s="14">
        <f t="shared" si="20"/>
        <v>0</v>
      </c>
      <c r="AR11" s="14">
        <f t="shared" si="21"/>
        <v>0</v>
      </c>
      <c r="AS11" s="14">
        <f t="shared" si="22"/>
        <v>0</v>
      </c>
      <c r="AT11" s="68">
        <f t="shared" si="23"/>
        <v>2.6765975899184036</v>
      </c>
      <c r="AU11" s="26">
        <v>0</v>
      </c>
      <c r="AV11" s="26">
        <v>0</v>
      </c>
      <c r="AW11" s="26">
        <v>11.14344580075843</v>
      </c>
      <c r="AX11" s="24">
        <v>0</v>
      </c>
      <c r="AY11" s="24">
        <v>0</v>
      </c>
      <c r="AZ11" s="27">
        <v>1158.0850385859758</v>
      </c>
      <c r="BA11" s="76">
        <v>4968.5995784620482</v>
      </c>
      <c r="BB11" s="24">
        <v>0</v>
      </c>
      <c r="BC11" s="26">
        <v>0</v>
      </c>
      <c r="BD11" s="26">
        <v>0</v>
      </c>
      <c r="BE11" s="26">
        <v>0</v>
      </c>
      <c r="BF11" s="28">
        <v>0</v>
      </c>
    </row>
    <row r="12" spans="1:58" ht="12.75" customHeight="1" x14ac:dyDescent="0.25">
      <c r="A12" s="10">
        <v>44</v>
      </c>
      <c r="B12" s="20" t="s">
        <v>46</v>
      </c>
      <c r="C12" s="20" t="s">
        <v>125</v>
      </c>
      <c r="D12" s="21">
        <v>1995</v>
      </c>
      <c r="E12" s="20" t="s">
        <v>46</v>
      </c>
      <c r="F12" s="64" t="s">
        <v>69</v>
      </c>
      <c r="G12" s="22">
        <v>21862493</v>
      </c>
      <c r="H12" s="12">
        <f t="shared" si="0"/>
        <v>107782090.48999999</v>
      </c>
      <c r="I12" s="23">
        <v>0</v>
      </c>
      <c r="J12" s="13">
        <f t="shared" si="1"/>
        <v>672252.10000000009</v>
      </c>
      <c r="K12" s="13">
        <f t="shared" si="2"/>
        <v>3314202.8530000001</v>
      </c>
      <c r="L12" s="14">
        <f t="shared" si="3"/>
        <v>155598.79999999999</v>
      </c>
      <c r="M12" s="14">
        <f t="shared" si="4"/>
        <v>767102.08399999992</v>
      </c>
      <c r="N12" s="24">
        <v>155598.79999999999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14">
        <f t="shared" si="5"/>
        <v>767102.08399999992</v>
      </c>
      <c r="U12" s="14">
        <f t="shared" si="6"/>
        <v>0</v>
      </c>
      <c r="V12" s="14">
        <f t="shared" si="7"/>
        <v>0</v>
      </c>
      <c r="W12" s="14">
        <f t="shared" si="8"/>
        <v>0</v>
      </c>
      <c r="X12" s="14">
        <f t="shared" si="9"/>
        <v>0</v>
      </c>
      <c r="Y12" s="14">
        <f t="shared" si="10"/>
        <v>0</v>
      </c>
      <c r="Z12" s="14">
        <f t="shared" si="11"/>
        <v>516653.30000000005</v>
      </c>
      <c r="AA12" s="14">
        <f t="shared" si="12"/>
        <v>2547100.7689999999</v>
      </c>
      <c r="AB12" s="24">
        <v>455737.9</v>
      </c>
      <c r="AC12" s="24">
        <v>60915.4</v>
      </c>
      <c r="AD12" s="24">
        <v>0</v>
      </c>
      <c r="AE12" s="24">
        <v>0</v>
      </c>
      <c r="AF12" s="25">
        <v>0</v>
      </c>
      <c r="AG12" s="14">
        <f t="shared" si="13"/>
        <v>2246787.8470000001</v>
      </c>
      <c r="AH12" s="14">
        <f t="shared" si="14"/>
        <v>300312.92199999996</v>
      </c>
      <c r="AI12" s="14">
        <f t="shared" si="15"/>
        <v>0</v>
      </c>
      <c r="AJ12" s="14">
        <f t="shared" si="16"/>
        <v>0</v>
      </c>
      <c r="AK12" s="14">
        <f t="shared" si="17"/>
        <v>0</v>
      </c>
      <c r="AL12" s="16">
        <f t="shared" si="18"/>
        <v>0</v>
      </c>
      <c r="AM12" s="16">
        <f t="shared" si="19"/>
        <v>0</v>
      </c>
      <c r="AN12" s="24">
        <v>0</v>
      </c>
      <c r="AO12" s="24">
        <v>0</v>
      </c>
      <c r="AP12" s="25">
        <v>0</v>
      </c>
      <c r="AQ12" s="14">
        <f t="shared" si="20"/>
        <v>0</v>
      </c>
      <c r="AR12" s="14">
        <f t="shared" si="21"/>
        <v>0</v>
      </c>
      <c r="AS12" s="14">
        <f t="shared" si="22"/>
        <v>0</v>
      </c>
      <c r="AT12" s="68">
        <f t="shared" si="23"/>
        <v>3.0749105328472837</v>
      </c>
      <c r="AU12" s="26">
        <v>0</v>
      </c>
      <c r="AV12" s="26">
        <v>0</v>
      </c>
      <c r="AW12" s="26">
        <v>17.937724471008888</v>
      </c>
      <c r="AX12" s="24">
        <v>0</v>
      </c>
      <c r="AY12" s="24">
        <v>0</v>
      </c>
      <c r="AZ12" s="27">
        <v>463.11718050870059</v>
      </c>
      <c r="BA12" s="76">
        <v>1986.9385677097091</v>
      </c>
      <c r="BB12" s="24">
        <v>0</v>
      </c>
      <c r="BC12" s="26">
        <v>0</v>
      </c>
      <c r="BD12" s="26">
        <v>0</v>
      </c>
      <c r="BE12" s="26">
        <v>0</v>
      </c>
      <c r="BF12" s="28">
        <v>0</v>
      </c>
    </row>
    <row r="13" spans="1:58" ht="12.75" customHeight="1" x14ac:dyDescent="0.25">
      <c r="A13" s="10">
        <v>45</v>
      </c>
      <c r="B13" s="20" t="s">
        <v>47</v>
      </c>
      <c r="C13" s="20" t="s">
        <v>126</v>
      </c>
      <c r="D13" s="21">
        <v>1995</v>
      </c>
      <c r="E13" s="20" t="s">
        <v>47</v>
      </c>
      <c r="F13" s="64" t="s">
        <v>69</v>
      </c>
      <c r="G13" s="22">
        <v>56410661</v>
      </c>
      <c r="H13" s="12">
        <f t="shared" si="0"/>
        <v>278104558.72999996</v>
      </c>
      <c r="I13" s="23">
        <v>0</v>
      </c>
      <c r="J13" s="13">
        <f t="shared" si="1"/>
        <v>1181752.1000000001</v>
      </c>
      <c r="K13" s="13">
        <f t="shared" si="2"/>
        <v>5826037.8530000001</v>
      </c>
      <c r="L13" s="14">
        <f t="shared" si="3"/>
        <v>144070.09999999998</v>
      </c>
      <c r="M13" s="14">
        <f t="shared" si="4"/>
        <v>710265.59299999988</v>
      </c>
      <c r="N13" s="24">
        <v>144070.09999999998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14">
        <f t="shared" si="5"/>
        <v>710265.59299999988</v>
      </c>
      <c r="U13" s="14">
        <f t="shared" si="6"/>
        <v>0</v>
      </c>
      <c r="V13" s="14">
        <f t="shared" si="7"/>
        <v>0</v>
      </c>
      <c r="W13" s="14">
        <f t="shared" si="8"/>
        <v>0</v>
      </c>
      <c r="X13" s="14">
        <f t="shared" si="9"/>
        <v>0</v>
      </c>
      <c r="Y13" s="14">
        <f t="shared" si="10"/>
        <v>0</v>
      </c>
      <c r="Z13" s="14">
        <f t="shared" si="11"/>
        <v>1037682</v>
      </c>
      <c r="AA13" s="14">
        <f t="shared" si="12"/>
        <v>5115772.2600000007</v>
      </c>
      <c r="AB13" s="24">
        <v>892881.3</v>
      </c>
      <c r="AC13" s="24">
        <v>71763.7</v>
      </c>
      <c r="AD13" s="24">
        <v>73037</v>
      </c>
      <c r="AE13" s="24">
        <v>0</v>
      </c>
      <c r="AF13" s="25">
        <v>0</v>
      </c>
      <c r="AG13" s="14">
        <f t="shared" si="13"/>
        <v>4401904.8090000004</v>
      </c>
      <c r="AH13" s="14">
        <f t="shared" si="14"/>
        <v>353795.04099999997</v>
      </c>
      <c r="AI13" s="14">
        <f t="shared" si="15"/>
        <v>360072.41</v>
      </c>
      <c r="AJ13" s="14">
        <f t="shared" si="16"/>
        <v>0</v>
      </c>
      <c r="AK13" s="14">
        <f t="shared" si="17"/>
        <v>0</v>
      </c>
      <c r="AL13" s="16">
        <f t="shared" si="18"/>
        <v>0</v>
      </c>
      <c r="AM13" s="16">
        <f t="shared" si="19"/>
        <v>0</v>
      </c>
      <c r="AN13" s="24">
        <v>0</v>
      </c>
      <c r="AO13" s="24">
        <v>0</v>
      </c>
      <c r="AP13" s="25">
        <v>0</v>
      </c>
      <c r="AQ13" s="14">
        <f t="shared" si="20"/>
        <v>0</v>
      </c>
      <c r="AR13" s="14">
        <f t="shared" si="21"/>
        <v>0</v>
      </c>
      <c r="AS13" s="14">
        <f t="shared" si="22"/>
        <v>0</v>
      </c>
      <c r="AT13" s="68">
        <f t="shared" si="23"/>
        <v>2.0949091520129506</v>
      </c>
      <c r="AU13" s="26">
        <v>0</v>
      </c>
      <c r="AV13" s="26">
        <v>0</v>
      </c>
      <c r="AW13" s="26">
        <v>17.752288602803105</v>
      </c>
      <c r="AX13" s="24">
        <v>0</v>
      </c>
      <c r="AY13" s="24">
        <v>0</v>
      </c>
      <c r="AZ13" s="27">
        <v>239.13940725100559</v>
      </c>
      <c r="BA13" s="76">
        <v>1025.9937038058883</v>
      </c>
      <c r="BB13" s="24">
        <v>0</v>
      </c>
      <c r="BC13" s="26">
        <v>0</v>
      </c>
      <c r="BD13" s="26">
        <v>0</v>
      </c>
      <c r="BE13" s="26">
        <v>0</v>
      </c>
      <c r="BF13" s="28">
        <v>0</v>
      </c>
    </row>
    <row r="14" spans="1:58" ht="12.75" customHeight="1" x14ac:dyDescent="0.25">
      <c r="A14" s="10">
        <v>46</v>
      </c>
      <c r="B14" s="20" t="s">
        <v>48</v>
      </c>
      <c r="C14" s="20" t="s">
        <v>127</v>
      </c>
      <c r="D14" s="21">
        <v>1995</v>
      </c>
      <c r="E14" s="20" t="s">
        <v>48</v>
      </c>
      <c r="F14" s="64" t="s">
        <v>69</v>
      </c>
      <c r="G14" s="22">
        <v>29917928</v>
      </c>
      <c r="H14" s="12">
        <f t="shared" si="0"/>
        <v>147495385.03999999</v>
      </c>
      <c r="I14" s="23">
        <v>0</v>
      </c>
      <c r="J14" s="13">
        <f t="shared" si="1"/>
        <v>736383.3</v>
      </c>
      <c r="K14" s="13">
        <f t="shared" si="2"/>
        <v>3630369.6690000002</v>
      </c>
      <c r="L14" s="14">
        <f t="shared" si="3"/>
        <v>247682.5</v>
      </c>
      <c r="M14" s="14">
        <f t="shared" si="4"/>
        <v>1221074.7249999999</v>
      </c>
      <c r="N14" s="24">
        <v>247682.5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14">
        <f t="shared" si="5"/>
        <v>1221074.7249999999</v>
      </c>
      <c r="U14" s="14">
        <f t="shared" si="6"/>
        <v>0</v>
      </c>
      <c r="V14" s="14">
        <f t="shared" si="7"/>
        <v>0</v>
      </c>
      <c r="W14" s="14">
        <f t="shared" si="8"/>
        <v>0</v>
      </c>
      <c r="X14" s="14">
        <f t="shared" si="9"/>
        <v>0</v>
      </c>
      <c r="Y14" s="14">
        <f t="shared" si="10"/>
        <v>0</v>
      </c>
      <c r="Z14" s="14">
        <f t="shared" si="11"/>
        <v>488700.8</v>
      </c>
      <c r="AA14" s="14">
        <f t="shared" si="12"/>
        <v>2409294.9439999997</v>
      </c>
      <c r="AB14" s="24">
        <v>419112.3</v>
      </c>
      <c r="AC14" s="24">
        <v>69588.5</v>
      </c>
      <c r="AD14" s="24">
        <v>0</v>
      </c>
      <c r="AE14" s="24">
        <v>0</v>
      </c>
      <c r="AF14" s="25">
        <v>0</v>
      </c>
      <c r="AG14" s="14">
        <f t="shared" si="13"/>
        <v>2066223.6389999997</v>
      </c>
      <c r="AH14" s="14">
        <f t="shared" si="14"/>
        <v>343071.30499999999</v>
      </c>
      <c r="AI14" s="14">
        <f t="shared" si="15"/>
        <v>0</v>
      </c>
      <c r="AJ14" s="14">
        <f t="shared" si="16"/>
        <v>0</v>
      </c>
      <c r="AK14" s="14">
        <f t="shared" si="17"/>
        <v>0</v>
      </c>
      <c r="AL14" s="16">
        <f t="shared" si="18"/>
        <v>0</v>
      </c>
      <c r="AM14" s="16">
        <f t="shared" si="19"/>
        <v>0</v>
      </c>
      <c r="AN14" s="24">
        <v>0</v>
      </c>
      <c r="AO14" s="24">
        <v>0</v>
      </c>
      <c r="AP14" s="25">
        <v>0</v>
      </c>
      <c r="AQ14" s="14">
        <f t="shared" si="20"/>
        <v>0</v>
      </c>
      <c r="AR14" s="14">
        <f t="shared" si="21"/>
        <v>0</v>
      </c>
      <c r="AS14" s="14">
        <f t="shared" si="22"/>
        <v>0</v>
      </c>
      <c r="AT14" s="68">
        <f t="shared" si="23"/>
        <v>2.4613445824189428</v>
      </c>
      <c r="AU14" s="26">
        <v>0</v>
      </c>
      <c r="AV14" s="26">
        <v>0</v>
      </c>
      <c r="AW14" s="26">
        <v>13.208669058295966</v>
      </c>
      <c r="AX14" s="24">
        <v>0</v>
      </c>
      <c r="AY14" s="24">
        <v>0</v>
      </c>
      <c r="AZ14" s="27">
        <v>233.86631969145716</v>
      </c>
      <c r="BA14" s="76">
        <v>1003.3702696429224</v>
      </c>
      <c r="BB14" s="24">
        <v>0</v>
      </c>
      <c r="BC14" s="26">
        <v>0</v>
      </c>
      <c r="BD14" s="26">
        <v>0</v>
      </c>
      <c r="BE14" s="26">
        <v>0</v>
      </c>
      <c r="BF14" s="28">
        <v>0</v>
      </c>
    </row>
    <row r="15" spans="1:58" ht="12.75" customHeight="1" x14ac:dyDescent="0.25">
      <c r="A15" s="10">
        <v>47</v>
      </c>
      <c r="B15" s="20" t="s">
        <v>49</v>
      </c>
      <c r="C15" s="20" t="s">
        <v>128</v>
      </c>
      <c r="D15" s="21">
        <v>1995</v>
      </c>
      <c r="E15" s="20" t="s">
        <v>49</v>
      </c>
      <c r="F15" s="64" t="s">
        <v>69</v>
      </c>
      <c r="G15" s="22">
        <v>22330815</v>
      </c>
      <c r="H15" s="12">
        <f t="shared" si="0"/>
        <v>110090917.94999999</v>
      </c>
      <c r="I15" s="23">
        <v>0</v>
      </c>
      <c r="J15" s="13">
        <f t="shared" si="1"/>
        <v>639047.1</v>
      </c>
      <c r="K15" s="13">
        <f t="shared" si="2"/>
        <v>3150502.2029999997</v>
      </c>
      <c r="L15" s="14">
        <f t="shared" si="3"/>
        <v>216631.6</v>
      </c>
      <c r="M15" s="14">
        <f t="shared" si="4"/>
        <v>1067993.7879999999</v>
      </c>
      <c r="N15" s="24">
        <v>216631.6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14">
        <f t="shared" si="5"/>
        <v>1067993.7879999999</v>
      </c>
      <c r="U15" s="14">
        <f t="shared" si="6"/>
        <v>0</v>
      </c>
      <c r="V15" s="14">
        <f t="shared" si="7"/>
        <v>0</v>
      </c>
      <c r="W15" s="14">
        <f t="shared" si="8"/>
        <v>0</v>
      </c>
      <c r="X15" s="14">
        <f t="shared" si="9"/>
        <v>0</v>
      </c>
      <c r="Y15" s="14">
        <f t="shared" si="10"/>
        <v>0</v>
      </c>
      <c r="Z15" s="14">
        <f t="shared" si="11"/>
        <v>422415.5</v>
      </c>
      <c r="AA15" s="14">
        <f t="shared" si="12"/>
        <v>2082508.4149999998</v>
      </c>
      <c r="AB15" s="24">
        <v>359293.9</v>
      </c>
      <c r="AC15" s="24">
        <v>35278.6</v>
      </c>
      <c r="AD15" s="24">
        <v>27843</v>
      </c>
      <c r="AE15" s="24">
        <v>0</v>
      </c>
      <c r="AF15" s="25">
        <v>0</v>
      </c>
      <c r="AG15" s="14">
        <f t="shared" si="13"/>
        <v>1771318.9269999999</v>
      </c>
      <c r="AH15" s="14">
        <f t="shared" si="14"/>
        <v>173923.49799999999</v>
      </c>
      <c r="AI15" s="14">
        <f t="shared" si="15"/>
        <v>137265.99</v>
      </c>
      <c r="AJ15" s="14">
        <f t="shared" si="16"/>
        <v>0</v>
      </c>
      <c r="AK15" s="14">
        <f t="shared" si="17"/>
        <v>0</v>
      </c>
      <c r="AL15" s="16">
        <f t="shared" si="18"/>
        <v>0</v>
      </c>
      <c r="AM15" s="16">
        <f t="shared" si="19"/>
        <v>0</v>
      </c>
      <c r="AN15" s="24">
        <v>0</v>
      </c>
      <c r="AO15" s="24">
        <v>0</v>
      </c>
      <c r="AP15" s="25">
        <v>0</v>
      </c>
      <c r="AQ15" s="14">
        <f t="shared" si="20"/>
        <v>0</v>
      </c>
      <c r="AR15" s="14">
        <f t="shared" si="21"/>
        <v>0</v>
      </c>
      <c r="AS15" s="14">
        <f t="shared" si="22"/>
        <v>0</v>
      </c>
      <c r="AT15" s="68">
        <f t="shared" si="23"/>
        <v>2.8617276171962374</v>
      </c>
      <c r="AU15" s="26">
        <v>0</v>
      </c>
      <c r="AV15" s="26">
        <v>0</v>
      </c>
      <c r="AW15" s="26">
        <v>11.2011340531445</v>
      </c>
      <c r="AX15" s="24">
        <v>0</v>
      </c>
      <c r="AY15" s="24">
        <v>0</v>
      </c>
      <c r="AZ15" s="27">
        <v>276.87041643180629</v>
      </c>
      <c r="BA15" s="76">
        <v>1187.8732463821189</v>
      </c>
      <c r="BB15" s="24">
        <v>0</v>
      </c>
      <c r="BC15" s="26">
        <v>0</v>
      </c>
      <c r="BD15" s="26">
        <v>0</v>
      </c>
      <c r="BE15" s="26">
        <v>0</v>
      </c>
      <c r="BF15" s="28">
        <v>0</v>
      </c>
    </row>
    <row r="16" spans="1:58" ht="12.75" customHeight="1" x14ac:dyDescent="0.25">
      <c r="A16" s="10">
        <v>48</v>
      </c>
      <c r="B16" s="20" t="s">
        <v>50</v>
      </c>
      <c r="C16" s="20" t="s">
        <v>129</v>
      </c>
      <c r="D16" s="21">
        <v>1995</v>
      </c>
      <c r="E16" s="20" t="s">
        <v>50</v>
      </c>
      <c r="F16" s="64" t="s">
        <v>69</v>
      </c>
      <c r="G16" s="22">
        <v>105052810</v>
      </c>
      <c r="H16" s="12">
        <f t="shared" si="0"/>
        <v>517910353.29999995</v>
      </c>
      <c r="I16" s="23">
        <v>0</v>
      </c>
      <c r="J16" s="13">
        <f t="shared" si="1"/>
        <v>2521211.9</v>
      </c>
      <c r="K16" s="13">
        <f t="shared" si="2"/>
        <v>12429574.666999999</v>
      </c>
      <c r="L16" s="14">
        <f t="shared" si="3"/>
        <v>216011.50000000003</v>
      </c>
      <c r="M16" s="14">
        <f t="shared" si="4"/>
        <v>1064936.6950000001</v>
      </c>
      <c r="N16" s="24">
        <v>216011.50000000003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14">
        <f t="shared" si="5"/>
        <v>1064936.6950000001</v>
      </c>
      <c r="U16" s="14">
        <f t="shared" si="6"/>
        <v>0</v>
      </c>
      <c r="V16" s="14">
        <f t="shared" si="7"/>
        <v>0</v>
      </c>
      <c r="W16" s="14">
        <f t="shared" si="8"/>
        <v>0</v>
      </c>
      <c r="X16" s="14">
        <f t="shared" si="9"/>
        <v>0</v>
      </c>
      <c r="Y16" s="14">
        <f t="shared" si="10"/>
        <v>0</v>
      </c>
      <c r="Z16" s="14">
        <f t="shared" si="11"/>
        <v>2305200.4</v>
      </c>
      <c r="AA16" s="14">
        <f t="shared" si="12"/>
        <v>11364637.971999999</v>
      </c>
      <c r="AB16" s="24">
        <v>2206978.6</v>
      </c>
      <c r="AC16" s="24">
        <v>86250.8</v>
      </c>
      <c r="AD16" s="24">
        <v>11971</v>
      </c>
      <c r="AE16" s="24">
        <v>0</v>
      </c>
      <c r="AF16" s="25">
        <v>0</v>
      </c>
      <c r="AG16" s="14">
        <f t="shared" si="13"/>
        <v>10880404.498</v>
      </c>
      <c r="AH16" s="14">
        <f t="shared" si="14"/>
        <v>425216.44400000002</v>
      </c>
      <c r="AI16" s="14">
        <f t="shared" si="15"/>
        <v>59017.03</v>
      </c>
      <c r="AJ16" s="14">
        <f t="shared" si="16"/>
        <v>0</v>
      </c>
      <c r="AK16" s="14">
        <f t="shared" si="17"/>
        <v>0</v>
      </c>
      <c r="AL16" s="16">
        <f t="shared" si="18"/>
        <v>0</v>
      </c>
      <c r="AM16" s="16">
        <f t="shared" si="19"/>
        <v>0</v>
      </c>
      <c r="AN16" s="24">
        <v>0</v>
      </c>
      <c r="AO16" s="24">
        <v>0</v>
      </c>
      <c r="AP16" s="25">
        <v>0</v>
      </c>
      <c r="AQ16" s="14">
        <f t="shared" si="20"/>
        <v>0</v>
      </c>
      <c r="AR16" s="14">
        <f t="shared" si="21"/>
        <v>0</v>
      </c>
      <c r="AS16" s="14">
        <f t="shared" si="22"/>
        <v>0</v>
      </c>
      <c r="AT16" s="68">
        <f t="shared" si="23"/>
        <v>2.3999471313523171</v>
      </c>
      <c r="AU16" s="26">
        <v>0</v>
      </c>
      <c r="AV16" s="26">
        <v>0</v>
      </c>
      <c r="AW16" s="26">
        <v>27.299138108386117</v>
      </c>
      <c r="AX16" s="24">
        <v>0</v>
      </c>
      <c r="AY16" s="24">
        <v>0</v>
      </c>
      <c r="AZ16" s="27">
        <v>406.82890691952804</v>
      </c>
      <c r="BA16" s="76">
        <v>1745.4417146210953</v>
      </c>
      <c r="BB16" s="24">
        <v>0</v>
      </c>
      <c r="BC16" s="26">
        <v>0</v>
      </c>
      <c r="BD16" s="26">
        <v>0</v>
      </c>
      <c r="BE16" s="26">
        <v>0</v>
      </c>
      <c r="BF16" s="28">
        <v>0</v>
      </c>
    </row>
    <row r="17" spans="1:58" ht="12.75" customHeight="1" x14ac:dyDescent="0.25">
      <c r="A17" s="10">
        <v>49</v>
      </c>
      <c r="B17" s="20" t="s">
        <v>51</v>
      </c>
      <c r="C17" s="20" t="s">
        <v>130</v>
      </c>
      <c r="D17" s="21">
        <v>1995</v>
      </c>
      <c r="E17" s="20" t="s">
        <v>148</v>
      </c>
      <c r="F17" s="64" t="s">
        <v>69</v>
      </c>
      <c r="G17" s="22">
        <v>168414300</v>
      </c>
      <c r="H17" s="12">
        <f t="shared" si="0"/>
        <v>830282499</v>
      </c>
      <c r="I17" s="23">
        <v>0</v>
      </c>
      <c r="J17" s="13">
        <f t="shared" si="1"/>
        <v>2799194.71</v>
      </c>
      <c r="K17" s="13">
        <f t="shared" si="2"/>
        <v>13800029.920299999</v>
      </c>
      <c r="L17" s="14">
        <f t="shared" si="3"/>
        <v>545822.00000000012</v>
      </c>
      <c r="M17" s="14">
        <f t="shared" si="4"/>
        <v>2690902.4600000004</v>
      </c>
      <c r="N17" s="24">
        <v>545822.00000000012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14">
        <f t="shared" si="5"/>
        <v>2690902.4600000004</v>
      </c>
      <c r="U17" s="14">
        <f t="shared" si="6"/>
        <v>0</v>
      </c>
      <c r="V17" s="14">
        <f t="shared" si="7"/>
        <v>0</v>
      </c>
      <c r="W17" s="14">
        <f t="shared" si="8"/>
        <v>0</v>
      </c>
      <c r="X17" s="14">
        <f t="shared" si="9"/>
        <v>0</v>
      </c>
      <c r="Y17" s="14">
        <f t="shared" si="10"/>
        <v>0</v>
      </c>
      <c r="Z17" s="14">
        <f t="shared" si="11"/>
        <v>2253372.71</v>
      </c>
      <c r="AA17" s="14">
        <f t="shared" si="12"/>
        <v>11109127.4603</v>
      </c>
      <c r="AB17" s="24">
        <v>2188524.9</v>
      </c>
      <c r="AC17" s="24">
        <v>59467.81</v>
      </c>
      <c r="AD17" s="24">
        <v>5380</v>
      </c>
      <c r="AE17" s="24">
        <v>0</v>
      </c>
      <c r="AF17" s="25">
        <v>0</v>
      </c>
      <c r="AG17" s="14">
        <f t="shared" si="13"/>
        <v>10789427.756999999</v>
      </c>
      <c r="AH17" s="14">
        <f t="shared" si="14"/>
        <v>293176.30329999997</v>
      </c>
      <c r="AI17" s="14">
        <f t="shared" si="15"/>
        <v>26523.399999999998</v>
      </c>
      <c r="AJ17" s="14">
        <f t="shared" si="16"/>
        <v>0</v>
      </c>
      <c r="AK17" s="14">
        <f t="shared" si="17"/>
        <v>0</v>
      </c>
      <c r="AL17" s="16">
        <f t="shared" si="18"/>
        <v>0</v>
      </c>
      <c r="AM17" s="16">
        <f t="shared" si="19"/>
        <v>0</v>
      </c>
      <c r="AN17" s="24">
        <v>0</v>
      </c>
      <c r="AO17" s="24">
        <v>0</v>
      </c>
      <c r="AP17" s="25">
        <v>0</v>
      </c>
      <c r="AQ17" s="14">
        <f t="shared" si="20"/>
        <v>0</v>
      </c>
      <c r="AR17" s="14">
        <f t="shared" si="21"/>
        <v>0</v>
      </c>
      <c r="AS17" s="14">
        <f t="shared" si="22"/>
        <v>0</v>
      </c>
      <c r="AT17" s="68">
        <f t="shared" si="23"/>
        <v>1.6620884984232336</v>
      </c>
      <c r="AU17" s="26">
        <v>0</v>
      </c>
      <c r="AV17" s="26">
        <v>0</v>
      </c>
      <c r="AW17" s="26">
        <v>18.507929028120309</v>
      </c>
      <c r="AX17" s="24">
        <v>0</v>
      </c>
      <c r="AY17" s="24">
        <v>0</v>
      </c>
      <c r="AZ17" s="27">
        <v>241.47894487166403</v>
      </c>
      <c r="BA17" s="76">
        <v>1036.0311580933496</v>
      </c>
      <c r="BB17" s="24">
        <v>0</v>
      </c>
      <c r="BC17" s="26">
        <v>0</v>
      </c>
      <c r="BD17" s="26">
        <v>0</v>
      </c>
      <c r="BE17" s="26">
        <v>0</v>
      </c>
      <c r="BF17" s="28">
        <v>0</v>
      </c>
    </row>
    <row r="18" spans="1:58" ht="12.75" customHeight="1" x14ac:dyDescent="0.25">
      <c r="A18" s="10">
        <v>50</v>
      </c>
      <c r="B18" s="20" t="s">
        <v>52</v>
      </c>
      <c r="C18" s="20" t="s">
        <v>131</v>
      </c>
      <c r="D18" s="21">
        <v>1995</v>
      </c>
      <c r="E18" s="20" t="s">
        <v>111</v>
      </c>
      <c r="F18" s="64" t="s">
        <v>69</v>
      </c>
      <c r="G18" s="22">
        <v>39453744</v>
      </c>
      <c r="H18" s="12">
        <f t="shared" si="0"/>
        <v>194506957.91999999</v>
      </c>
      <c r="I18" s="23">
        <v>0</v>
      </c>
      <c r="J18" s="13">
        <f t="shared" si="1"/>
        <v>928804.8</v>
      </c>
      <c r="K18" s="13">
        <f t="shared" si="2"/>
        <v>4579007.6639999999</v>
      </c>
      <c r="L18" s="14">
        <f t="shared" si="3"/>
        <v>262142.8</v>
      </c>
      <c r="M18" s="14">
        <f t="shared" si="4"/>
        <v>1292364.004</v>
      </c>
      <c r="N18" s="24">
        <v>262142.8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14">
        <f t="shared" si="5"/>
        <v>1292364.004</v>
      </c>
      <c r="U18" s="14">
        <f t="shared" si="6"/>
        <v>0</v>
      </c>
      <c r="V18" s="14">
        <f t="shared" si="7"/>
        <v>0</v>
      </c>
      <c r="W18" s="14">
        <f t="shared" si="8"/>
        <v>0</v>
      </c>
      <c r="X18" s="14">
        <f t="shared" si="9"/>
        <v>0</v>
      </c>
      <c r="Y18" s="14">
        <f t="shared" si="10"/>
        <v>0</v>
      </c>
      <c r="Z18" s="14">
        <f t="shared" si="11"/>
        <v>666662</v>
      </c>
      <c r="AA18" s="14">
        <f t="shared" si="12"/>
        <v>3286643.6599999997</v>
      </c>
      <c r="AB18" s="24">
        <v>586093.4</v>
      </c>
      <c r="AC18" s="24">
        <v>80568.600000000006</v>
      </c>
      <c r="AD18" s="24">
        <v>0</v>
      </c>
      <c r="AE18" s="24">
        <v>0</v>
      </c>
      <c r="AF18" s="25">
        <v>0</v>
      </c>
      <c r="AG18" s="14">
        <f t="shared" si="13"/>
        <v>2889440.4619999998</v>
      </c>
      <c r="AH18" s="14">
        <f t="shared" si="14"/>
        <v>397203.19800000003</v>
      </c>
      <c r="AI18" s="14">
        <f t="shared" si="15"/>
        <v>0</v>
      </c>
      <c r="AJ18" s="14">
        <f t="shared" si="16"/>
        <v>0</v>
      </c>
      <c r="AK18" s="14">
        <f t="shared" si="17"/>
        <v>0</v>
      </c>
      <c r="AL18" s="16">
        <f t="shared" si="18"/>
        <v>0</v>
      </c>
      <c r="AM18" s="16">
        <f t="shared" si="19"/>
        <v>0</v>
      </c>
      <c r="AN18" s="24">
        <v>0</v>
      </c>
      <c r="AO18" s="24">
        <v>0</v>
      </c>
      <c r="AP18" s="25">
        <v>0</v>
      </c>
      <c r="AQ18" s="14">
        <f t="shared" si="20"/>
        <v>0</v>
      </c>
      <c r="AR18" s="14">
        <f t="shared" si="21"/>
        <v>0</v>
      </c>
      <c r="AS18" s="14">
        <f t="shared" si="22"/>
        <v>0</v>
      </c>
      <c r="AT18" s="68">
        <f t="shared" si="23"/>
        <v>2.3541613693240366</v>
      </c>
      <c r="AU18" s="26">
        <v>0</v>
      </c>
      <c r="AV18" s="26">
        <v>0</v>
      </c>
      <c r="AW18" s="26">
        <v>14.363775265607845</v>
      </c>
      <c r="AX18" s="24">
        <v>0</v>
      </c>
      <c r="AY18" s="24">
        <v>0</v>
      </c>
      <c r="AZ18" s="27">
        <v>225.26976205640545</v>
      </c>
      <c r="BA18" s="76">
        <v>966.48795857024402</v>
      </c>
      <c r="BB18" s="24">
        <v>0</v>
      </c>
      <c r="BC18" s="26">
        <v>0</v>
      </c>
      <c r="BD18" s="26">
        <v>0</v>
      </c>
      <c r="BE18" s="26">
        <v>0</v>
      </c>
      <c r="BF18" s="28">
        <v>0</v>
      </c>
    </row>
    <row r="19" spans="1:58" ht="12.75" customHeight="1" x14ac:dyDescent="0.25">
      <c r="A19" s="10">
        <v>51</v>
      </c>
      <c r="B19" s="20" t="s">
        <v>53</v>
      </c>
      <c r="C19" s="20" t="s">
        <v>132</v>
      </c>
      <c r="D19" s="21">
        <v>1995</v>
      </c>
      <c r="E19" s="20" t="s">
        <v>53</v>
      </c>
      <c r="F19" s="64" t="s">
        <v>69</v>
      </c>
      <c r="G19" s="22">
        <v>22629219</v>
      </c>
      <c r="H19" s="12">
        <f t="shared" si="0"/>
        <v>111562049.66999999</v>
      </c>
      <c r="I19" s="23">
        <v>0</v>
      </c>
      <c r="J19" s="13">
        <f t="shared" si="1"/>
        <v>500154.9</v>
      </c>
      <c r="K19" s="13">
        <f t="shared" si="2"/>
        <v>2465763.6570000001</v>
      </c>
      <c r="L19" s="14">
        <f t="shared" si="3"/>
        <v>81581.8</v>
      </c>
      <c r="M19" s="14">
        <f t="shared" si="4"/>
        <v>402198.27399999998</v>
      </c>
      <c r="N19" s="24">
        <v>81581.8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14">
        <f t="shared" si="5"/>
        <v>402198.27399999998</v>
      </c>
      <c r="U19" s="14">
        <f t="shared" si="6"/>
        <v>0</v>
      </c>
      <c r="V19" s="14">
        <f t="shared" si="7"/>
        <v>0</v>
      </c>
      <c r="W19" s="14">
        <f t="shared" si="8"/>
        <v>0</v>
      </c>
      <c r="X19" s="14">
        <f t="shared" si="9"/>
        <v>0</v>
      </c>
      <c r="Y19" s="14">
        <f t="shared" si="10"/>
        <v>0</v>
      </c>
      <c r="Z19" s="14">
        <f t="shared" si="11"/>
        <v>418573.10000000003</v>
      </c>
      <c r="AA19" s="14">
        <f t="shared" si="12"/>
        <v>2063565.3829999999</v>
      </c>
      <c r="AB19" s="24">
        <v>372223.9</v>
      </c>
      <c r="AC19" s="24">
        <v>46349.2</v>
      </c>
      <c r="AD19" s="24">
        <v>0</v>
      </c>
      <c r="AE19" s="24">
        <v>0</v>
      </c>
      <c r="AF19" s="25">
        <v>0</v>
      </c>
      <c r="AG19" s="14">
        <f t="shared" si="13"/>
        <v>1835063.827</v>
      </c>
      <c r="AH19" s="14">
        <f t="shared" si="14"/>
        <v>228501.55599999998</v>
      </c>
      <c r="AI19" s="14">
        <f t="shared" si="15"/>
        <v>0</v>
      </c>
      <c r="AJ19" s="14">
        <f t="shared" si="16"/>
        <v>0</v>
      </c>
      <c r="AK19" s="14">
        <f t="shared" si="17"/>
        <v>0</v>
      </c>
      <c r="AL19" s="16">
        <f t="shared" si="18"/>
        <v>0</v>
      </c>
      <c r="AM19" s="16">
        <f t="shared" si="19"/>
        <v>0</v>
      </c>
      <c r="AN19" s="24">
        <v>0</v>
      </c>
      <c r="AO19" s="24">
        <v>0</v>
      </c>
      <c r="AP19" s="25">
        <v>0</v>
      </c>
      <c r="AQ19" s="14">
        <f t="shared" si="20"/>
        <v>0</v>
      </c>
      <c r="AR19" s="14">
        <f t="shared" si="21"/>
        <v>0</v>
      </c>
      <c r="AS19" s="14">
        <f t="shared" si="22"/>
        <v>0</v>
      </c>
      <c r="AT19" s="68">
        <f t="shared" si="23"/>
        <v>2.2102172416997687</v>
      </c>
      <c r="AU19" s="26">
        <v>0</v>
      </c>
      <c r="AV19" s="26">
        <v>0</v>
      </c>
      <c r="AW19" s="26">
        <v>17.975018867924529</v>
      </c>
      <c r="AX19" s="24">
        <v>0</v>
      </c>
      <c r="AY19" s="24">
        <v>0</v>
      </c>
      <c r="AZ19" s="27">
        <v>330.22134483908349</v>
      </c>
      <c r="BA19" s="76">
        <v>1416.7678366434859</v>
      </c>
      <c r="BB19" s="24">
        <v>0</v>
      </c>
      <c r="BC19" s="26">
        <v>0</v>
      </c>
      <c r="BD19" s="26">
        <v>0</v>
      </c>
      <c r="BE19" s="26">
        <v>0</v>
      </c>
      <c r="BF19" s="28">
        <v>0</v>
      </c>
    </row>
    <row r="20" spans="1:58" ht="12.75" customHeight="1" x14ac:dyDescent="0.25">
      <c r="A20" s="10">
        <v>52</v>
      </c>
      <c r="B20" s="20" t="s">
        <v>54</v>
      </c>
      <c r="C20" s="20" t="s">
        <v>133</v>
      </c>
      <c r="D20" s="21">
        <v>1995</v>
      </c>
      <c r="E20" s="20" t="s">
        <v>54</v>
      </c>
      <c r="F20" s="64" t="s">
        <v>69</v>
      </c>
      <c r="G20" s="22">
        <v>9428728</v>
      </c>
      <c r="H20" s="12">
        <f t="shared" si="0"/>
        <v>46483629.039999999</v>
      </c>
      <c r="I20" s="23">
        <v>0</v>
      </c>
      <c r="J20" s="13">
        <f t="shared" si="1"/>
        <v>403535.8</v>
      </c>
      <c r="K20" s="13">
        <f t="shared" si="2"/>
        <v>1989431.4939999997</v>
      </c>
      <c r="L20" s="14">
        <f t="shared" si="3"/>
        <v>97116.3</v>
      </c>
      <c r="M20" s="14">
        <f t="shared" si="4"/>
        <v>478783.359</v>
      </c>
      <c r="N20" s="24">
        <v>97116.3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14">
        <f t="shared" si="5"/>
        <v>478783.359</v>
      </c>
      <c r="U20" s="14">
        <f t="shared" si="6"/>
        <v>0</v>
      </c>
      <c r="V20" s="14">
        <f t="shared" si="7"/>
        <v>0</v>
      </c>
      <c r="W20" s="14">
        <f t="shared" si="8"/>
        <v>0</v>
      </c>
      <c r="X20" s="14">
        <f t="shared" si="9"/>
        <v>0</v>
      </c>
      <c r="Y20" s="14">
        <f t="shared" si="10"/>
        <v>0</v>
      </c>
      <c r="Z20" s="14">
        <f t="shared" si="11"/>
        <v>306419.5</v>
      </c>
      <c r="AA20" s="14">
        <f t="shared" si="12"/>
        <v>1510648.1349999998</v>
      </c>
      <c r="AB20" s="24">
        <v>274062.09999999998</v>
      </c>
      <c r="AC20" s="24">
        <v>32357.4</v>
      </c>
      <c r="AD20" s="24">
        <v>0</v>
      </c>
      <c r="AE20" s="24">
        <v>0</v>
      </c>
      <c r="AF20" s="25">
        <v>0</v>
      </c>
      <c r="AG20" s="14">
        <f t="shared" si="13"/>
        <v>1351126.1529999997</v>
      </c>
      <c r="AH20" s="14">
        <f t="shared" si="14"/>
        <v>159521.98199999999</v>
      </c>
      <c r="AI20" s="14">
        <f t="shared" si="15"/>
        <v>0</v>
      </c>
      <c r="AJ20" s="14">
        <f t="shared" si="16"/>
        <v>0</v>
      </c>
      <c r="AK20" s="14">
        <f t="shared" si="17"/>
        <v>0</v>
      </c>
      <c r="AL20" s="16">
        <f t="shared" si="18"/>
        <v>0</v>
      </c>
      <c r="AM20" s="16">
        <f t="shared" si="19"/>
        <v>0</v>
      </c>
      <c r="AN20" s="24">
        <v>0</v>
      </c>
      <c r="AO20" s="24">
        <v>0</v>
      </c>
      <c r="AP20" s="25">
        <v>0</v>
      </c>
      <c r="AQ20" s="14">
        <f t="shared" si="20"/>
        <v>0</v>
      </c>
      <c r="AR20" s="14">
        <f t="shared" si="21"/>
        <v>0</v>
      </c>
      <c r="AS20" s="14">
        <f t="shared" si="22"/>
        <v>0</v>
      </c>
      <c r="AT20" s="68">
        <f t="shared" si="23"/>
        <v>4.2798540799989144</v>
      </c>
      <c r="AU20" s="26">
        <v>0</v>
      </c>
      <c r="AV20" s="26">
        <v>0</v>
      </c>
      <c r="AW20" s="26">
        <v>17.864261366151666</v>
      </c>
      <c r="AX20" s="24">
        <v>0</v>
      </c>
      <c r="AY20" s="24">
        <v>0</v>
      </c>
      <c r="AZ20" s="27">
        <v>447.22424172570021</v>
      </c>
      <c r="BA20" s="76">
        <v>1918.7521683463635</v>
      </c>
      <c r="BB20" s="24">
        <v>0</v>
      </c>
      <c r="BC20" s="26">
        <v>0</v>
      </c>
      <c r="BD20" s="26">
        <v>0</v>
      </c>
      <c r="BE20" s="26">
        <v>0</v>
      </c>
      <c r="BF20" s="28">
        <v>0</v>
      </c>
    </row>
    <row r="21" spans="1:58" ht="12.75" customHeight="1" x14ac:dyDescent="0.25">
      <c r="A21" s="10">
        <v>53</v>
      </c>
      <c r="B21" s="20" t="s">
        <v>55</v>
      </c>
      <c r="C21" s="20" t="s">
        <v>134</v>
      </c>
      <c r="D21" s="21">
        <v>1995</v>
      </c>
      <c r="E21" s="20" t="s">
        <v>55</v>
      </c>
      <c r="F21" s="64" t="s">
        <v>69</v>
      </c>
      <c r="G21" s="22">
        <v>111675746</v>
      </c>
      <c r="H21" s="12">
        <f t="shared" si="0"/>
        <v>550561427.77999997</v>
      </c>
      <c r="I21" s="23">
        <v>0</v>
      </c>
      <c r="J21" s="13">
        <f t="shared" si="1"/>
        <v>2352832.5</v>
      </c>
      <c r="K21" s="13">
        <f t="shared" si="2"/>
        <v>11599464.225</v>
      </c>
      <c r="L21" s="14">
        <f t="shared" si="3"/>
        <v>156075.9</v>
      </c>
      <c r="M21" s="14">
        <f t="shared" si="4"/>
        <v>769454.18699999992</v>
      </c>
      <c r="N21" s="24">
        <v>156075.9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14">
        <f t="shared" si="5"/>
        <v>769454.18699999992</v>
      </c>
      <c r="U21" s="14">
        <f t="shared" si="6"/>
        <v>0</v>
      </c>
      <c r="V21" s="14">
        <f t="shared" si="7"/>
        <v>0</v>
      </c>
      <c r="W21" s="14">
        <f t="shared" si="8"/>
        <v>0</v>
      </c>
      <c r="X21" s="14">
        <f t="shared" si="9"/>
        <v>0</v>
      </c>
      <c r="Y21" s="14">
        <f t="shared" si="10"/>
        <v>0</v>
      </c>
      <c r="Z21" s="14">
        <f t="shared" si="11"/>
        <v>2196756.6</v>
      </c>
      <c r="AA21" s="14">
        <f t="shared" si="12"/>
        <v>10830010.037999999</v>
      </c>
      <c r="AB21" s="24">
        <v>2044960.6</v>
      </c>
      <c r="AC21" s="24">
        <v>99069</v>
      </c>
      <c r="AD21" s="24">
        <v>52727</v>
      </c>
      <c r="AE21" s="24">
        <v>0</v>
      </c>
      <c r="AF21" s="25">
        <v>0</v>
      </c>
      <c r="AG21" s="14">
        <f t="shared" si="13"/>
        <v>10081655.757999999</v>
      </c>
      <c r="AH21" s="14">
        <f t="shared" si="14"/>
        <v>488410.17</v>
      </c>
      <c r="AI21" s="14">
        <f t="shared" si="15"/>
        <v>259944.11</v>
      </c>
      <c r="AJ21" s="14">
        <f t="shared" si="16"/>
        <v>0</v>
      </c>
      <c r="AK21" s="14">
        <f t="shared" si="17"/>
        <v>0</v>
      </c>
      <c r="AL21" s="16">
        <f t="shared" si="18"/>
        <v>0</v>
      </c>
      <c r="AM21" s="16">
        <f t="shared" si="19"/>
        <v>0</v>
      </c>
      <c r="AN21" s="24">
        <v>0</v>
      </c>
      <c r="AO21" s="24">
        <v>0</v>
      </c>
      <c r="AP21" s="25">
        <v>0</v>
      </c>
      <c r="AQ21" s="14">
        <f t="shared" si="20"/>
        <v>0</v>
      </c>
      <c r="AR21" s="14">
        <f t="shared" si="21"/>
        <v>0</v>
      </c>
      <c r="AS21" s="14">
        <f t="shared" si="22"/>
        <v>0</v>
      </c>
      <c r="AT21" s="68">
        <f t="shared" si="23"/>
        <v>2.1068428770558647</v>
      </c>
      <c r="AU21" s="26">
        <v>0</v>
      </c>
      <c r="AV21" s="26">
        <v>0</v>
      </c>
      <c r="AW21" s="26">
        <v>29.399014132023844</v>
      </c>
      <c r="AX21" s="24">
        <v>0</v>
      </c>
      <c r="AY21" s="24">
        <v>0</v>
      </c>
      <c r="AZ21" s="27">
        <v>655.03732558702825</v>
      </c>
      <c r="BA21" s="76">
        <v>2810.344725429241</v>
      </c>
      <c r="BB21" s="24">
        <v>0</v>
      </c>
      <c r="BC21" s="26">
        <v>0</v>
      </c>
      <c r="BD21" s="26">
        <v>0</v>
      </c>
      <c r="BE21" s="26">
        <v>0</v>
      </c>
      <c r="BF21" s="28">
        <v>0</v>
      </c>
    </row>
    <row r="22" spans="1:58" ht="12.75" customHeight="1" x14ac:dyDescent="0.25">
      <c r="A22" s="10">
        <v>54</v>
      </c>
      <c r="B22" s="20" t="s">
        <v>56</v>
      </c>
      <c r="C22" s="20" t="s">
        <v>135</v>
      </c>
      <c r="D22" s="21">
        <v>1995</v>
      </c>
      <c r="E22" s="20" t="s">
        <v>56</v>
      </c>
      <c r="F22" s="64" t="s">
        <v>69</v>
      </c>
      <c r="G22" s="22">
        <v>27135502</v>
      </c>
      <c r="H22" s="12">
        <f t="shared" si="0"/>
        <v>133778024.86</v>
      </c>
      <c r="I22" s="23">
        <v>0</v>
      </c>
      <c r="J22" s="13">
        <f t="shared" si="1"/>
        <v>816129.09999999986</v>
      </c>
      <c r="K22" s="13">
        <f t="shared" si="2"/>
        <v>4023516.4629999991</v>
      </c>
      <c r="L22" s="14">
        <f t="shared" si="3"/>
        <v>393900.19999999995</v>
      </c>
      <c r="M22" s="14">
        <f t="shared" si="4"/>
        <v>1941927.9859999996</v>
      </c>
      <c r="N22" s="24">
        <v>393900.19999999995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14">
        <f t="shared" si="5"/>
        <v>1941927.9859999996</v>
      </c>
      <c r="U22" s="14">
        <f t="shared" si="6"/>
        <v>0</v>
      </c>
      <c r="V22" s="14">
        <f t="shared" si="7"/>
        <v>0</v>
      </c>
      <c r="W22" s="14">
        <f t="shared" si="8"/>
        <v>0</v>
      </c>
      <c r="X22" s="14">
        <f t="shared" si="9"/>
        <v>0</v>
      </c>
      <c r="Y22" s="14">
        <f t="shared" si="10"/>
        <v>0</v>
      </c>
      <c r="Z22" s="14">
        <f t="shared" si="11"/>
        <v>422228.89999999997</v>
      </c>
      <c r="AA22" s="14">
        <f t="shared" si="12"/>
        <v>2081588.4769999997</v>
      </c>
      <c r="AB22" s="24">
        <v>316261.09999999998</v>
      </c>
      <c r="AC22" s="24">
        <v>67632.800000000003</v>
      </c>
      <c r="AD22" s="24">
        <v>38335</v>
      </c>
      <c r="AE22" s="24">
        <v>0</v>
      </c>
      <c r="AF22" s="25">
        <v>0</v>
      </c>
      <c r="AG22" s="14">
        <f t="shared" si="13"/>
        <v>1559167.2229999998</v>
      </c>
      <c r="AH22" s="14">
        <f t="shared" si="14"/>
        <v>333429.70399999997</v>
      </c>
      <c r="AI22" s="14">
        <f t="shared" si="15"/>
        <v>188991.55</v>
      </c>
      <c r="AJ22" s="14">
        <f t="shared" si="16"/>
        <v>0</v>
      </c>
      <c r="AK22" s="14">
        <f t="shared" si="17"/>
        <v>0</v>
      </c>
      <c r="AL22" s="16">
        <f t="shared" si="18"/>
        <v>0</v>
      </c>
      <c r="AM22" s="16">
        <f t="shared" si="19"/>
        <v>0</v>
      </c>
      <c r="AN22" s="24">
        <v>0</v>
      </c>
      <c r="AO22" s="24">
        <v>0</v>
      </c>
      <c r="AP22" s="25">
        <v>0</v>
      </c>
      <c r="AQ22" s="14">
        <f t="shared" si="20"/>
        <v>0</v>
      </c>
      <c r="AR22" s="14">
        <f t="shared" si="21"/>
        <v>0</v>
      </c>
      <c r="AS22" s="14">
        <f t="shared" si="22"/>
        <v>0</v>
      </c>
      <c r="AT22" s="68">
        <f t="shared" si="23"/>
        <v>3.0076064190741705</v>
      </c>
      <c r="AU22" s="26">
        <v>0</v>
      </c>
      <c r="AV22" s="26">
        <v>0</v>
      </c>
      <c r="AW22" s="26">
        <v>13.093050230215134</v>
      </c>
      <c r="AX22" s="24">
        <v>0</v>
      </c>
      <c r="AY22" s="24">
        <v>0</v>
      </c>
      <c r="AZ22" s="27">
        <v>230.85274716571243</v>
      </c>
      <c r="BA22" s="76">
        <v>990.4409642100826</v>
      </c>
      <c r="BB22" s="24">
        <v>0</v>
      </c>
      <c r="BC22" s="26">
        <v>0</v>
      </c>
      <c r="BD22" s="26">
        <v>0</v>
      </c>
      <c r="BE22" s="26">
        <v>0</v>
      </c>
      <c r="BF22" s="28">
        <v>0</v>
      </c>
    </row>
    <row r="23" spans="1:58" ht="12.75" customHeight="1" x14ac:dyDescent="0.25">
      <c r="A23" s="10">
        <v>55</v>
      </c>
      <c r="B23" s="20" t="s">
        <v>57</v>
      </c>
      <c r="C23" s="20" t="s">
        <v>136</v>
      </c>
      <c r="D23" s="21">
        <v>1995</v>
      </c>
      <c r="E23" s="20" t="s">
        <v>57</v>
      </c>
      <c r="F23" s="64" t="s">
        <v>69</v>
      </c>
      <c r="G23" s="22">
        <v>56000297</v>
      </c>
      <c r="H23" s="12">
        <f t="shared" si="0"/>
        <v>276081464.20999998</v>
      </c>
      <c r="I23" s="23">
        <v>0</v>
      </c>
      <c r="J23" s="13">
        <f t="shared" si="1"/>
        <v>1220248.0999999999</v>
      </c>
      <c r="K23" s="13">
        <f t="shared" si="2"/>
        <v>6015823.1329999985</v>
      </c>
      <c r="L23" s="14">
        <f t="shared" si="3"/>
        <v>245674.8</v>
      </c>
      <c r="M23" s="14">
        <f t="shared" si="4"/>
        <v>1211176.764</v>
      </c>
      <c r="N23" s="24">
        <v>245674.8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14">
        <f t="shared" si="5"/>
        <v>1211176.764</v>
      </c>
      <c r="U23" s="14">
        <f t="shared" si="6"/>
        <v>0</v>
      </c>
      <c r="V23" s="14">
        <f t="shared" si="7"/>
        <v>0</v>
      </c>
      <c r="W23" s="14">
        <f t="shared" si="8"/>
        <v>0</v>
      </c>
      <c r="X23" s="14">
        <f t="shared" si="9"/>
        <v>0</v>
      </c>
      <c r="Y23" s="14">
        <f t="shared" si="10"/>
        <v>0</v>
      </c>
      <c r="Z23" s="14">
        <f t="shared" si="11"/>
        <v>974573.29999999993</v>
      </c>
      <c r="AA23" s="14">
        <f t="shared" si="12"/>
        <v>4804646.3689999999</v>
      </c>
      <c r="AB23" s="24">
        <v>886559.6</v>
      </c>
      <c r="AC23" s="24">
        <v>60708.7</v>
      </c>
      <c r="AD23" s="24">
        <v>27305</v>
      </c>
      <c r="AE23" s="24">
        <v>0</v>
      </c>
      <c r="AF23" s="25">
        <v>0</v>
      </c>
      <c r="AG23" s="14">
        <f t="shared" si="13"/>
        <v>4370738.8279999997</v>
      </c>
      <c r="AH23" s="14">
        <f t="shared" si="14"/>
        <v>299293.89099999995</v>
      </c>
      <c r="AI23" s="14">
        <f t="shared" si="15"/>
        <v>134613.65</v>
      </c>
      <c r="AJ23" s="14">
        <f t="shared" si="16"/>
        <v>0</v>
      </c>
      <c r="AK23" s="14">
        <f t="shared" si="17"/>
        <v>0</v>
      </c>
      <c r="AL23" s="16">
        <f t="shared" si="18"/>
        <v>0</v>
      </c>
      <c r="AM23" s="16">
        <f t="shared" si="19"/>
        <v>0</v>
      </c>
      <c r="AN23" s="24">
        <v>0</v>
      </c>
      <c r="AO23" s="24">
        <v>0</v>
      </c>
      <c r="AP23" s="25">
        <v>0</v>
      </c>
      <c r="AQ23" s="14">
        <f t="shared" si="20"/>
        <v>0</v>
      </c>
      <c r="AR23" s="14">
        <f t="shared" si="21"/>
        <v>0</v>
      </c>
      <c r="AS23" s="14">
        <f t="shared" si="22"/>
        <v>0</v>
      </c>
      <c r="AT23" s="68">
        <f t="shared" si="23"/>
        <v>2.1790029077881496</v>
      </c>
      <c r="AU23" s="26">
        <v>0</v>
      </c>
      <c r="AV23" s="26">
        <v>0</v>
      </c>
      <c r="AW23" s="26">
        <v>19.636763167634893</v>
      </c>
      <c r="AX23" s="24">
        <v>0</v>
      </c>
      <c r="AY23" s="24">
        <v>0</v>
      </c>
      <c r="AZ23" s="27">
        <v>249.28006416226543</v>
      </c>
      <c r="BA23" s="76">
        <v>1069.5007537856843</v>
      </c>
      <c r="BB23" s="24">
        <v>0</v>
      </c>
      <c r="BC23" s="26">
        <v>0</v>
      </c>
      <c r="BD23" s="26">
        <v>0</v>
      </c>
      <c r="BE23" s="26">
        <v>0</v>
      </c>
      <c r="BF23" s="28">
        <v>0</v>
      </c>
    </row>
    <row r="24" spans="1:58" ht="12.75" customHeight="1" x14ac:dyDescent="0.25">
      <c r="A24" s="10">
        <v>56</v>
      </c>
      <c r="B24" s="20" t="s">
        <v>58</v>
      </c>
      <c r="C24" s="20" t="s">
        <v>137</v>
      </c>
      <c r="D24" s="21">
        <v>1995</v>
      </c>
      <c r="E24" s="20" t="s">
        <v>112</v>
      </c>
      <c r="F24" s="64" t="s">
        <v>69</v>
      </c>
      <c r="G24" s="22">
        <v>26933222</v>
      </c>
      <c r="H24" s="12">
        <f t="shared" si="0"/>
        <v>132780784.45999999</v>
      </c>
      <c r="I24" s="23">
        <v>0</v>
      </c>
      <c r="J24" s="13">
        <f t="shared" si="1"/>
        <v>475166.00000000006</v>
      </c>
      <c r="K24" s="13">
        <f t="shared" si="2"/>
        <v>2342568.3800000004</v>
      </c>
      <c r="L24" s="14">
        <f t="shared" si="3"/>
        <v>83180.900000000009</v>
      </c>
      <c r="M24" s="14">
        <f t="shared" si="4"/>
        <v>410081.837</v>
      </c>
      <c r="N24" s="24">
        <v>83180.900000000009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14">
        <f t="shared" si="5"/>
        <v>410081.837</v>
      </c>
      <c r="U24" s="14">
        <f t="shared" si="6"/>
        <v>0</v>
      </c>
      <c r="V24" s="14">
        <f t="shared" si="7"/>
        <v>0</v>
      </c>
      <c r="W24" s="14">
        <f t="shared" si="8"/>
        <v>0</v>
      </c>
      <c r="X24" s="14">
        <f t="shared" si="9"/>
        <v>0</v>
      </c>
      <c r="Y24" s="14">
        <f t="shared" si="10"/>
        <v>0</v>
      </c>
      <c r="Z24" s="14">
        <f t="shared" si="11"/>
        <v>391985.10000000003</v>
      </c>
      <c r="AA24" s="14">
        <f t="shared" si="12"/>
        <v>1932486.5430000001</v>
      </c>
      <c r="AB24" s="24">
        <v>361494.7</v>
      </c>
      <c r="AC24" s="24">
        <v>30490.400000000001</v>
      </c>
      <c r="AD24" s="24">
        <v>0</v>
      </c>
      <c r="AE24" s="24">
        <v>0</v>
      </c>
      <c r="AF24" s="25">
        <v>0</v>
      </c>
      <c r="AG24" s="14">
        <f t="shared" si="13"/>
        <v>1782168.871</v>
      </c>
      <c r="AH24" s="14">
        <f t="shared" si="14"/>
        <v>150317.67199999999</v>
      </c>
      <c r="AI24" s="14">
        <f t="shared" si="15"/>
        <v>0</v>
      </c>
      <c r="AJ24" s="14">
        <f t="shared" si="16"/>
        <v>0</v>
      </c>
      <c r="AK24" s="14">
        <f t="shared" si="17"/>
        <v>0</v>
      </c>
      <c r="AL24" s="16">
        <f t="shared" si="18"/>
        <v>0</v>
      </c>
      <c r="AM24" s="16">
        <f t="shared" si="19"/>
        <v>0</v>
      </c>
      <c r="AN24" s="24">
        <v>0</v>
      </c>
      <c r="AO24" s="24">
        <v>0</v>
      </c>
      <c r="AP24" s="25">
        <v>0</v>
      </c>
      <c r="AQ24" s="14">
        <f t="shared" si="20"/>
        <v>0</v>
      </c>
      <c r="AR24" s="14">
        <f t="shared" si="21"/>
        <v>0</v>
      </c>
      <c r="AS24" s="14">
        <f t="shared" si="22"/>
        <v>0</v>
      </c>
      <c r="AT24" s="68">
        <f t="shared" si="23"/>
        <v>1.7642374907836873</v>
      </c>
      <c r="AU24" s="26">
        <v>0</v>
      </c>
      <c r="AV24" s="26">
        <v>0</v>
      </c>
      <c r="AW24" s="26">
        <v>17.758567851403374</v>
      </c>
      <c r="AX24" s="24">
        <v>0</v>
      </c>
      <c r="AY24" s="24">
        <v>0</v>
      </c>
      <c r="AZ24" s="27">
        <v>338.52653477055924</v>
      </c>
      <c r="BA24" s="76">
        <v>1452.4000759157957</v>
      </c>
      <c r="BB24" s="24">
        <v>0</v>
      </c>
      <c r="BC24" s="26">
        <v>0</v>
      </c>
      <c r="BD24" s="26">
        <v>0</v>
      </c>
      <c r="BE24" s="26">
        <v>0</v>
      </c>
      <c r="BF24" s="28">
        <v>0</v>
      </c>
    </row>
    <row r="25" spans="1:58" ht="12.75" customHeight="1" x14ac:dyDescent="0.25">
      <c r="A25" s="10">
        <v>57</v>
      </c>
      <c r="B25" s="20" t="s">
        <v>59</v>
      </c>
      <c r="C25" s="20" t="s">
        <v>138</v>
      </c>
      <c r="D25" s="21">
        <v>1995</v>
      </c>
      <c r="E25" s="20" t="s">
        <v>59</v>
      </c>
      <c r="F25" s="64" t="s">
        <v>69</v>
      </c>
      <c r="G25" s="22">
        <v>20596828</v>
      </c>
      <c r="H25" s="12">
        <f t="shared" si="0"/>
        <v>101542362.03999999</v>
      </c>
      <c r="I25" s="23">
        <v>0</v>
      </c>
      <c r="J25" s="13">
        <f t="shared" si="1"/>
        <v>347648</v>
      </c>
      <c r="K25" s="13">
        <f t="shared" si="2"/>
        <v>1713904.6399999999</v>
      </c>
      <c r="L25" s="14">
        <f t="shared" si="3"/>
        <v>72431.100000000006</v>
      </c>
      <c r="M25" s="14">
        <f t="shared" si="4"/>
        <v>357085.32300000003</v>
      </c>
      <c r="N25" s="24">
        <v>72431.100000000006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14">
        <f t="shared" si="5"/>
        <v>357085.32300000003</v>
      </c>
      <c r="U25" s="14">
        <f t="shared" si="6"/>
        <v>0</v>
      </c>
      <c r="V25" s="14">
        <f t="shared" si="7"/>
        <v>0</v>
      </c>
      <c r="W25" s="14">
        <f t="shared" si="8"/>
        <v>0</v>
      </c>
      <c r="X25" s="14">
        <f t="shared" si="9"/>
        <v>0</v>
      </c>
      <c r="Y25" s="14">
        <f t="shared" si="10"/>
        <v>0</v>
      </c>
      <c r="Z25" s="14">
        <f t="shared" si="11"/>
        <v>275216.90000000002</v>
      </c>
      <c r="AA25" s="14">
        <f t="shared" si="12"/>
        <v>1356819.3169999998</v>
      </c>
      <c r="AB25" s="24">
        <v>247529.4</v>
      </c>
      <c r="AC25" s="24">
        <v>27687.5</v>
      </c>
      <c r="AD25" s="24">
        <v>0</v>
      </c>
      <c r="AE25" s="24">
        <v>0</v>
      </c>
      <c r="AF25" s="25">
        <v>0</v>
      </c>
      <c r="AG25" s="14">
        <f t="shared" si="13"/>
        <v>1220319.9419999998</v>
      </c>
      <c r="AH25" s="14">
        <f t="shared" si="14"/>
        <v>136499.375</v>
      </c>
      <c r="AI25" s="14">
        <f t="shared" si="15"/>
        <v>0</v>
      </c>
      <c r="AJ25" s="14">
        <f t="shared" si="16"/>
        <v>0</v>
      </c>
      <c r="AK25" s="14">
        <f t="shared" si="17"/>
        <v>0</v>
      </c>
      <c r="AL25" s="16">
        <f t="shared" si="18"/>
        <v>0</v>
      </c>
      <c r="AM25" s="16">
        <f t="shared" si="19"/>
        <v>0</v>
      </c>
      <c r="AN25" s="24">
        <v>0</v>
      </c>
      <c r="AO25" s="24">
        <v>0</v>
      </c>
      <c r="AP25" s="25">
        <v>0</v>
      </c>
      <c r="AQ25" s="14">
        <f t="shared" si="20"/>
        <v>0</v>
      </c>
      <c r="AR25" s="14">
        <f t="shared" si="21"/>
        <v>0</v>
      </c>
      <c r="AS25" s="14">
        <f t="shared" si="22"/>
        <v>0</v>
      </c>
      <c r="AT25" s="68">
        <f t="shared" si="23"/>
        <v>1.6878715499299213</v>
      </c>
      <c r="AU25" s="26">
        <v>0</v>
      </c>
      <c r="AV25" s="26">
        <v>0</v>
      </c>
      <c r="AW25" s="26">
        <v>20.422252246959996</v>
      </c>
      <c r="AX25" s="24">
        <v>0</v>
      </c>
      <c r="AY25" s="24">
        <v>0</v>
      </c>
      <c r="AZ25" s="27">
        <v>462.42577734266928</v>
      </c>
      <c r="BA25" s="76">
        <v>1983.9722005045123</v>
      </c>
      <c r="BB25" s="24">
        <v>0</v>
      </c>
      <c r="BC25" s="26">
        <v>0</v>
      </c>
      <c r="BD25" s="26">
        <v>0</v>
      </c>
      <c r="BE25" s="26">
        <v>0</v>
      </c>
      <c r="BF25" s="28">
        <v>0</v>
      </c>
    </row>
    <row r="26" spans="1:58" ht="12.75" customHeight="1" x14ac:dyDescent="0.25">
      <c r="A26" s="10">
        <v>58</v>
      </c>
      <c r="B26" s="20" t="s">
        <v>60</v>
      </c>
      <c r="C26" s="20" t="s">
        <v>139</v>
      </c>
      <c r="D26" s="21">
        <v>1995</v>
      </c>
      <c r="E26" s="20" t="s">
        <v>60</v>
      </c>
      <c r="F26" s="64" t="s">
        <v>69</v>
      </c>
      <c r="G26" s="22">
        <v>30285204</v>
      </c>
      <c r="H26" s="12">
        <f t="shared" si="0"/>
        <v>149306055.72</v>
      </c>
      <c r="I26" s="23">
        <v>0</v>
      </c>
      <c r="J26" s="13">
        <f t="shared" si="1"/>
        <v>703874.40000000014</v>
      </c>
      <c r="K26" s="13">
        <f t="shared" si="2"/>
        <v>3470100.7920000004</v>
      </c>
      <c r="L26" s="14">
        <f t="shared" si="3"/>
        <v>165831.10000000003</v>
      </c>
      <c r="M26" s="14">
        <f t="shared" si="4"/>
        <v>817547.32300000009</v>
      </c>
      <c r="N26" s="24">
        <v>165831.10000000003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14">
        <f t="shared" si="5"/>
        <v>817547.32300000009</v>
      </c>
      <c r="U26" s="14">
        <f t="shared" si="6"/>
        <v>0</v>
      </c>
      <c r="V26" s="14">
        <f t="shared" si="7"/>
        <v>0</v>
      </c>
      <c r="W26" s="14">
        <f t="shared" si="8"/>
        <v>0</v>
      </c>
      <c r="X26" s="14">
        <f t="shared" si="9"/>
        <v>0</v>
      </c>
      <c r="Y26" s="14">
        <f t="shared" si="10"/>
        <v>0</v>
      </c>
      <c r="Z26" s="14">
        <f t="shared" si="11"/>
        <v>538043.30000000005</v>
      </c>
      <c r="AA26" s="14">
        <f t="shared" si="12"/>
        <v>2652553.4689999996</v>
      </c>
      <c r="AB26" s="24">
        <v>478312</v>
      </c>
      <c r="AC26" s="24">
        <v>44935.3</v>
      </c>
      <c r="AD26" s="24">
        <v>14796</v>
      </c>
      <c r="AE26" s="24">
        <v>0</v>
      </c>
      <c r="AF26" s="25">
        <v>0</v>
      </c>
      <c r="AG26" s="14">
        <f t="shared" si="13"/>
        <v>2358078.1599999997</v>
      </c>
      <c r="AH26" s="14">
        <f t="shared" si="14"/>
        <v>221531.02900000001</v>
      </c>
      <c r="AI26" s="14">
        <f t="shared" si="15"/>
        <v>72944.28</v>
      </c>
      <c r="AJ26" s="14">
        <f t="shared" si="16"/>
        <v>0</v>
      </c>
      <c r="AK26" s="14">
        <f t="shared" si="17"/>
        <v>0</v>
      </c>
      <c r="AL26" s="16">
        <f t="shared" si="18"/>
        <v>0</v>
      </c>
      <c r="AM26" s="16">
        <f t="shared" si="19"/>
        <v>0</v>
      </c>
      <c r="AN26" s="24">
        <v>0</v>
      </c>
      <c r="AO26" s="24">
        <v>0</v>
      </c>
      <c r="AP26" s="25">
        <v>0</v>
      </c>
      <c r="AQ26" s="14">
        <f t="shared" si="20"/>
        <v>0</v>
      </c>
      <c r="AR26" s="14">
        <f t="shared" si="21"/>
        <v>0</v>
      </c>
      <c r="AS26" s="14">
        <f t="shared" si="22"/>
        <v>0</v>
      </c>
      <c r="AT26" s="68">
        <f t="shared" si="23"/>
        <v>2.324152744686812</v>
      </c>
      <c r="AU26" s="26">
        <v>0</v>
      </c>
      <c r="AV26" s="26">
        <v>0</v>
      </c>
      <c r="AW26" s="26">
        <v>16.541511562323748</v>
      </c>
      <c r="AX26" s="24">
        <v>0</v>
      </c>
      <c r="AY26" s="24">
        <v>0</v>
      </c>
      <c r="AZ26" s="27">
        <v>303.71827864565807</v>
      </c>
      <c r="BA26" s="76">
        <v>1303.060190720186</v>
      </c>
      <c r="BB26" s="24">
        <v>0</v>
      </c>
      <c r="BC26" s="26">
        <v>0</v>
      </c>
      <c r="BD26" s="26">
        <v>0</v>
      </c>
      <c r="BE26" s="26">
        <v>0</v>
      </c>
      <c r="BF26" s="28">
        <v>0</v>
      </c>
    </row>
    <row r="27" spans="1:58" ht="12.75" customHeight="1" x14ac:dyDescent="0.25">
      <c r="A27" s="10">
        <v>59</v>
      </c>
      <c r="B27" s="20" t="s">
        <v>61</v>
      </c>
      <c r="C27" s="20" t="s">
        <v>140</v>
      </c>
      <c r="D27" s="21">
        <v>1995</v>
      </c>
      <c r="E27" s="20" t="s">
        <v>61</v>
      </c>
      <c r="F27" s="64" t="s">
        <v>69</v>
      </c>
      <c r="G27" s="22">
        <v>34698957</v>
      </c>
      <c r="H27" s="12">
        <f t="shared" si="0"/>
        <v>171065858.00999999</v>
      </c>
      <c r="I27" s="23">
        <v>0</v>
      </c>
      <c r="J27" s="13">
        <f t="shared" si="1"/>
        <v>1120348.3</v>
      </c>
      <c r="K27" s="13">
        <f t="shared" si="2"/>
        <v>5523317.1189999999</v>
      </c>
      <c r="L27" s="14">
        <f t="shared" si="3"/>
        <v>158698.00000000003</v>
      </c>
      <c r="M27" s="14">
        <f t="shared" si="4"/>
        <v>782381.14000000013</v>
      </c>
      <c r="N27" s="24">
        <v>158698.00000000003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14">
        <f t="shared" si="5"/>
        <v>782381.14000000013</v>
      </c>
      <c r="U27" s="14">
        <f t="shared" si="6"/>
        <v>0</v>
      </c>
      <c r="V27" s="14">
        <f t="shared" si="7"/>
        <v>0</v>
      </c>
      <c r="W27" s="14">
        <f t="shared" si="8"/>
        <v>0</v>
      </c>
      <c r="X27" s="14">
        <f t="shared" si="9"/>
        <v>0</v>
      </c>
      <c r="Y27" s="14">
        <f t="shared" si="10"/>
        <v>0</v>
      </c>
      <c r="Z27" s="14">
        <f t="shared" si="11"/>
        <v>961650.3</v>
      </c>
      <c r="AA27" s="14">
        <f t="shared" si="12"/>
        <v>4740935.9790000003</v>
      </c>
      <c r="AB27" s="24">
        <v>872372.4</v>
      </c>
      <c r="AC27" s="24">
        <v>84031.9</v>
      </c>
      <c r="AD27" s="24">
        <v>5246</v>
      </c>
      <c r="AE27" s="24">
        <v>0</v>
      </c>
      <c r="AF27" s="25">
        <v>0</v>
      </c>
      <c r="AG27" s="14">
        <f t="shared" si="13"/>
        <v>4300795.932</v>
      </c>
      <c r="AH27" s="14">
        <f t="shared" si="14"/>
        <v>414277.26699999993</v>
      </c>
      <c r="AI27" s="14">
        <f t="shared" si="15"/>
        <v>25862.78</v>
      </c>
      <c r="AJ27" s="14">
        <f t="shared" si="16"/>
        <v>0</v>
      </c>
      <c r="AK27" s="14">
        <f t="shared" si="17"/>
        <v>0</v>
      </c>
      <c r="AL27" s="16">
        <f t="shared" si="18"/>
        <v>0</v>
      </c>
      <c r="AM27" s="16">
        <f t="shared" si="19"/>
        <v>0</v>
      </c>
      <c r="AN27" s="24">
        <v>0</v>
      </c>
      <c r="AO27" s="24">
        <v>0</v>
      </c>
      <c r="AP27" s="25">
        <v>0</v>
      </c>
      <c r="AQ27" s="14">
        <f t="shared" si="20"/>
        <v>0</v>
      </c>
      <c r="AR27" s="14">
        <f t="shared" si="21"/>
        <v>0</v>
      </c>
      <c r="AS27" s="14">
        <f t="shared" si="22"/>
        <v>0</v>
      </c>
      <c r="AT27" s="68">
        <f t="shared" si="23"/>
        <v>3.2287665015406661</v>
      </c>
      <c r="AU27" s="26">
        <v>0</v>
      </c>
      <c r="AV27" s="26">
        <v>0</v>
      </c>
      <c r="AW27" s="26">
        <v>16.87907043314501</v>
      </c>
      <c r="AX27" s="24">
        <v>0</v>
      </c>
      <c r="AY27" s="24">
        <v>0</v>
      </c>
      <c r="AZ27" s="27">
        <v>469.17467261160687</v>
      </c>
      <c r="BA27" s="76">
        <v>2012.9273782946264</v>
      </c>
      <c r="BB27" s="24">
        <v>0</v>
      </c>
      <c r="BC27" s="26">
        <v>0</v>
      </c>
      <c r="BD27" s="26">
        <v>0</v>
      </c>
      <c r="BE27" s="26">
        <v>0</v>
      </c>
      <c r="BF27" s="28">
        <v>0</v>
      </c>
    </row>
    <row r="28" spans="1:58" ht="12.75" customHeight="1" x14ac:dyDescent="0.25">
      <c r="A28" s="10">
        <v>60</v>
      </c>
      <c r="B28" s="20" t="s">
        <v>62</v>
      </c>
      <c r="C28" s="20" t="s">
        <v>141</v>
      </c>
      <c r="D28" s="21">
        <v>1995</v>
      </c>
      <c r="E28" s="20" t="s">
        <v>62</v>
      </c>
      <c r="F28" s="64" t="s">
        <v>69</v>
      </c>
      <c r="G28" s="22">
        <v>48801436</v>
      </c>
      <c r="H28" s="12">
        <f t="shared" si="0"/>
        <v>240591079.47999999</v>
      </c>
      <c r="I28" s="23">
        <v>0</v>
      </c>
      <c r="J28" s="13">
        <f t="shared" si="1"/>
        <v>1181689.6000000001</v>
      </c>
      <c r="K28" s="13">
        <f t="shared" si="2"/>
        <v>5825729.7280000001</v>
      </c>
      <c r="L28" s="14">
        <f t="shared" si="3"/>
        <v>153211.9</v>
      </c>
      <c r="M28" s="14">
        <f t="shared" si="4"/>
        <v>755334.6669999999</v>
      </c>
      <c r="N28" s="24">
        <v>153211.9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14">
        <f t="shared" si="5"/>
        <v>755334.6669999999</v>
      </c>
      <c r="U28" s="14">
        <f t="shared" si="6"/>
        <v>0</v>
      </c>
      <c r="V28" s="14">
        <f t="shared" si="7"/>
        <v>0</v>
      </c>
      <c r="W28" s="14">
        <f t="shared" si="8"/>
        <v>0</v>
      </c>
      <c r="X28" s="14">
        <f t="shared" si="9"/>
        <v>0</v>
      </c>
      <c r="Y28" s="14">
        <f t="shared" si="10"/>
        <v>0</v>
      </c>
      <c r="Z28" s="14">
        <f t="shared" si="11"/>
        <v>1028477.7000000001</v>
      </c>
      <c r="AA28" s="14">
        <f t="shared" si="12"/>
        <v>5070395.0610000007</v>
      </c>
      <c r="AB28" s="24">
        <v>951284.3</v>
      </c>
      <c r="AC28" s="24">
        <v>77193.399999999994</v>
      </c>
      <c r="AD28" s="24">
        <v>0</v>
      </c>
      <c r="AE28" s="24">
        <v>0</v>
      </c>
      <c r="AF28" s="25">
        <v>0</v>
      </c>
      <c r="AG28" s="14">
        <f t="shared" si="13"/>
        <v>4689831.5990000004</v>
      </c>
      <c r="AH28" s="14">
        <f t="shared" si="14"/>
        <v>380563.46199999994</v>
      </c>
      <c r="AI28" s="14">
        <f t="shared" si="15"/>
        <v>0</v>
      </c>
      <c r="AJ28" s="14">
        <f t="shared" si="16"/>
        <v>0</v>
      </c>
      <c r="AK28" s="14">
        <f t="shared" si="17"/>
        <v>0</v>
      </c>
      <c r="AL28" s="16">
        <f t="shared" si="18"/>
        <v>0</v>
      </c>
      <c r="AM28" s="16">
        <f t="shared" si="19"/>
        <v>0</v>
      </c>
      <c r="AN28" s="24">
        <v>0</v>
      </c>
      <c r="AO28" s="24">
        <v>0</v>
      </c>
      <c r="AP28" s="25">
        <v>0</v>
      </c>
      <c r="AQ28" s="14">
        <f t="shared" si="20"/>
        <v>0</v>
      </c>
      <c r="AR28" s="14">
        <f t="shared" si="21"/>
        <v>0</v>
      </c>
      <c r="AS28" s="14">
        <f t="shared" si="22"/>
        <v>0</v>
      </c>
      <c r="AT28" s="68">
        <f t="shared" si="23"/>
        <v>2.4214238285938965</v>
      </c>
      <c r="AU28" s="26">
        <v>0</v>
      </c>
      <c r="AV28" s="26">
        <v>0</v>
      </c>
      <c r="AW28" s="26">
        <v>20.240649515261556</v>
      </c>
      <c r="AX28" s="24">
        <v>0</v>
      </c>
      <c r="AY28" s="24">
        <v>0</v>
      </c>
      <c r="AZ28" s="27">
        <v>569.83470934894967</v>
      </c>
      <c r="BA28" s="76">
        <v>2444.7949868355386</v>
      </c>
      <c r="BB28" s="24">
        <v>0</v>
      </c>
      <c r="BC28" s="26">
        <v>0</v>
      </c>
      <c r="BD28" s="26">
        <v>0</v>
      </c>
      <c r="BE28" s="26">
        <v>0</v>
      </c>
      <c r="BF28" s="28">
        <v>0</v>
      </c>
    </row>
    <row r="29" spans="1:58" ht="12.75" customHeight="1" x14ac:dyDescent="0.25">
      <c r="A29" s="10">
        <v>61</v>
      </c>
      <c r="B29" s="20" t="s">
        <v>63</v>
      </c>
      <c r="C29" s="20" t="s">
        <v>142</v>
      </c>
      <c r="D29" s="21">
        <v>1995</v>
      </c>
      <c r="E29" s="20" t="s">
        <v>63</v>
      </c>
      <c r="F29" s="64" t="s">
        <v>69</v>
      </c>
      <c r="G29" s="22">
        <v>21723353</v>
      </c>
      <c r="H29" s="12">
        <f t="shared" si="0"/>
        <v>107096130.28999999</v>
      </c>
      <c r="I29" s="23">
        <v>0</v>
      </c>
      <c r="J29" s="13">
        <f t="shared" si="1"/>
        <v>565770.5</v>
      </c>
      <c r="K29" s="13">
        <f t="shared" si="2"/>
        <v>2789248.5649999999</v>
      </c>
      <c r="L29" s="14">
        <f t="shared" si="3"/>
        <v>116919.79999999999</v>
      </c>
      <c r="M29" s="14">
        <f t="shared" si="4"/>
        <v>576414.61399999994</v>
      </c>
      <c r="N29" s="24">
        <v>116919.79999999999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14">
        <f t="shared" si="5"/>
        <v>576414.61399999994</v>
      </c>
      <c r="U29" s="14">
        <f t="shared" si="6"/>
        <v>0</v>
      </c>
      <c r="V29" s="14">
        <f t="shared" si="7"/>
        <v>0</v>
      </c>
      <c r="W29" s="14">
        <f t="shared" si="8"/>
        <v>0</v>
      </c>
      <c r="X29" s="14">
        <f t="shared" si="9"/>
        <v>0</v>
      </c>
      <c r="Y29" s="14">
        <f t="shared" si="10"/>
        <v>0</v>
      </c>
      <c r="Z29" s="14">
        <f t="shared" si="11"/>
        <v>448850.7</v>
      </c>
      <c r="AA29" s="14">
        <f t="shared" si="12"/>
        <v>2212833.9509999999</v>
      </c>
      <c r="AB29" s="24">
        <v>259214.6</v>
      </c>
      <c r="AC29" s="24">
        <v>29707.1</v>
      </c>
      <c r="AD29" s="24">
        <v>159929</v>
      </c>
      <c r="AE29" s="24">
        <v>0</v>
      </c>
      <c r="AF29" s="25">
        <v>0</v>
      </c>
      <c r="AG29" s="14">
        <f t="shared" si="13"/>
        <v>1277927.9779999999</v>
      </c>
      <c r="AH29" s="14">
        <f t="shared" si="14"/>
        <v>146456.003</v>
      </c>
      <c r="AI29" s="14">
        <f t="shared" si="15"/>
        <v>788449.97</v>
      </c>
      <c r="AJ29" s="14">
        <f t="shared" si="16"/>
        <v>0</v>
      </c>
      <c r="AK29" s="14">
        <f t="shared" si="17"/>
        <v>0</v>
      </c>
      <c r="AL29" s="16">
        <f t="shared" si="18"/>
        <v>0</v>
      </c>
      <c r="AM29" s="16">
        <f t="shared" si="19"/>
        <v>0</v>
      </c>
      <c r="AN29" s="24">
        <v>0</v>
      </c>
      <c r="AO29" s="24">
        <v>0</v>
      </c>
      <c r="AP29" s="25">
        <v>0</v>
      </c>
      <c r="AQ29" s="14">
        <f t="shared" si="20"/>
        <v>0</v>
      </c>
      <c r="AR29" s="14">
        <f t="shared" si="21"/>
        <v>0</v>
      </c>
      <c r="AS29" s="14">
        <f t="shared" si="22"/>
        <v>0</v>
      </c>
      <c r="AT29" s="68">
        <f t="shared" si="23"/>
        <v>2.6044344995912923</v>
      </c>
      <c r="AU29" s="26">
        <v>0</v>
      </c>
      <c r="AV29" s="26">
        <v>0</v>
      </c>
      <c r="AW29" s="26">
        <v>6.1069308320020728</v>
      </c>
      <c r="AX29" s="24">
        <v>0</v>
      </c>
      <c r="AY29" s="24">
        <v>0</v>
      </c>
      <c r="AZ29" s="27">
        <v>311.54385794885746</v>
      </c>
      <c r="BA29" s="76">
        <v>1336.634728626809</v>
      </c>
      <c r="BB29" s="24">
        <v>0</v>
      </c>
      <c r="BC29" s="26">
        <v>0</v>
      </c>
      <c r="BD29" s="26">
        <v>0</v>
      </c>
      <c r="BE29" s="26">
        <v>0</v>
      </c>
      <c r="BF29" s="28">
        <v>0</v>
      </c>
    </row>
    <row r="30" spans="1:58" ht="12.75" customHeight="1" x14ac:dyDescent="0.25">
      <c r="A30" s="10">
        <v>62</v>
      </c>
      <c r="B30" s="20" t="s">
        <v>64</v>
      </c>
      <c r="C30" s="20" t="s">
        <v>143</v>
      </c>
      <c r="D30" s="21">
        <v>1995</v>
      </c>
      <c r="E30" s="20" t="s">
        <v>64</v>
      </c>
      <c r="F30" s="64" t="s">
        <v>69</v>
      </c>
      <c r="G30" s="22">
        <v>50194692</v>
      </c>
      <c r="H30" s="12">
        <f t="shared" si="0"/>
        <v>247459831.55999997</v>
      </c>
      <c r="I30" s="23">
        <v>0</v>
      </c>
      <c r="J30" s="13">
        <f t="shared" si="1"/>
        <v>1268792.7999999998</v>
      </c>
      <c r="K30" s="13">
        <f t="shared" si="2"/>
        <v>6255148.5039999988</v>
      </c>
      <c r="L30" s="14">
        <f t="shared" si="3"/>
        <v>173615.90000000002</v>
      </c>
      <c r="M30" s="14">
        <f t="shared" si="4"/>
        <v>855926.3870000001</v>
      </c>
      <c r="N30" s="24">
        <v>173615.90000000002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14">
        <f t="shared" si="5"/>
        <v>855926.3870000001</v>
      </c>
      <c r="U30" s="14">
        <f t="shared" si="6"/>
        <v>0</v>
      </c>
      <c r="V30" s="14">
        <f t="shared" si="7"/>
        <v>0</v>
      </c>
      <c r="W30" s="14">
        <f t="shared" si="8"/>
        <v>0</v>
      </c>
      <c r="X30" s="14">
        <f t="shared" si="9"/>
        <v>0</v>
      </c>
      <c r="Y30" s="14">
        <f t="shared" si="10"/>
        <v>0</v>
      </c>
      <c r="Z30" s="14">
        <f t="shared" si="11"/>
        <v>1095176.8999999999</v>
      </c>
      <c r="AA30" s="14">
        <f t="shared" si="12"/>
        <v>5399222.1170000006</v>
      </c>
      <c r="AB30" s="24">
        <v>778254.3</v>
      </c>
      <c r="AC30" s="24">
        <v>114489.60000000001</v>
      </c>
      <c r="AD30" s="24">
        <v>202433</v>
      </c>
      <c r="AE30" s="24">
        <v>0</v>
      </c>
      <c r="AF30" s="25">
        <v>0</v>
      </c>
      <c r="AG30" s="14">
        <f t="shared" si="13"/>
        <v>3836793.699</v>
      </c>
      <c r="AH30" s="14">
        <f t="shared" si="14"/>
        <v>564433.728</v>
      </c>
      <c r="AI30" s="14">
        <f t="shared" si="15"/>
        <v>997994.69</v>
      </c>
      <c r="AJ30" s="14">
        <f t="shared" si="16"/>
        <v>0</v>
      </c>
      <c r="AK30" s="14">
        <f t="shared" si="17"/>
        <v>0</v>
      </c>
      <c r="AL30" s="16">
        <f t="shared" si="18"/>
        <v>0</v>
      </c>
      <c r="AM30" s="16">
        <f t="shared" si="19"/>
        <v>0</v>
      </c>
      <c r="AN30" s="24">
        <v>0</v>
      </c>
      <c r="AO30" s="24">
        <v>0</v>
      </c>
      <c r="AP30" s="25">
        <v>0</v>
      </c>
      <c r="AQ30" s="14">
        <f t="shared" si="20"/>
        <v>0</v>
      </c>
      <c r="AR30" s="14">
        <f t="shared" si="21"/>
        <v>0</v>
      </c>
      <c r="AS30" s="14">
        <f t="shared" si="22"/>
        <v>0</v>
      </c>
      <c r="AT30" s="68">
        <f t="shared" si="23"/>
        <v>2.5277429733008416</v>
      </c>
      <c r="AU30" s="26">
        <v>0</v>
      </c>
      <c r="AV30" s="26">
        <v>0</v>
      </c>
      <c r="AW30" s="26">
        <v>14.193742099316484</v>
      </c>
      <c r="AX30" s="24">
        <v>0</v>
      </c>
      <c r="AY30" s="24">
        <v>0</v>
      </c>
      <c r="AZ30" s="27">
        <v>506.32704890425538</v>
      </c>
      <c r="BA30" s="76">
        <v>2172.3243785459272</v>
      </c>
      <c r="BB30" s="24">
        <v>0</v>
      </c>
      <c r="BC30" s="26">
        <v>0</v>
      </c>
      <c r="BD30" s="26">
        <v>0</v>
      </c>
      <c r="BE30" s="26">
        <v>0</v>
      </c>
      <c r="BF30" s="28">
        <v>0</v>
      </c>
    </row>
    <row r="31" spans="1:58" ht="12.75" customHeight="1" x14ac:dyDescent="0.25">
      <c r="A31" s="10">
        <v>63</v>
      </c>
      <c r="B31" s="20" t="s">
        <v>65</v>
      </c>
      <c r="C31" s="20" t="s">
        <v>144</v>
      </c>
      <c r="D31" s="21">
        <v>1995</v>
      </c>
      <c r="E31" s="20" t="s">
        <v>65</v>
      </c>
      <c r="F31" s="64" t="s">
        <v>69</v>
      </c>
      <c r="G31" s="22">
        <v>8510629</v>
      </c>
      <c r="H31" s="12">
        <f t="shared" si="0"/>
        <v>41957400.969999999</v>
      </c>
      <c r="I31" s="23">
        <v>0</v>
      </c>
      <c r="J31" s="13">
        <f t="shared" si="1"/>
        <v>236721.2</v>
      </c>
      <c r="K31" s="13">
        <f t="shared" si="2"/>
        <v>1167035.5160000001</v>
      </c>
      <c r="L31" s="14">
        <f t="shared" si="3"/>
        <v>55901.3</v>
      </c>
      <c r="M31" s="14">
        <f t="shared" si="4"/>
        <v>275593.40899999999</v>
      </c>
      <c r="N31" s="24">
        <v>55901.3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14">
        <f t="shared" si="5"/>
        <v>275593.40899999999</v>
      </c>
      <c r="U31" s="14">
        <f t="shared" si="6"/>
        <v>0</v>
      </c>
      <c r="V31" s="14">
        <f t="shared" si="7"/>
        <v>0</v>
      </c>
      <c r="W31" s="14">
        <f t="shared" si="8"/>
        <v>0</v>
      </c>
      <c r="X31" s="14">
        <f t="shared" si="9"/>
        <v>0</v>
      </c>
      <c r="Y31" s="14">
        <f t="shared" si="10"/>
        <v>0</v>
      </c>
      <c r="Z31" s="14">
        <f t="shared" si="11"/>
        <v>180819.9</v>
      </c>
      <c r="AA31" s="14">
        <f t="shared" si="12"/>
        <v>891442.10699999984</v>
      </c>
      <c r="AB31" s="24">
        <v>164970.79999999999</v>
      </c>
      <c r="AC31" s="24">
        <v>15849.1</v>
      </c>
      <c r="AD31" s="24">
        <v>0</v>
      </c>
      <c r="AE31" s="24">
        <v>0</v>
      </c>
      <c r="AF31" s="25">
        <v>0</v>
      </c>
      <c r="AG31" s="14">
        <f t="shared" si="13"/>
        <v>813306.04399999988</v>
      </c>
      <c r="AH31" s="14">
        <f t="shared" si="14"/>
        <v>78136.062999999995</v>
      </c>
      <c r="AI31" s="14">
        <f t="shared" si="15"/>
        <v>0</v>
      </c>
      <c r="AJ31" s="14">
        <f t="shared" si="16"/>
        <v>0</v>
      </c>
      <c r="AK31" s="14">
        <f t="shared" si="17"/>
        <v>0</v>
      </c>
      <c r="AL31" s="16">
        <f t="shared" si="18"/>
        <v>0</v>
      </c>
      <c r="AM31" s="16">
        <f t="shared" si="19"/>
        <v>0</v>
      </c>
      <c r="AN31" s="24">
        <v>0</v>
      </c>
      <c r="AO31" s="24">
        <v>0</v>
      </c>
      <c r="AP31" s="25">
        <v>0</v>
      </c>
      <c r="AQ31" s="14">
        <f t="shared" si="20"/>
        <v>0</v>
      </c>
      <c r="AR31" s="14">
        <f t="shared" si="21"/>
        <v>0</v>
      </c>
      <c r="AS31" s="14">
        <f t="shared" si="22"/>
        <v>0</v>
      </c>
      <c r="AT31" s="68">
        <f t="shared" si="23"/>
        <v>2.7814771387637744</v>
      </c>
      <c r="AU31" s="26">
        <v>0</v>
      </c>
      <c r="AV31" s="26">
        <v>0</v>
      </c>
      <c r="AW31" s="26">
        <v>15.007049575250415</v>
      </c>
      <c r="AX31" s="24">
        <v>0</v>
      </c>
      <c r="AY31" s="24">
        <v>0</v>
      </c>
      <c r="AZ31" s="27">
        <v>258.80758007611564</v>
      </c>
      <c r="BA31" s="76">
        <v>1110.3772092929128</v>
      </c>
      <c r="BB31" s="24">
        <v>0</v>
      </c>
      <c r="BC31" s="26">
        <v>0</v>
      </c>
      <c r="BD31" s="26">
        <v>0</v>
      </c>
      <c r="BE31" s="26">
        <v>0</v>
      </c>
      <c r="BF31" s="28">
        <v>0</v>
      </c>
    </row>
    <row r="32" spans="1:58" ht="12.75" customHeight="1" x14ac:dyDescent="0.25">
      <c r="A32" s="10">
        <v>64</v>
      </c>
      <c r="B32" s="20" t="s">
        <v>66</v>
      </c>
      <c r="C32" s="20" t="s">
        <v>145</v>
      </c>
      <c r="D32" s="21">
        <v>1995</v>
      </c>
      <c r="E32" s="20" t="s">
        <v>113</v>
      </c>
      <c r="F32" s="64" t="s">
        <v>69</v>
      </c>
      <c r="G32" s="22">
        <v>80251414</v>
      </c>
      <c r="H32" s="12">
        <f t="shared" si="0"/>
        <v>395639471.01999998</v>
      </c>
      <c r="I32" s="23">
        <v>0</v>
      </c>
      <c r="J32" s="13">
        <f t="shared" si="1"/>
        <v>2241756</v>
      </c>
      <c r="K32" s="13">
        <f t="shared" si="2"/>
        <v>11051857.08</v>
      </c>
      <c r="L32" s="14">
        <f t="shared" si="3"/>
        <v>343481</v>
      </c>
      <c r="M32" s="14">
        <f t="shared" si="4"/>
        <v>1693361.3299999998</v>
      </c>
      <c r="N32" s="24">
        <v>343481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14">
        <f t="shared" si="5"/>
        <v>1693361.3299999998</v>
      </c>
      <c r="U32" s="14">
        <f t="shared" si="6"/>
        <v>0</v>
      </c>
      <c r="V32" s="14">
        <f t="shared" si="7"/>
        <v>0</v>
      </c>
      <c r="W32" s="14">
        <f t="shared" si="8"/>
        <v>0</v>
      </c>
      <c r="X32" s="14">
        <f t="shared" si="9"/>
        <v>0</v>
      </c>
      <c r="Y32" s="14">
        <f t="shared" si="10"/>
        <v>0</v>
      </c>
      <c r="Z32" s="14">
        <f t="shared" si="11"/>
        <v>1898275</v>
      </c>
      <c r="AA32" s="14">
        <f t="shared" si="12"/>
        <v>9358495.75</v>
      </c>
      <c r="AB32" s="24">
        <v>1475229</v>
      </c>
      <c r="AC32" s="24">
        <v>112603</v>
      </c>
      <c r="AD32" s="24">
        <v>310443</v>
      </c>
      <c r="AE32" s="24">
        <v>0</v>
      </c>
      <c r="AF32" s="25">
        <v>0</v>
      </c>
      <c r="AG32" s="14">
        <f t="shared" si="13"/>
        <v>7272878.9699999997</v>
      </c>
      <c r="AH32" s="14">
        <f t="shared" si="14"/>
        <v>555132.78999999992</v>
      </c>
      <c r="AI32" s="14">
        <f t="shared" si="15"/>
        <v>1530483.99</v>
      </c>
      <c r="AJ32" s="14">
        <f t="shared" si="16"/>
        <v>0</v>
      </c>
      <c r="AK32" s="14">
        <f t="shared" si="17"/>
        <v>0</v>
      </c>
      <c r="AL32" s="16">
        <f t="shared" si="18"/>
        <v>0</v>
      </c>
      <c r="AM32" s="16">
        <f t="shared" si="19"/>
        <v>0</v>
      </c>
      <c r="AN32" s="24">
        <v>0</v>
      </c>
      <c r="AO32" s="24">
        <v>0</v>
      </c>
      <c r="AP32" s="25">
        <v>0</v>
      </c>
      <c r="AQ32" s="14">
        <f t="shared" si="20"/>
        <v>0</v>
      </c>
      <c r="AR32" s="14">
        <f t="shared" si="21"/>
        <v>0</v>
      </c>
      <c r="AS32" s="14">
        <f t="shared" si="22"/>
        <v>0</v>
      </c>
      <c r="AT32" s="68">
        <f t="shared" si="23"/>
        <v>2.7934162007413352</v>
      </c>
      <c r="AU32" s="26">
        <v>0</v>
      </c>
      <c r="AV32" s="26">
        <v>0</v>
      </c>
      <c r="AW32" s="26">
        <v>12.00661989181083</v>
      </c>
      <c r="AX32" s="24">
        <v>0</v>
      </c>
      <c r="AY32" s="24">
        <v>0</v>
      </c>
      <c r="AZ32" s="27">
        <v>319.61527933024615</v>
      </c>
      <c r="BA32" s="76">
        <v>1371.2640170960944</v>
      </c>
      <c r="BB32" s="24">
        <v>0</v>
      </c>
      <c r="BC32" s="26">
        <v>0</v>
      </c>
      <c r="BD32" s="26">
        <v>0</v>
      </c>
      <c r="BE32" s="26">
        <v>0</v>
      </c>
      <c r="BF32" s="28">
        <v>0</v>
      </c>
    </row>
    <row r="33" spans="1:58" ht="12.75" customHeight="1" x14ac:dyDescent="0.25">
      <c r="A33" s="10">
        <v>65</v>
      </c>
      <c r="B33" s="20" t="s">
        <v>67</v>
      </c>
      <c r="C33" s="20" t="s">
        <v>146</v>
      </c>
      <c r="D33" s="21">
        <v>1995</v>
      </c>
      <c r="E33" s="20" t="s">
        <v>67</v>
      </c>
      <c r="F33" s="64" t="s">
        <v>69</v>
      </c>
      <c r="G33" s="22">
        <v>20898510</v>
      </c>
      <c r="H33" s="12">
        <f t="shared" ref="H33:H96" si="24">F33*G33</f>
        <v>103029654.3</v>
      </c>
      <c r="I33" s="23">
        <v>0</v>
      </c>
      <c r="J33" s="13">
        <f t="shared" ref="J33:J96" si="25">L33+Z33</f>
        <v>814131.8</v>
      </c>
      <c r="K33" s="13">
        <f t="shared" ref="K33:K96" si="26">J33*F33</f>
        <v>4013669.7740000002</v>
      </c>
      <c r="L33" s="14">
        <f t="shared" ref="L33:L96" si="27">N33+O33+P33+Q33+R33+S33</f>
        <v>174627.20000000001</v>
      </c>
      <c r="M33" s="14">
        <f t="shared" ref="M33:M96" si="28">T33+U33+V33+W33+X33+Y33</f>
        <v>860912.09600000002</v>
      </c>
      <c r="N33" s="24">
        <v>174627.20000000001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14">
        <f t="shared" ref="T33:T64" si="29">N33*$F33</f>
        <v>860912.09600000002</v>
      </c>
      <c r="U33" s="14">
        <f t="shared" ref="U33:U64" si="30">O33*$F33</f>
        <v>0</v>
      </c>
      <c r="V33" s="14">
        <f t="shared" ref="V33:V64" si="31">P33*$F33</f>
        <v>0</v>
      </c>
      <c r="W33" s="14">
        <f t="shared" ref="W33:W64" si="32">Q33*$F33</f>
        <v>0</v>
      </c>
      <c r="X33" s="14">
        <f t="shared" ref="X33:X64" si="33">R33*$F33</f>
        <v>0</v>
      </c>
      <c r="Y33" s="14">
        <f t="shared" ref="Y33:Y64" si="34">S33*$F33</f>
        <v>0</v>
      </c>
      <c r="Z33" s="14">
        <f t="shared" ref="Z33:Z96" si="35">AB33+AC33+AD33+AE33+AF33</f>
        <v>639504.6</v>
      </c>
      <c r="AA33" s="14">
        <f t="shared" ref="AA33:AA96" si="36">AG33+AH33+AI33+AJ33+AK33</f>
        <v>3152757.6779999998</v>
      </c>
      <c r="AB33" s="24">
        <v>585743.4</v>
      </c>
      <c r="AC33" s="24">
        <v>53761.2</v>
      </c>
      <c r="AD33" s="24">
        <v>0</v>
      </c>
      <c r="AE33" s="24">
        <v>0</v>
      </c>
      <c r="AF33" s="25">
        <v>0</v>
      </c>
      <c r="AG33" s="14">
        <f t="shared" ref="AG33:AG96" si="37">AB33*$F33</f>
        <v>2887714.9619999998</v>
      </c>
      <c r="AH33" s="14">
        <f t="shared" ref="AH33:AH96" si="38">AC33*$F33</f>
        <v>265042.71599999996</v>
      </c>
      <c r="AI33" s="14">
        <f t="shared" ref="AI33:AI96" si="39">AD33*$F33</f>
        <v>0</v>
      </c>
      <c r="AJ33" s="14">
        <f t="shared" ref="AJ33:AJ96" si="40">AE33*$F33</f>
        <v>0</v>
      </c>
      <c r="AK33" s="14">
        <f t="shared" ref="AK33:AK96" si="41">AF33*$F33</f>
        <v>0</v>
      </c>
      <c r="AL33" s="16">
        <f t="shared" ref="AL33:AL96" si="42">AN33+AO33+AP33</f>
        <v>0</v>
      </c>
      <c r="AM33" s="16">
        <f t="shared" ref="AM33:AM96" si="43">AQ33+AR33+AS33</f>
        <v>0</v>
      </c>
      <c r="AN33" s="24">
        <v>0</v>
      </c>
      <c r="AO33" s="24">
        <v>0</v>
      </c>
      <c r="AP33" s="25">
        <v>0</v>
      </c>
      <c r="AQ33" s="14">
        <f t="shared" ref="AQ33:AQ96" si="44">AN33*$F33</f>
        <v>0</v>
      </c>
      <c r="AR33" s="14">
        <f t="shared" ref="AR33:AR96" si="45">AO33*$F33</f>
        <v>0</v>
      </c>
      <c r="AS33" s="14">
        <f t="shared" ref="AS33:AS96" si="46">AP33*$F33</f>
        <v>0</v>
      </c>
      <c r="AT33" s="68">
        <f t="shared" ref="AT33:AT96" si="47">J33/G33*100</f>
        <v>3.8956451919299515</v>
      </c>
      <c r="AU33" s="26">
        <v>0</v>
      </c>
      <c r="AV33" s="26">
        <v>0</v>
      </c>
      <c r="AW33" s="26">
        <v>21.928885417227821</v>
      </c>
      <c r="AX33" s="24">
        <v>0</v>
      </c>
      <c r="AY33" s="24">
        <v>0</v>
      </c>
      <c r="AZ33" s="27">
        <v>512.85411284617567</v>
      </c>
      <c r="BA33" s="76">
        <v>2200.3278204952489</v>
      </c>
      <c r="BB33" s="24">
        <v>0</v>
      </c>
      <c r="BC33" s="26">
        <v>0</v>
      </c>
      <c r="BD33" s="26">
        <v>0</v>
      </c>
      <c r="BE33" s="26">
        <v>0</v>
      </c>
      <c r="BF33" s="28">
        <v>0</v>
      </c>
    </row>
    <row r="34" spans="1:58" ht="12.75" customHeight="1" x14ac:dyDescent="0.25">
      <c r="A34" s="10">
        <v>66</v>
      </c>
      <c r="B34" s="20" t="s">
        <v>68</v>
      </c>
      <c r="C34" s="20" t="s">
        <v>147</v>
      </c>
      <c r="D34" s="21">
        <v>1995</v>
      </c>
      <c r="E34" s="20" t="s">
        <v>68</v>
      </c>
      <c r="F34" s="64" t="s">
        <v>69</v>
      </c>
      <c r="G34" s="22">
        <v>14251109</v>
      </c>
      <c r="H34" s="12">
        <f t="shared" si="24"/>
        <v>70257967.36999999</v>
      </c>
      <c r="I34" s="23">
        <v>0</v>
      </c>
      <c r="J34" s="13">
        <f t="shared" si="25"/>
        <v>399874.1</v>
      </c>
      <c r="K34" s="13">
        <f t="shared" si="26"/>
        <v>1971379.3129999998</v>
      </c>
      <c r="L34" s="14">
        <f t="shared" si="27"/>
        <v>138344.4</v>
      </c>
      <c r="M34" s="14">
        <f t="shared" si="28"/>
        <v>682037.89199999988</v>
      </c>
      <c r="N34" s="24">
        <v>138344.4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14">
        <f t="shared" si="29"/>
        <v>682037.89199999988</v>
      </c>
      <c r="U34" s="14">
        <f t="shared" si="30"/>
        <v>0</v>
      </c>
      <c r="V34" s="14">
        <f t="shared" si="31"/>
        <v>0</v>
      </c>
      <c r="W34" s="14">
        <f t="shared" si="32"/>
        <v>0</v>
      </c>
      <c r="X34" s="14">
        <f t="shared" si="33"/>
        <v>0</v>
      </c>
      <c r="Y34" s="14">
        <f t="shared" si="34"/>
        <v>0</v>
      </c>
      <c r="Z34" s="14">
        <f t="shared" si="35"/>
        <v>261529.7</v>
      </c>
      <c r="AA34" s="14">
        <f t="shared" si="36"/>
        <v>1289341.4209999999</v>
      </c>
      <c r="AB34" s="24">
        <v>226389.6</v>
      </c>
      <c r="AC34" s="24">
        <v>35140.1</v>
      </c>
      <c r="AD34" s="24">
        <v>0</v>
      </c>
      <c r="AE34" s="24">
        <v>0</v>
      </c>
      <c r="AF34" s="25">
        <v>0</v>
      </c>
      <c r="AG34" s="14">
        <f t="shared" si="37"/>
        <v>1116100.7279999999</v>
      </c>
      <c r="AH34" s="14">
        <f t="shared" si="38"/>
        <v>173240.69299999997</v>
      </c>
      <c r="AI34" s="14">
        <f t="shared" si="39"/>
        <v>0</v>
      </c>
      <c r="AJ34" s="14">
        <f t="shared" si="40"/>
        <v>0</v>
      </c>
      <c r="AK34" s="14">
        <f t="shared" si="41"/>
        <v>0</v>
      </c>
      <c r="AL34" s="16">
        <f t="shared" si="42"/>
        <v>0</v>
      </c>
      <c r="AM34" s="16">
        <f t="shared" si="43"/>
        <v>0</v>
      </c>
      <c r="AN34" s="24">
        <v>0</v>
      </c>
      <c r="AO34" s="24">
        <v>0</v>
      </c>
      <c r="AP34" s="25">
        <v>0</v>
      </c>
      <c r="AQ34" s="14">
        <f t="shared" si="44"/>
        <v>0</v>
      </c>
      <c r="AR34" s="14">
        <f t="shared" si="45"/>
        <v>0</v>
      </c>
      <c r="AS34" s="14">
        <f t="shared" si="46"/>
        <v>0</v>
      </c>
      <c r="AT34" s="68">
        <f t="shared" si="47"/>
        <v>2.8059156659316828</v>
      </c>
      <c r="AU34" s="26">
        <v>0</v>
      </c>
      <c r="AV34" s="26">
        <v>0</v>
      </c>
      <c r="AW34" s="26">
        <v>14.756046348573747</v>
      </c>
      <c r="AX34" s="24">
        <v>0</v>
      </c>
      <c r="AY34" s="24">
        <v>0</v>
      </c>
      <c r="AZ34" s="27">
        <v>280.03329243560006</v>
      </c>
      <c r="BA34" s="76">
        <v>1201.4431172081556</v>
      </c>
      <c r="BB34" s="24">
        <v>0</v>
      </c>
      <c r="BC34" s="26">
        <v>0</v>
      </c>
      <c r="BD34" s="26">
        <v>0</v>
      </c>
      <c r="BE34" s="26">
        <v>0</v>
      </c>
      <c r="BF34" s="28">
        <v>0</v>
      </c>
    </row>
    <row r="35" spans="1:58" ht="12.75" customHeight="1" x14ac:dyDescent="0.25">
      <c r="A35" s="10">
        <v>67</v>
      </c>
      <c r="B35" s="10" t="s">
        <v>36</v>
      </c>
      <c r="C35" s="10" t="s">
        <v>115</v>
      </c>
      <c r="D35" s="11">
        <v>1996</v>
      </c>
      <c r="E35" s="10" t="s">
        <v>36</v>
      </c>
      <c r="F35" s="64" t="s">
        <v>70</v>
      </c>
      <c r="G35" s="12">
        <v>2525575029</v>
      </c>
      <c r="H35" s="12">
        <f t="shared" si="24"/>
        <v>9268860356.4300003</v>
      </c>
      <c r="I35" s="13">
        <f>J35+AL35</f>
        <v>131805066.7</v>
      </c>
      <c r="J35" s="13">
        <f t="shared" si="25"/>
        <v>53633686.700000003</v>
      </c>
      <c r="K35" s="13">
        <f t="shared" si="26"/>
        <v>196835630.18900001</v>
      </c>
      <c r="L35" s="14">
        <f t="shared" si="27"/>
        <v>12622221.899999999</v>
      </c>
      <c r="M35" s="14">
        <f t="shared" si="28"/>
        <v>46323554.372999996</v>
      </c>
      <c r="N35" s="14">
        <v>12622221.899999999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f t="shared" si="29"/>
        <v>46323554.372999996</v>
      </c>
      <c r="U35" s="14">
        <f t="shared" si="30"/>
        <v>0</v>
      </c>
      <c r="V35" s="14">
        <f t="shared" si="31"/>
        <v>0</v>
      </c>
      <c r="W35" s="14">
        <f t="shared" si="32"/>
        <v>0</v>
      </c>
      <c r="X35" s="14">
        <f t="shared" si="33"/>
        <v>0</v>
      </c>
      <c r="Y35" s="14">
        <f t="shared" si="34"/>
        <v>0</v>
      </c>
      <c r="Z35" s="14">
        <f t="shared" si="35"/>
        <v>41011464.800000004</v>
      </c>
      <c r="AA35" s="14">
        <f t="shared" si="36"/>
        <v>150512075.81600001</v>
      </c>
      <c r="AB35" s="14">
        <v>34652310</v>
      </c>
      <c r="AC35" s="14">
        <v>4468795.0999999987</v>
      </c>
      <c r="AD35" s="14">
        <v>1890359.7000000004</v>
      </c>
      <c r="AE35" s="14">
        <v>0</v>
      </c>
      <c r="AF35" s="15">
        <v>0</v>
      </c>
      <c r="AG35" s="14">
        <f t="shared" si="37"/>
        <v>127173977.7</v>
      </c>
      <c r="AH35" s="14">
        <f t="shared" si="38"/>
        <v>16400478.016999995</v>
      </c>
      <c r="AI35" s="14">
        <f t="shared" si="39"/>
        <v>6937620.0990000013</v>
      </c>
      <c r="AJ35" s="14">
        <f t="shared" si="40"/>
        <v>0</v>
      </c>
      <c r="AK35" s="14">
        <f t="shared" si="41"/>
        <v>0</v>
      </c>
      <c r="AL35" s="16">
        <f t="shared" si="42"/>
        <v>78171380</v>
      </c>
      <c r="AM35" s="16">
        <f t="shared" si="43"/>
        <v>286888964.60000002</v>
      </c>
      <c r="AN35" s="14">
        <v>75616000</v>
      </c>
      <c r="AO35" s="14">
        <v>0</v>
      </c>
      <c r="AP35" s="15">
        <v>2555380</v>
      </c>
      <c r="AQ35" s="14">
        <f t="shared" si="44"/>
        <v>277510720</v>
      </c>
      <c r="AR35" s="14">
        <f t="shared" si="45"/>
        <v>0</v>
      </c>
      <c r="AS35" s="14">
        <f t="shared" si="46"/>
        <v>9378244.5999999996</v>
      </c>
      <c r="AT35" s="70">
        <f t="shared" si="47"/>
        <v>2.1236227823030163</v>
      </c>
      <c r="AU35" s="17">
        <f>I35/G35*100</f>
        <v>5.2188141388216112</v>
      </c>
      <c r="AV35" s="17">
        <f>J35/I35*100</f>
        <v>40.691672970413968</v>
      </c>
      <c r="AW35" s="18">
        <v>13.29377944451536</v>
      </c>
      <c r="AX35" s="14">
        <v>0</v>
      </c>
      <c r="AY35" s="14">
        <v>0</v>
      </c>
      <c r="AZ35" s="17">
        <v>559.40292937184392</v>
      </c>
      <c r="BA35" s="75">
        <v>2400.038914638852</v>
      </c>
      <c r="BB35" s="14">
        <v>0</v>
      </c>
      <c r="BC35" s="18">
        <v>815.33270702868845</v>
      </c>
      <c r="BD35" s="18">
        <v>63.516980533220476</v>
      </c>
      <c r="BE35" s="18">
        <v>21.732173085061362</v>
      </c>
      <c r="BF35" s="19">
        <v>14.750846381718155</v>
      </c>
    </row>
    <row r="36" spans="1:58" ht="12.75" customHeight="1" x14ac:dyDescent="0.25">
      <c r="A36" s="10">
        <v>68</v>
      </c>
      <c r="B36" s="20" t="s">
        <v>37</v>
      </c>
      <c r="C36" s="20" t="s">
        <v>116</v>
      </c>
      <c r="D36" s="21">
        <v>1996</v>
      </c>
      <c r="E36" s="20" t="s">
        <v>37</v>
      </c>
      <c r="F36" s="64" t="s">
        <v>70</v>
      </c>
      <c r="G36" s="22">
        <v>25867651</v>
      </c>
      <c r="H36" s="12">
        <f t="shared" si="24"/>
        <v>94934279.170000002</v>
      </c>
      <c r="I36" s="23">
        <v>0</v>
      </c>
      <c r="J36" s="13">
        <f t="shared" si="25"/>
        <v>514020.3</v>
      </c>
      <c r="K36" s="13">
        <f t="shared" si="26"/>
        <v>1886454.5009999999</v>
      </c>
      <c r="L36" s="14">
        <f t="shared" si="27"/>
        <v>92273.2</v>
      </c>
      <c r="M36" s="14">
        <f t="shared" si="28"/>
        <v>338642.64399999997</v>
      </c>
      <c r="N36" s="24">
        <v>92273.2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14">
        <f t="shared" si="29"/>
        <v>338642.64399999997</v>
      </c>
      <c r="U36" s="14">
        <f t="shared" si="30"/>
        <v>0</v>
      </c>
      <c r="V36" s="14">
        <f t="shared" si="31"/>
        <v>0</v>
      </c>
      <c r="W36" s="14">
        <f t="shared" si="32"/>
        <v>0</v>
      </c>
      <c r="X36" s="14">
        <f t="shared" si="33"/>
        <v>0</v>
      </c>
      <c r="Y36" s="14">
        <f t="shared" si="34"/>
        <v>0</v>
      </c>
      <c r="Z36" s="14">
        <f t="shared" si="35"/>
        <v>421747.1</v>
      </c>
      <c r="AA36" s="14">
        <f t="shared" si="36"/>
        <v>1547811.8569999998</v>
      </c>
      <c r="AB36" s="24">
        <v>390423</v>
      </c>
      <c r="AC36" s="24">
        <v>29220.1</v>
      </c>
      <c r="AD36" s="24">
        <v>2104</v>
      </c>
      <c r="AE36" s="24">
        <v>0</v>
      </c>
      <c r="AF36" s="25">
        <v>0</v>
      </c>
      <c r="AG36" s="14">
        <f t="shared" si="37"/>
        <v>1432852.41</v>
      </c>
      <c r="AH36" s="14">
        <f t="shared" si="38"/>
        <v>107237.76699999999</v>
      </c>
      <c r="AI36" s="14">
        <f t="shared" si="39"/>
        <v>7721.68</v>
      </c>
      <c r="AJ36" s="14">
        <f t="shared" si="40"/>
        <v>0</v>
      </c>
      <c r="AK36" s="14">
        <f t="shared" si="41"/>
        <v>0</v>
      </c>
      <c r="AL36" s="16">
        <f t="shared" si="42"/>
        <v>0</v>
      </c>
      <c r="AM36" s="16">
        <f t="shared" si="43"/>
        <v>0</v>
      </c>
      <c r="AN36" s="24">
        <v>0</v>
      </c>
      <c r="AO36" s="24">
        <v>0</v>
      </c>
      <c r="AP36" s="25">
        <v>0</v>
      </c>
      <c r="AQ36" s="14">
        <f t="shared" si="44"/>
        <v>0</v>
      </c>
      <c r="AR36" s="14">
        <f t="shared" si="45"/>
        <v>0</v>
      </c>
      <c r="AS36" s="14">
        <f t="shared" si="46"/>
        <v>0</v>
      </c>
      <c r="AT36" s="68">
        <f t="shared" si="47"/>
        <v>1.9871162634751798</v>
      </c>
      <c r="AU36" s="26">
        <v>0</v>
      </c>
      <c r="AV36" s="26">
        <v>0</v>
      </c>
      <c r="AW36" s="26">
        <v>10.914540821743286</v>
      </c>
      <c r="AX36" s="24">
        <v>0</v>
      </c>
      <c r="AY36" s="24">
        <v>0</v>
      </c>
      <c r="AZ36" s="27">
        <v>547.11705181547347</v>
      </c>
      <c r="BA36" s="76">
        <v>1838.158261386408</v>
      </c>
      <c r="BB36" s="24">
        <v>0</v>
      </c>
      <c r="BC36" s="26">
        <v>0</v>
      </c>
      <c r="BD36" s="26">
        <v>0</v>
      </c>
      <c r="BE36" s="26">
        <v>0</v>
      </c>
      <c r="BF36" s="28">
        <v>0</v>
      </c>
    </row>
    <row r="37" spans="1:58" ht="12.75" customHeight="1" x14ac:dyDescent="0.25">
      <c r="A37" s="10">
        <v>69</v>
      </c>
      <c r="B37" s="20" t="s">
        <v>38</v>
      </c>
      <c r="C37" s="20" t="s">
        <v>117</v>
      </c>
      <c r="D37" s="21">
        <v>1996</v>
      </c>
      <c r="E37" s="20" t="s">
        <v>38</v>
      </c>
      <c r="F37" s="64" t="s">
        <v>70</v>
      </c>
      <c r="G37" s="22">
        <v>72866009</v>
      </c>
      <c r="H37" s="12">
        <f t="shared" si="24"/>
        <v>267418253.03</v>
      </c>
      <c r="I37" s="23">
        <v>0</v>
      </c>
      <c r="J37" s="13">
        <f t="shared" si="25"/>
        <v>1348463.4999999998</v>
      </c>
      <c r="K37" s="13">
        <f t="shared" si="26"/>
        <v>4948861.044999999</v>
      </c>
      <c r="L37" s="14">
        <f t="shared" si="27"/>
        <v>158055.4</v>
      </c>
      <c r="M37" s="14">
        <f t="shared" si="28"/>
        <v>580063.31799999997</v>
      </c>
      <c r="N37" s="24">
        <v>158055.4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14">
        <f t="shared" si="29"/>
        <v>580063.31799999997</v>
      </c>
      <c r="U37" s="14">
        <f t="shared" si="30"/>
        <v>0</v>
      </c>
      <c r="V37" s="14">
        <f t="shared" si="31"/>
        <v>0</v>
      </c>
      <c r="W37" s="14">
        <f t="shared" si="32"/>
        <v>0</v>
      </c>
      <c r="X37" s="14">
        <f t="shared" si="33"/>
        <v>0</v>
      </c>
      <c r="Y37" s="14">
        <f t="shared" si="34"/>
        <v>0</v>
      </c>
      <c r="Z37" s="14">
        <f t="shared" si="35"/>
        <v>1190408.0999999999</v>
      </c>
      <c r="AA37" s="14">
        <f t="shared" si="36"/>
        <v>4368797.727</v>
      </c>
      <c r="AB37" s="24">
        <v>1110200</v>
      </c>
      <c r="AC37" s="24">
        <v>80187.199999999997</v>
      </c>
      <c r="AD37" s="24">
        <v>20.9</v>
      </c>
      <c r="AE37" s="24">
        <v>0</v>
      </c>
      <c r="AF37" s="25">
        <v>0</v>
      </c>
      <c r="AG37" s="14">
        <f t="shared" si="37"/>
        <v>4074434</v>
      </c>
      <c r="AH37" s="14">
        <f t="shared" si="38"/>
        <v>294287.02399999998</v>
      </c>
      <c r="AI37" s="14">
        <f t="shared" si="39"/>
        <v>76.702999999999989</v>
      </c>
      <c r="AJ37" s="14">
        <f t="shared" si="40"/>
        <v>0</v>
      </c>
      <c r="AK37" s="14">
        <f t="shared" si="41"/>
        <v>0</v>
      </c>
      <c r="AL37" s="16">
        <f t="shared" si="42"/>
        <v>0</v>
      </c>
      <c r="AM37" s="16">
        <f t="shared" si="43"/>
        <v>0</v>
      </c>
      <c r="AN37" s="24">
        <v>0</v>
      </c>
      <c r="AO37" s="24">
        <v>0</v>
      </c>
      <c r="AP37" s="25">
        <v>0</v>
      </c>
      <c r="AQ37" s="14">
        <f t="shared" si="44"/>
        <v>0</v>
      </c>
      <c r="AR37" s="14">
        <f t="shared" si="45"/>
        <v>0</v>
      </c>
      <c r="AS37" s="14">
        <f t="shared" si="46"/>
        <v>0</v>
      </c>
      <c r="AT37" s="68">
        <f t="shared" si="47"/>
        <v>1.8506070505384751</v>
      </c>
      <c r="AU37" s="26">
        <v>0</v>
      </c>
      <c r="AV37" s="26">
        <v>0</v>
      </c>
      <c r="AW37" s="26">
        <v>12.506269534329409</v>
      </c>
      <c r="AX37" s="24">
        <v>0</v>
      </c>
      <c r="AY37" s="24">
        <v>0</v>
      </c>
      <c r="AZ37" s="27">
        <v>606.24555475330055</v>
      </c>
      <c r="BA37" s="76">
        <v>2036.8132764292118</v>
      </c>
      <c r="BB37" s="24">
        <v>0</v>
      </c>
      <c r="BC37" s="26">
        <v>0</v>
      </c>
      <c r="BD37" s="26">
        <v>0</v>
      </c>
      <c r="BE37" s="26">
        <v>0</v>
      </c>
      <c r="BF37" s="28">
        <v>0</v>
      </c>
    </row>
    <row r="38" spans="1:58" ht="12.75" customHeight="1" x14ac:dyDescent="0.25">
      <c r="A38" s="10">
        <v>70</v>
      </c>
      <c r="B38" s="20" t="s">
        <v>39</v>
      </c>
      <c r="C38" s="20" t="s">
        <v>118</v>
      </c>
      <c r="D38" s="21">
        <v>1996</v>
      </c>
      <c r="E38" s="20" t="s">
        <v>39</v>
      </c>
      <c r="F38" s="64" t="s">
        <v>70</v>
      </c>
      <c r="G38" s="22">
        <v>12305675</v>
      </c>
      <c r="H38" s="12">
        <f t="shared" si="24"/>
        <v>45161827.25</v>
      </c>
      <c r="I38" s="23">
        <v>0</v>
      </c>
      <c r="J38" s="13">
        <f t="shared" si="25"/>
        <v>401501.69999999995</v>
      </c>
      <c r="K38" s="13">
        <f t="shared" si="26"/>
        <v>1473511.2389999998</v>
      </c>
      <c r="L38" s="14">
        <f t="shared" si="27"/>
        <v>78532.199999999983</v>
      </c>
      <c r="M38" s="14">
        <f t="shared" si="28"/>
        <v>288213.17399999994</v>
      </c>
      <c r="N38" s="24">
        <v>78532.199999999983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14">
        <f t="shared" si="29"/>
        <v>288213.17399999994</v>
      </c>
      <c r="U38" s="14">
        <f t="shared" si="30"/>
        <v>0</v>
      </c>
      <c r="V38" s="14">
        <f t="shared" si="31"/>
        <v>0</v>
      </c>
      <c r="W38" s="14">
        <f t="shared" si="32"/>
        <v>0</v>
      </c>
      <c r="X38" s="14">
        <f t="shared" si="33"/>
        <v>0</v>
      </c>
      <c r="Y38" s="14">
        <f t="shared" si="34"/>
        <v>0</v>
      </c>
      <c r="Z38" s="14">
        <f t="shared" si="35"/>
        <v>322969.5</v>
      </c>
      <c r="AA38" s="14">
        <f t="shared" si="36"/>
        <v>1185298.0649999999</v>
      </c>
      <c r="AB38" s="24">
        <v>264631</v>
      </c>
      <c r="AC38" s="24">
        <v>58333.2</v>
      </c>
      <c r="AD38" s="24">
        <v>5.3</v>
      </c>
      <c r="AE38" s="24">
        <v>0</v>
      </c>
      <c r="AF38" s="25">
        <v>0</v>
      </c>
      <c r="AG38" s="14">
        <f t="shared" si="37"/>
        <v>971195.77</v>
      </c>
      <c r="AH38" s="14">
        <f t="shared" si="38"/>
        <v>214082.84399999998</v>
      </c>
      <c r="AI38" s="14">
        <f t="shared" si="39"/>
        <v>19.451000000000001</v>
      </c>
      <c r="AJ38" s="14">
        <f t="shared" si="40"/>
        <v>0</v>
      </c>
      <c r="AK38" s="14">
        <f t="shared" si="41"/>
        <v>0</v>
      </c>
      <c r="AL38" s="16">
        <f t="shared" si="42"/>
        <v>0</v>
      </c>
      <c r="AM38" s="16">
        <f t="shared" si="43"/>
        <v>0</v>
      </c>
      <c r="AN38" s="24">
        <v>0</v>
      </c>
      <c r="AO38" s="24">
        <v>0</v>
      </c>
      <c r="AP38" s="25">
        <v>0</v>
      </c>
      <c r="AQ38" s="14">
        <f t="shared" si="44"/>
        <v>0</v>
      </c>
      <c r="AR38" s="14">
        <f t="shared" si="45"/>
        <v>0</v>
      </c>
      <c r="AS38" s="14">
        <f t="shared" si="46"/>
        <v>0</v>
      </c>
      <c r="AT38" s="68">
        <f t="shared" si="47"/>
        <v>3.2627360953381266</v>
      </c>
      <c r="AU38" s="26">
        <v>0</v>
      </c>
      <c r="AV38" s="26">
        <v>0</v>
      </c>
      <c r="AW38" s="26">
        <v>16.848581619806964</v>
      </c>
      <c r="AX38" s="24">
        <v>0</v>
      </c>
      <c r="AY38" s="24">
        <v>0</v>
      </c>
      <c r="AZ38" s="27">
        <v>970.80747143807037</v>
      </c>
      <c r="BA38" s="76">
        <v>3261.638013142016</v>
      </c>
      <c r="BB38" s="24">
        <v>0</v>
      </c>
      <c r="BC38" s="26">
        <v>0</v>
      </c>
      <c r="BD38" s="26">
        <v>0</v>
      </c>
      <c r="BE38" s="26">
        <v>0</v>
      </c>
      <c r="BF38" s="28">
        <v>0</v>
      </c>
    </row>
    <row r="39" spans="1:58" ht="12.75" customHeight="1" x14ac:dyDescent="0.25">
      <c r="A39" s="10">
        <v>71</v>
      </c>
      <c r="B39" s="20" t="s">
        <v>40</v>
      </c>
      <c r="C39" s="20" t="s">
        <v>119</v>
      </c>
      <c r="D39" s="21">
        <v>1996</v>
      </c>
      <c r="E39" s="20" t="s">
        <v>40</v>
      </c>
      <c r="F39" s="64" t="s">
        <v>70</v>
      </c>
      <c r="G39" s="22">
        <v>29688518</v>
      </c>
      <c r="H39" s="12">
        <f t="shared" si="24"/>
        <v>108956861.06</v>
      </c>
      <c r="I39" s="23">
        <v>0</v>
      </c>
      <c r="J39" s="13">
        <f t="shared" si="25"/>
        <v>418522.39999999997</v>
      </c>
      <c r="K39" s="13">
        <f t="shared" si="26"/>
        <v>1535977.2079999999</v>
      </c>
      <c r="L39" s="14">
        <f t="shared" si="27"/>
        <v>127916.8</v>
      </c>
      <c r="M39" s="14">
        <f t="shared" si="28"/>
        <v>469454.65600000002</v>
      </c>
      <c r="N39" s="24">
        <v>127916.8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14">
        <f t="shared" si="29"/>
        <v>469454.65600000002</v>
      </c>
      <c r="U39" s="14">
        <f t="shared" si="30"/>
        <v>0</v>
      </c>
      <c r="V39" s="14">
        <f t="shared" si="31"/>
        <v>0</v>
      </c>
      <c r="W39" s="14">
        <f t="shared" si="32"/>
        <v>0</v>
      </c>
      <c r="X39" s="14">
        <f t="shared" si="33"/>
        <v>0</v>
      </c>
      <c r="Y39" s="14">
        <f t="shared" si="34"/>
        <v>0</v>
      </c>
      <c r="Z39" s="14">
        <f t="shared" si="35"/>
        <v>290605.59999999998</v>
      </c>
      <c r="AA39" s="14">
        <f t="shared" si="36"/>
        <v>1066522.5519999999</v>
      </c>
      <c r="AB39" s="24">
        <v>208871</v>
      </c>
      <c r="AC39" s="24">
        <v>33530.1</v>
      </c>
      <c r="AD39" s="24">
        <v>48204.5</v>
      </c>
      <c r="AE39" s="24">
        <v>0</v>
      </c>
      <c r="AF39" s="25">
        <v>0</v>
      </c>
      <c r="AG39" s="14">
        <f t="shared" si="37"/>
        <v>766556.57</v>
      </c>
      <c r="AH39" s="14">
        <f t="shared" si="38"/>
        <v>123055.46699999999</v>
      </c>
      <c r="AI39" s="14">
        <f t="shared" si="39"/>
        <v>176910.51499999998</v>
      </c>
      <c r="AJ39" s="14">
        <f t="shared" si="40"/>
        <v>0</v>
      </c>
      <c r="AK39" s="14">
        <f t="shared" si="41"/>
        <v>0</v>
      </c>
      <c r="AL39" s="16">
        <f t="shared" si="42"/>
        <v>0</v>
      </c>
      <c r="AM39" s="16">
        <f t="shared" si="43"/>
        <v>0</v>
      </c>
      <c r="AN39" s="24">
        <v>0</v>
      </c>
      <c r="AO39" s="24">
        <v>0</v>
      </c>
      <c r="AP39" s="25">
        <v>0</v>
      </c>
      <c r="AQ39" s="14">
        <f t="shared" si="44"/>
        <v>0</v>
      </c>
      <c r="AR39" s="14">
        <f t="shared" si="45"/>
        <v>0</v>
      </c>
      <c r="AS39" s="14">
        <f t="shared" si="46"/>
        <v>0</v>
      </c>
      <c r="AT39" s="68">
        <f t="shared" si="47"/>
        <v>1.4097113234146614</v>
      </c>
      <c r="AU39" s="26">
        <v>0</v>
      </c>
      <c r="AV39" s="26">
        <v>0</v>
      </c>
      <c r="AW39" s="26">
        <v>4.8178013123057442</v>
      </c>
      <c r="AX39" s="24">
        <v>0</v>
      </c>
      <c r="AY39" s="24">
        <v>0</v>
      </c>
      <c r="AZ39" s="27">
        <v>649.05508220924344</v>
      </c>
      <c r="BA39" s="76">
        <v>2180.6411580462695</v>
      </c>
      <c r="BB39" s="24">
        <v>0</v>
      </c>
      <c r="BC39" s="26">
        <v>0</v>
      </c>
      <c r="BD39" s="26">
        <v>0</v>
      </c>
      <c r="BE39" s="26">
        <v>0</v>
      </c>
      <c r="BF39" s="28">
        <v>0</v>
      </c>
    </row>
    <row r="40" spans="1:58" ht="12.75" customHeight="1" x14ac:dyDescent="0.25">
      <c r="A40" s="10">
        <v>72</v>
      </c>
      <c r="B40" s="20" t="s">
        <v>41</v>
      </c>
      <c r="C40" s="20" t="s">
        <v>120</v>
      </c>
      <c r="D40" s="21">
        <v>1996</v>
      </c>
      <c r="E40" s="20" t="s">
        <v>109</v>
      </c>
      <c r="F40" s="64" t="s">
        <v>70</v>
      </c>
      <c r="G40" s="22">
        <v>79482392</v>
      </c>
      <c r="H40" s="12">
        <f t="shared" si="24"/>
        <v>291700378.63999999</v>
      </c>
      <c r="I40" s="23">
        <v>0</v>
      </c>
      <c r="J40" s="13">
        <f t="shared" si="25"/>
        <v>1621027.1</v>
      </c>
      <c r="K40" s="13">
        <f t="shared" si="26"/>
        <v>5949169.4570000004</v>
      </c>
      <c r="L40" s="14">
        <f t="shared" si="27"/>
        <v>185502.8</v>
      </c>
      <c r="M40" s="14">
        <f t="shared" si="28"/>
        <v>680795.27599999995</v>
      </c>
      <c r="N40" s="24">
        <v>185502.8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14">
        <f t="shared" si="29"/>
        <v>680795.27599999995</v>
      </c>
      <c r="U40" s="14">
        <f t="shared" si="30"/>
        <v>0</v>
      </c>
      <c r="V40" s="14">
        <f t="shared" si="31"/>
        <v>0</v>
      </c>
      <c r="W40" s="14">
        <f t="shared" si="32"/>
        <v>0</v>
      </c>
      <c r="X40" s="14">
        <f t="shared" si="33"/>
        <v>0</v>
      </c>
      <c r="Y40" s="14">
        <f t="shared" si="34"/>
        <v>0</v>
      </c>
      <c r="Z40" s="14">
        <f t="shared" si="35"/>
        <v>1435524.3</v>
      </c>
      <c r="AA40" s="14">
        <f t="shared" si="36"/>
        <v>5268374.1809999999</v>
      </c>
      <c r="AB40" s="24">
        <v>1331493</v>
      </c>
      <c r="AC40" s="24">
        <v>97502.2</v>
      </c>
      <c r="AD40" s="24">
        <v>6529.1</v>
      </c>
      <c r="AE40" s="24">
        <v>0</v>
      </c>
      <c r="AF40" s="25">
        <v>0</v>
      </c>
      <c r="AG40" s="14">
        <f t="shared" si="37"/>
        <v>4886579.3099999996</v>
      </c>
      <c r="AH40" s="14">
        <f t="shared" si="38"/>
        <v>357833.07399999996</v>
      </c>
      <c r="AI40" s="14">
        <f t="shared" si="39"/>
        <v>23961.797000000002</v>
      </c>
      <c r="AJ40" s="14">
        <f t="shared" si="40"/>
        <v>0</v>
      </c>
      <c r="AK40" s="14">
        <f t="shared" si="41"/>
        <v>0</v>
      </c>
      <c r="AL40" s="16">
        <f t="shared" si="42"/>
        <v>0</v>
      </c>
      <c r="AM40" s="16">
        <f t="shared" si="43"/>
        <v>0</v>
      </c>
      <c r="AN40" s="24">
        <v>0</v>
      </c>
      <c r="AO40" s="24">
        <v>0</v>
      </c>
      <c r="AP40" s="25">
        <v>0</v>
      </c>
      <c r="AQ40" s="14">
        <f t="shared" si="44"/>
        <v>0</v>
      </c>
      <c r="AR40" s="14">
        <f t="shared" si="45"/>
        <v>0</v>
      </c>
      <c r="AS40" s="14">
        <f t="shared" si="46"/>
        <v>0</v>
      </c>
      <c r="AT40" s="68">
        <f t="shared" si="47"/>
        <v>2.0394795113866224</v>
      </c>
      <c r="AU40" s="26">
        <v>0</v>
      </c>
      <c r="AV40" s="26">
        <v>0</v>
      </c>
      <c r="AW40" s="26">
        <v>17.414669545786602</v>
      </c>
      <c r="AX40" s="24">
        <v>0</v>
      </c>
      <c r="AY40" s="24">
        <v>0</v>
      </c>
      <c r="AZ40" s="27">
        <v>724.63521864976929</v>
      </c>
      <c r="BA40" s="76">
        <v>2434.5689998743851</v>
      </c>
      <c r="BB40" s="24">
        <v>0</v>
      </c>
      <c r="BC40" s="26">
        <v>0</v>
      </c>
      <c r="BD40" s="26">
        <v>0</v>
      </c>
      <c r="BE40" s="26">
        <v>0</v>
      </c>
      <c r="BF40" s="28">
        <v>0</v>
      </c>
    </row>
    <row r="41" spans="1:58" ht="12.75" customHeight="1" x14ac:dyDescent="0.25">
      <c r="A41" s="10">
        <v>73</v>
      </c>
      <c r="B41" s="20" t="s">
        <v>42</v>
      </c>
      <c r="C41" s="20" t="s">
        <v>121</v>
      </c>
      <c r="D41" s="21">
        <v>1996</v>
      </c>
      <c r="E41" s="20" t="s">
        <v>42</v>
      </c>
      <c r="F41" s="64" t="s">
        <v>70</v>
      </c>
      <c r="G41" s="22">
        <v>12184665</v>
      </c>
      <c r="H41" s="12">
        <f t="shared" si="24"/>
        <v>44717720.549999997</v>
      </c>
      <c r="I41" s="23">
        <v>0</v>
      </c>
      <c r="J41" s="13">
        <f t="shared" si="25"/>
        <v>327079.3</v>
      </c>
      <c r="K41" s="13">
        <f t="shared" si="26"/>
        <v>1200381.031</v>
      </c>
      <c r="L41" s="14">
        <f t="shared" si="27"/>
        <v>75389.8</v>
      </c>
      <c r="M41" s="14">
        <f t="shared" si="28"/>
        <v>276680.56599999999</v>
      </c>
      <c r="N41" s="24">
        <v>75389.8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14">
        <f t="shared" si="29"/>
        <v>276680.56599999999</v>
      </c>
      <c r="U41" s="14">
        <f t="shared" si="30"/>
        <v>0</v>
      </c>
      <c r="V41" s="14">
        <f t="shared" si="31"/>
        <v>0</v>
      </c>
      <c r="W41" s="14">
        <f t="shared" si="32"/>
        <v>0</v>
      </c>
      <c r="X41" s="14">
        <f t="shared" si="33"/>
        <v>0</v>
      </c>
      <c r="Y41" s="14">
        <f t="shared" si="34"/>
        <v>0</v>
      </c>
      <c r="Z41" s="14">
        <f t="shared" si="35"/>
        <v>251689.5</v>
      </c>
      <c r="AA41" s="14">
        <f t="shared" si="36"/>
        <v>923700.46500000008</v>
      </c>
      <c r="AB41" s="24">
        <v>222556</v>
      </c>
      <c r="AC41" s="24">
        <v>29119.599999999999</v>
      </c>
      <c r="AD41" s="24">
        <v>13.9</v>
      </c>
      <c r="AE41" s="24">
        <v>0</v>
      </c>
      <c r="AF41" s="25">
        <v>0</v>
      </c>
      <c r="AG41" s="14">
        <f t="shared" si="37"/>
        <v>816780.52</v>
      </c>
      <c r="AH41" s="14">
        <f t="shared" si="38"/>
        <v>106868.93199999999</v>
      </c>
      <c r="AI41" s="14">
        <f t="shared" si="39"/>
        <v>51.012999999999998</v>
      </c>
      <c r="AJ41" s="14">
        <f t="shared" si="40"/>
        <v>0</v>
      </c>
      <c r="AK41" s="14">
        <f t="shared" si="41"/>
        <v>0</v>
      </c>
      <c r="AL41" s="16">
        <f t="shared" si="42"/>
        <v>0</v>
      </c>
      <c r="AM41" s="16">
        <f t="shared" si="43"/>
        <v>0</v>
      </c>
      <c r="AN41" s="24">
        <v>0</v>
      </c>
      <c r="AO41" s="24">
        <v>0</v>
      </c>
      <c r="AP41" s="25">
        <v>0</v>
      </c>
      <c r="AQ41" s="14">
        <f t="shared" si="44"/>
        <v>0</v>
      </c>
      <c r="AR41" s="14">
        <f t="shared" si="45"/>
        <v>0</v>
      </c>
      <c r="AS41" s="14">
        <f t="shared" si="46"/>
        <v>0</v>
      </c>
      <c r="AT41" s="68">
        <f t="shared" si="47"/>
        <v>2.6843520113191457</v>
      </c>
      <c r="AU41" s="26">
        <v>0</v>
      </c>
      <c r="AV41" s="26">
        <v>0</v>
      </c>
      <c r="AW41" s="26">
        <v>9.1055176637621447</v>
      </c>
      <c r="AX41" s="24">
        <v>0</v>
      </c>
      <c r="AY41" s="24">
        <v>0</v>
      </c>
      <c r="AZ41" s="27">
        <v>623.07109098632804</v>
      </c>
      <c r="BA41" s="76">
        <v>2093.3423104382396</v>
      </c>
      <c r="BB41" s="24">
        <v>0</v>
      </c>
      <c r="BC41" s="26">
        <v>0</v>
      </c>
      <c r="BD41" s="26">
        <v>0</v>
      </c>
      <c r="BE41" s="26">
        <v>0</v>
      </c>
      <c r="BF41" s="28">
        <v>0</v>
      </c>
    </row>
    <row r="42" spans="1:58" ht="12.75" customHeight="1" x14ac:dyDescent="0.25">
      <c r="A42" s="10">
        <v>74</v>
      </c>
      <c r="B42" s="20" t="s">
        <v>43</v>
      </c>
      <c r="C42" s="20" t="s">
        <v>122</v>
      </c>
      <c r="D42" s="21">
        <v>1996</v>
      </c>
      <c r="E42" s="20" t="s">
        <v>43</v>
      </c>
      <c r="F42" s="64" t="s">
        <v>70</v>
      </c>
      <c r="G42" s="22">
        <v>39517837</v>
      </c>
      <c r="H42" s="12">
        <f t="shared" si="24"/>
        <v>145030461.78999999</v>
      </c>
      <c r="I42" s="23">
        <v>0</v>
      </c>
      <c r="J42" s="13">
        <f t="shared" si="25"/>
        <v>1099587.8999999999</v>
      </c>
      <c r="K42" s="13">
        <f t="shared" si="26"/>
        <v>4035487.5929999994</v>
      </c>
      <c r="L42" s="14">
        <f t="shared" si="27"/>
        <v>617512.80000000005</v>
      </c>
      <c r="M42" s="14">
        <f t="shared" si="28"/>
        <v>2266271.9760000003</v>
      </c>
      <c r="N42" s="24">
        <v>617512.80000000005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14">
        <f t="shared" si="29"/>
        <v>2266271.9760000003</v>
      </c>
      <c r="U42" s="14">
        <f t="shared" si="30"/>
        <v>0</v>
      </c>
      <c r="V42" s="14">
        <f t="shared" si="31"/>
        <v>0</v>
      </c>
      <c r="W42" s="14">
        <f t="shared" si="32"/>
        <v>0</v>
      </c>
      <c r="X42" s="14">
        <f t="shared" si="33"/>
        <v>0</v>
      </c>
      <c r="Y42" s="14">
        <f t="shared" si="34"/>
        <v>0</v>
      </c>
      <c r="Z42" s="14">
        <f t="shared" si="35"/>
        <v>482075.1</v>
      </c>
      <c r="AA42" s="14">
        <f t="shared" si="36"/>
        <v>1769215.6170000001</v>
      </c>
      <c r="AB42" s="24">
        <v>385452</v>
      </c>
      <c r="AC42" s="24">
        <v>76790.3</v>
      </c>
      <c r="AD42" s="24">
        <v>19832.8</v>
      </c>
      <c r="AE42" s="24">
        <v>0</v>
      </c>
      <c r="AF42" s="25">
        <v>0</v>
      </c>
      <c r="AG42" s="14">
        <f t="shared" si="37"/>
        <v>1414608.84</v>
      </c>
      <c r="AH42" s="14">
        <f t="shared" si="38"/>
        <v>281820.40100000001</v>
      </c>
      <c r="AI42" s="14">
        <f t="shared" si="39"/>
        <v>72786.375999999989</v>
      </c>
      <c r="AJ42" s="14">
        <f t="shared" si="40"/>
        <v>0</v>
      </c>
      <c r="AK42" s="14">
        <f t="shared" si="41"/>
        <v>0</v>
      </c>
      <c r="AL42" s="16">
        <f t="shared" si="42"/>
        <v>0</v>
      </c>
      <c r="AM42" s="16">
        <f t="shared" si="43"/>
        <v>0</v>
      </c>
      <c r="AN42" s="24">
        <v>0</v>
      </c>
      <c r="AO42" s="24">
        <v>0</v>
      </c>
      <c r="AP42" s="25">
        <v>0</v>
      </c>
      <c r="AQ42" s="14">
        <f t="shared" si="44"/>
        <v>0</v>
      </c>
      <c r="AR42" s="14">
        <f t="shared" si="45"/>
        <v>0</v>
      </c>
      <c r="AS42" s="14">
        <f t="shared" si="46"/>
        <v>0</v>
      </c>
      <c r="AT42" s="68">
        <f t="shared" si="47"/>
        <v>2.7825103383062184</v>
      </c>
      <c r="AU42" s="26">
        <v>0</v>
      </c>
      <c r="AV42" s="26">
        <v>0</v>
      </c>
      <c r="AW42" s="26">
        <v>8.1045726920950791</v>
      </c>
      <c r="AX42" s="24">
        <v>0</v>
      </c>
      <c r="AY42" s="24">
        <v>0</v>
      </c>
      <c r="AZ42" s="27">
        <v>287.86990420026075</v>
      </c>
      <c r="BA42" s="76">
        <v>967.1613064414048</v>
      </c>
      <c r="BB42" s="24">
        <v>0</v>
      </c>
      <c r="BC42" s="26">
        <v>0</v>
      </c>
      <c r="BD42" s="26">
        <v>0</v>
      </c>
      <c r="BE42" s="26">
        <v>0</v>
      </c>
      <c r="BF42" s="28">
        <v>0</v>
      </c>
    </row>
    <row r="43" spans="1:58" ht="12.75" customHeight="1" x14ac:dyDescent="0.25">
      <c r="A43" s="10">
        <v>75</v>
      </c>
      <c r="B43" s="20" t="s">
        <v>44</v>
      </c>
      <c r="C43" s="20" t="s">
        <v>123</v>
      </c>
      <c r="D43" s="21">
        <v>1996</v>
      </c>
      <c r="E43" s="20" t="s">
        <v>44</v>
      </c>
      <c r="F43" s="64" t="s">
        <v>70</v>
      </c>
      <c r="G43" s="22">
        <v>97131434</v>
      </c>
      <c r="H43" s="12">
        <f t="shared" si="24"/>
        <v>356472362.77999997</v>
      </c>
      <c r="I43" s="23">
        <v>0</v>
      </c>
      <c r="J43" s="13">
        <f t="shared" si="25"/>
        <v>1640989.1</v>
      </c>
      <c r="K43" s="13">
        <f t="shared" si="26"/>
        <v>6022429.9970000004</v>
      </c>
      <c r="L43" s="14">
        <f t="shared" si="27"/>
        <v>227425.89999999997</v>
      </c>
      <c r="M43" s="14">
        <f t="shared" si="28"/>
        <v>834653.05299999984</v>
      </c>
      <c r="N43" s="24">
        <v>227425.89999999997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14">
        <f t="shared" si="29"/>
        <v>834653.05299999984</v>
      </c>
      <c r="U43" s="14">
        <f t="shared" si="30"/>
        <v>0</v>
      </c>
      <c r="V43" s="14">
        <f t="shared" si="31"/>
        <v>0</v>
      </c>
      <c r="W43" s="14">
        <f t="shared" si="32"/>
        <v>0</v>
      </c>
      <c r="X43" s="14">
        <f t="shared" si="33"/>
        <v>0</v>
      </c>
      <c r="Y43" s="14">
        <f t="shared" si="34"/>
        <v>0</v>
      </c>
      <c r="Z43" s="14">
        <f t="shared" si="35"/>
        <v>1413563.2000000002</v>
      </c>
      <c r="AA43" s="14">
        <f t="shared" si="36"/>
        <v>5187776.9439999992</v>
      </c>
      <c r="AB43" s="24">
        <v>1306956</v>
      </c>
      <c r="AC43" s="24">
        <v>95358.1</v>
      </c>
      <c r="AD43" s="24">
        <v>11249.1</v>
      </c>
      <c r="AE43" s="24">
        <v>0</v>
      </c>
      <c r="AF43" s="25">
        <v>0</v>
      </c>
      <c r="AG43" s="14">
        <f t="shared" si="37"/>
        <v>4796528.5199999996</v>
      </c>
      <c r="AH43" s="14">
        <f t="shared" si="38"/>
        <v>349964.22700000001</v>
      </c>
      <c r="AI43" s="14">
        <f t="shared" si="39"/>
        <v>41284.197</v>
      </c>
      <c r="AJ43" s="14">
        <f t="shared" si="40"/>
        <v>0</v>
      </c>
      <c r="AK43" s="14">
        <f t="shared" si="41"/>
        <v>0</v>
      </c>
      <c r="AL43" s="16">
        <f t="shared" si="42"/>
        <v>0</v>
      </c>
      <c r="AM43" s="16">
        <f t="shared" si="43"/>
        <v>0</v>
      </c>
      <c r="AN43" s="24">
        <v>0</v>
      </c>
      <c r="AO43" s="24">
        <v>0</v>
      </c>
      <c r="AP43" s="25">
        <v>0</v>
      </c>
      <c r="AQ43" s="14">
        <f t="shared" si="44"/>
        <v>0</v>
      </c>
      <c r="AR43" s="14">
        <f t="shared" si="45"/>
        <v>0</v>
      </c>
      <c r="AS43" s="14">
        <f t="shared" si="46"/>
        <v>0</v>
      </c>
      <c r="AT43" s="68">
        <f t="shared" si="47"/>
        <v>1.6894521499600221</v>
      </c>
      <c r="AU43" s="26">
        <v>0</v>
      </c>
      <c r="AV43" s="26">
        <v>0</v>
      </c>
      <c r="AW43" s="26">
        <v>18.151731118092123</v>
      </c>
      <c r="AX43" s="24">
        <v>0</v>
      </c>
      <c r="AY43" s="24">
        <v>0</v>
      </c>
      <c r="AZ43" s="27">
        <v>596.01199586529833</v>
      </c>
      <c r="BA43" s="76">
        <v>2002.4314183771803</v>
      </c>
      <c r="BB43" s="24">
        <v>0</v>
      </c>
      <c r="BC43" s="26">
        <v>0</v>
      </c>
      <c r="BD43" s="26">
        <v>0</v>
      </c>
      <c r="BE43" s="26">
        <v>0</v>
      </c>
      <c r="BF43" s="28">
        <v>0</v>
      </c>
    </row>
    <row r="44" spans="1:58" ht="12.75" customHeight="1" x14ac:dyDescent="0.25">
      <c r="A44" s="10">
        <v>76</v>
      </c>
      <c r="B44" s="20" t="s">
        <v>45</v>
      </c>
      <c r="C44" s="20" t="s">
        <v>124</v>
      </c>
      <c r="D44" s="21">
        <v>1996</v>
      </c>
      <c r="E44" s="20" t="s">
        <v>110</v>
      </c>
      <c r="F44" s="64" t="s">
        <v>70</v>
      </c>
      <c r="G44" s="22">
        <v>513792749</v>
      </c>
      <c r="H44" s="12">
        <f t="shared" si="24"/>
        <v>1885619388.8299999</v>
      </c>
      <c r="I44" s="23">
        <v>0</v>
      </c>
      <c r="J44" s="13">
        <f t="shared" si="25"/>
        <v>12871599.5</v>
      </c>
      <c r="K44" s="13">
        <f t="shared" si="26"/>
        <v>47238770.164999999</v>
      </c>
      <c r="L44" s="14">
        <f t="shared" si="27"/>
        <v>536901</v>
      </c>
      <c r="M44" s="14">
        <f t="shared" si="28"/>
        <v>1970426.67</v>
      </c>
      <c r="N44" s="24">
        <v>536901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14">
        <f t="shared" si="29"/>
        <v>1970426.67</v>
      </c>
      <c r="U44" s="14">
        <f t="shared" si="30"/>
        <v>0</v>
      </c>
      <c r="V44" s="14">
        <f t="shared" si="31"/>
        <v>0</v>
      </c>
      <c r="W44" s="14">
        <f t="shared" si="32"/>
        <v>0</v>
      </c>
      <c r="X44" s="14">
        <f t="shared" si="33"/>
        <v>0</v>
      </c>
      <c r="Y44" s="14">
        <f t="shared" si="34"/>
        <v>0</v>
      </c>
      <c r="Z44" s="14">
        <f t="shared" si="35"/>
        <v>12334698.5</v>
      </c>
      <c r="AA44" s="14">
        <f t="shared" si="36"/>
        <v>45268343.495000005</v>
      </c>
      <c r="AB44" s="24">
        <v>9452042</v>
      </c>
      <c r="AC44" s="24">
        <v>2176359.6</v>
      </c>
      <c r="AD44" s="24">
        <v>706296.9</v>
      </c>
      <c r="AE44" s="24">
        <v>0</v>
      </c>
      <c r="AF44" s="25">
        <v>0</v>
      </c>
      <c r="AG44" s="14">
        <f t="shared" si="37"/>
        <v>34688994.140000001</v>
      </c>
      <c r="AH44" s="14">
        <f t="shared" si="38"/>
        <v>7987239.7319999998</v>
      </c>
      <c r="AI44" s="14">
        <f t="shared" si="39"/>
        <v>2592109.6230000001</v>
      </c>
      <c r="AJ44" s="14">
        <f t="shared" si="40"/>
        <v>0</v>
      </c>
      <c r="AK44" s="14">
        <f t="shared" si="41"/>
        <v>0</v>
      </c>
      <c r="AL44" s="16">
        <f t="shared" si="42"/>
        <v>0</v>
      </c>
      <c r="AM44" s="16">
        <f t="shared" si="43"/>
        <v>0</v>
      </c>
      <c r="AN44" s="24">
        <v>0</v>
      </c>
      <c r="AO44" s="24">
        <v>0</v>
      </c>
      <c r="AP44" s="25">
        <v>0</v>
      </c>
      <c r="AQ44" s="14">
        <f t="shared" si="44"/>
        <v>0</v>
      </c>
      <c r="AR44" s="14">
        <f t="shared" si="45"/>
        <v>0</v>
      </c>
      <c r="AS44" s="14">
        <f t="shared" si="46"/>
        <v>0</v>
      </c>
      <c r="AT44" s="68">
        <f t="shared" si="47"/>
        <v>2.505212369199862</v>
      </c>
      <c r="AU44" s="26">
        <v>0</v>
      </c>
      <c r="AV44" s="26">
        <v>0</v>
      </c>
      <c r="AW44" s="26">
        <v>10.472036952666091</v>
      </c>
      <c r="AX44" s="24">
        <v>0</v>
      </c>
      <c r="AY44" s="24">
        <v>0</v>
      </c>
      <c r="AZ44" s="27">
        <v>1450.2563603922574</v>
      </c>
      <c r="BA44" s="76">
        <v>4872.4504219662085</v>
      </c>
      <c r="BB44" s="24">
        <v>0</v>
      </c>
      <c r="BC44" s="26">
        <v>0</v>
      </c>
      <c r="BD44" s="26">
        <v>0</v>
      </c>
      <c r="BE44" s="26">
        <v>0</v>
      </c>
      <c r="BF44" s="28">
        <v>0</v>
      </c>
    </row>
    <row r="45" spans="1:58" ht="12.75" customHeight="1" x14ac:dyDescent="0.25">
      <c r="A45" s="10">
        <v>77</v>
      </c>
      <c r="B45" s="20" t="s">
        <v>46</v>
      </c>
      <c r="C45" s="20" t="s">
        <v>125</v>
      </c>
      <c r="D45" s="21">
        <v>1996</v>
      </c>
      <c r="E45" s="20" t="s">
        <v>46</v>
      </c>
      <c r="F45" s="64" t="s">
        <v>70</v>
      </c>
      <c r="G45" s="22">
        <v>30925998</v>
      </c>
      <c r="H45" s="12">
        <f t="shared" si="24"/>
        <v>113498412.66</v>
      </c>
      <c r="I45" s="23">
        <v>0</v>
      </c>
      <c r="J45" s="13">
        <f t="shared" si="25"/>
        <v>783354.29999999993</v>
      </c>
      <c r="K45" s="13">
        <f t="shared" si="26"/>
        <v>2874910.2809999995</v>
      </c>
      <c r="L45" s="14">
        <f t="shared" si="27"/>
        <v>216892.4</v>
      </c>
      <c r="M45" s="14">
        <f t="shared" si="28"/>
        <v>795995.10800000001</v>
      </c>
      <c r="N45" s="24">
        <v>216892.4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14">
        <f t="shared" si="29"/>
        <v>795995.10800000001</v>
      </c>
      <c r="U45" s="14">
        <f t="shared" si="30"/>
        <v>0</v>
      </c>
      <c r="V45" s="14">
        <f t="shared" si="31"/>
        <v>0</v>
      </c>
      <c r="W45" s="14">
        <f t="shared" si="32"/>
        <v>0</v>
      </c>
      <c r="X45" s="14">
        <f t="shared" si="33"/>
        <v>0</v>
      </c>
      <c r="Y45" s="14">
        <f t="shared" si="34"/>
        <v>0</v>
      </c>
      <c r="Z45" s="14">
        <f t="shared" si="35"/>
        <v>566461.89999999991</v>
      </c>
      <c r="AA45" s="14">
        <f t="shared" si="36"/>
        <v>2078915.173</v>
      </c>
      <c r="AB45" s="24">
        <v>478795</v>
      </c>
      <c r="AC45" s="24">
        <v>77052.2</v>
      </c>
      <c r="AD45" s="24">
        <v>10614.7</v>
      </c>
      <c r="AE45" s="24">
        <v>0</v>
      </c>
      <c r="AF45" s="25">
        <v>0</v>
      </c>
      <c r="AG45" s="14">
        <f t="shared" si="37"/>
        <v>1757177.65</v>
      </c>
      <c r="AH45" s="14">
        <f t="shared" si="38"/>
        <v>282781.57399999996</v>
      </c>
      <c r="AI45" s="14">
        <f t="shared" si="39"/>
        <v>38955.949000000001</v>
      </c>
      <c r="AJ45" s="14">
        <f t="shared" si="40"/>
        <v>0</v>
      </c>
      <c r="AK45" s="14">
        <f t="shared" si="41"/>
        <v>0</v>
      </c>
      <c r="AL45" s="16">
        <f t="shared" si="42"/>
        <v>0</v>
      </c>
      <c r="AM45" s="16">
        <f t="shared" si="43"/>
        <v>0</v>
      </c>
      <c r="AN45" s="24">
        <v>0</v>
      </c>
      <c r="AO45" s="24">
        <v>0</v>
      </c>
      <c r="AP45" s="25">
        <v>0</v>
      </c>
      <c r="AQ45" s="14">
        <f t="shared" si="44"/>
        <v>0</v>
      </c>
      <c r="AR45" s="14">
        <f t="shared" si="45"/>
        <v>0</v>
      </c>
      <c r="AS45" s="14">
        <f t="shared" si="46"/>
        <v>0</v>
      </c>
      <c r="AT45" s="68">
        <f t="shared" si="47"/>
        <v>2.5329960248978867</v>
      </c>
      <c r="AU45" s="26">
        <v>0</v>
      </c>
      <c r="AV45" s="26">
        <v>0</v>
      </c>
      <c r="AW45" s="26">
        <v>15.89824650417064</v>
      </c>
      <c r="AX45" s="24">
        <v>0</v>
      </c>
      <c r="AY45" s="24">
        <v>0</v>
      </c>
      <c r="AZ45" s="27">
        <v>535.50640573846977</v>
      </c>
      <c r="BA45" s="76">
        <v>1799.1497805948493</v>
      </c>
      <c r="BB45" s="24">
        <v>0</v>
      </c>
      <c r="BC45" s="26">
        <v>0</v>
      </c>
      <c r="BD45" s="26">
        <v>0</v>
      </c>
      <c r="BE45" s="26">
        <v>0</v>
      </c>
      <c r="BF45" s="28">
        <v>0</v>
      </c>
    </row>
    <row r="46" spans="1:58" ht="12.75" customHeight="1" x14ac:dyDescent="0.25">
      <c r="A46" s="10">
        <v>78</v>
      </c>
      <c r="B46" s="20" t="s">
        <v>47</v>
      </c>
      <c r="C46" s="20" t="s">
        <v>126</v>
      </c>
      <c r="D46" s="21">
        <v>1996</v>
      </c>
      <c r="E46" s="20" t="s">
        <v>47</v>
      </c>
      <c r="F46" s="64" t="s">
        <v>70</v>
      </c>
      <c r="G46" s="22">
        <v>82856319</v>
      </c>
      <c r="H46" s="12">
        <f t="shared" si="24"/>
        <v>304082690.73000002</v>
      </c>
      <c r="I46" s="23">
        <v>0</v>
      </c>
      <c r="J46" s="13">
        <f t="shared" si="25"/>
        <v>1450739.6999999997</v>
      </c>
      <c r="K46" s="13">
        <f t="shared" si="26"/>
        <v>5324214.6989999991</v>
      </c>
      <c r="L46" s="14">
        <f t="shared" si="27"/>
        <v>215017.4</v>
      </c>
      <c r="M46" s="14">
        <f t="shared" si="28"/>
        <v>789113.85800000001</v>
      </c>
      <c r="N46" s="24">
        <v>215017.4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14">
        <f t="shared" si="29"/>
        <v>789113.85800000001</v>
      </c>
      <c r="U46" s="14">
        <f t="shared" si="30"/>
        <v>0</v>
      </c>
      <c r="V46" s="14">
        <f t="shared" si="31"/>
        <v>0</v>
      </c>
      <c r="W46" s="14">
        <f t="shared" si="32"/>
        <v>0</v>
      </c>
      <c r="X46" s="14">
        <f t="shared" si="33"/>
        <v>0</v>
      </c>
      <c r="Y46" s="14">
        <f t="shared" si="34"/>
        <v>0</v>
      </c>
      <c r="Z46" s="14">
        <f t="shared" si="35"/>
        <v>1235722.2999999998</v>
      </c>
      <c r="AA46" s="14">
        <f t="shared" si="36"/>
        <v>4535100.841</v>
      </c>
      <c r="AB46" s="24">
        <v>1053964</v>
      </c>
      <c r="AC46" s="24">
        <v>99695.9</v>
      </c>
      <c r="AD46" s="24">
        <v>82062.399999999994</v>
      </c>
      <c r="AE46" s="24">
        <v>0</v>
      </c>
      <c r="AF46" s="25">
        <v>0</v>
      </c>
      <c r="AG46" s="14">
        <f t="shared" si="37"/>
        <v>3868047.88</v>
      </c>
      <c r="AH46" s="14">
        <f t="shared" si="38"/>
        <v>365883.95299999998</v>
      </c>
      <c r="AI46" s="14">
        <f t="shared" si="39"/>
        <v>301169.00799999997</v>
      </c>
      <c r="AJ46" s="14">
        <f t="shared" si="40"/>
        <v>0</v>
      </c>
      <c r="AK46" s="14">
        <f t="shared" si="41"/>
        <v>0</v>
      </c>
      <c r="AL46" s="16">
        <f t="shared" si="42"/>
        <v>0</v>
      </c>
      <c r="AM46" s="16">
        <f t="shared" si="43"/>
        <v>0</v>
      </c>
      <c r="AN46" s="24">
        <v>0</v>
      </c>
      <c r="AO46" s="24">
        <v>0</v>
      </c>
      <c r="AP46" s="25">
        <v>0</v>
      </c>
      <c r="AQ46" s="14">
        <f t="shared" si="44"/>
        <v>0</v>
      </c>
      <c r="AR46" s="14">
        <f t="shared" si="45"/>
        <v>0</v>
      </c>
      <c r="AS46" s="14">
        <f t="shared" si="46"/>
        <v>0</v>
      </c>
      <c r="AT46" s="68">
        <f t="shared" si="47"/>
        <v>1.7509101508600684</v>
      </c>
      <c r="AU46" s="26">
        <v>0</v>
      </c>
      <c r="AV46" s="26">
        <v>0</v>
      </c>
      <c r="AW46" s="26">
        <v>16.556230527817402</v>
      </c>
      <c r="AX46" s="24">
        <v>0</v>
      </c>
      <c r="AY46" s="24">
        <v>0</v>
      </c>
      <c r="AZ46" s="27">
        <v>290.71582429117035</v>
      </c>
      <c r="BA46" s="76">
        <v>976.72279151848738</v>
      </c>
      <c r="BB46" s="24">
        <v>0</v>
      </c>
      <c r="BC46" s="26">
        <v>0</v>
      </c>
      <c r="BD46" s="26">
        <v>0</v>
      </c>
      <c r="BE46" s="26">
        <v>0</v>
      </c>
      <c r="BF46" s="28">
        <v>0</v>
      </c>
    </row>
    <row r="47" spans="1:58" ht="12.75" customHeight="1" x14ac:dyDescent="0.25">
      <c r="A47" s="10">
        <v>79</v>
      </c>
      <c r="B47" s="20" t="s">
        <v>48</v>
      </c>
      <c r="C47" s="20" t="s">
        <v>127</v>
      </c>
      <c r="D47" s="21">
        <v>1996</v>
      </c>
      <c r="E47" s="20" t="s">
        <v>48</v>
      </c>
      <c r="F47" s="64" t="s">
        <v>70</v>
      </c>
      <c r="G47" s="22">
        <v>38563087</v>
      </c>
      <c r="H47" s="12">
        <f t="shared" si="24"/>
        <v>141526529.28999999</v>
      </c>
      <c r="I47" s="23">
        <v>0</v>
      </c>
      <c r="J47" s="13">
        <f t="shared" si="25"/>
        <v>921818.7</v>
      </c>
      <c r="K47" s="13">
        <f t="shared" si="26"/>
        <v>3383074.6289999997</v>
      </c>
      <c r="L47" s="14">
        <f t="shared" si="27"/>
        <v>350275.29999999993</v>
      </c>
      <c r="M47" s="14">
        <f t="shared" si="28"/>
        <v>1285510.3509999998</v>
      </c>
      <c r="N47" s="24">
        <v>350275.29999999993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14">
        <f t="shared" si="29"/>
        <v>1285510.3509999998</v>
      </c>
      <c r="U47" s="14">
        <f t="shared" si="30"/>
        <v>0</v>
      </c>
      <c r="V47" s="14">
        <f t="shared" si="31"/>
        <v>0</v>
      </c>
      <c r="W47" s="14">
        <f t="shared" si="32"/>
        <v>0</v>
      </c>
      <c r="X47" s="14">
        <f t="shared" si="33"/>
        <v>0</v>
      </c>
      <c r="Y47" s="14">
        <f t="shared" si="34"/>
        <v>0</v>
      </c>
      <c r="Z47" s="14">
        <f t="shared" si="35"/>
        <v>571543.4</v>
      </c>
      <c r="AA47" s="14">
        <f t="shared" si="36"/>
        <v>2097564.2779999999</v>
      </c>
      <c r="AB47" s="24">
        <v>482921</v>
      </c>
      <c r="AC47" s="24">
        <v>87567.6</v>
      </c>
      <c r="AD47" s="24">
        <v>1054.8</v>
      </c>
      <c r="AE47" s="24">
        <v>0</v>
      </c>
      <c r="AF47" s="25">
        <v>0</v>
      </c>
      <c r="AG47" s="14">
        <f t="shared" si="37"/>
        <v>1772320.07</v>
      </c>
      <c r="AH47" s="14">
        <f t="shared" si="38"/>
        <v>321373.092</v>
      </c>
      <c r="AI47" s="14">
        <f t="shared" si="39"/>
        <v>3871.116</v>
      </c>
      <c r="AJ47" s="14">
        <f t="shared" si="40"/>
        <v>0</v>
      </c>
      <c r="AK47" s="14">
        <f t="shared" si="41"/>
        <v>0</v>
      </c>
      <c r="AL47" s="16">
        <f t="shared" si="42"/>
        <v>0</v>
      </c>
      <c r="AM47" s="16">
        <f t="shared" si="43"/>
        <v>0</v>
      </c>
      <c r="AN47" s="24">
        <v>0</v>
      </c>
      <c r="AO47" s="24">
        <v>0</v>
      </c>
      <c r="AP47" s="25">
        <v>0</v>
      </c>
      <c r="AQ47" s="14">
        <f t="shared" si="44"/>
        <v>0</v>
      </c>
      <c r="AR47" s="14">
        <f t="shared" si="45"/>
        <v>0</v>
      </c>
      <c r="AS47" s="14">
        <f t="shared" si="46"/>
        <v>0</v>
      </c>
      <c r="AT47" s="68">
        <f t="shared" si="47"/>
        <v>2.3904172920596318</v>
      </c>
      <c r="AU47" s="26">
        <v>0</v>
      </c>
      <c r="AV47" s="26">
        <v>0</v>
      </c>
      <c r="AW47" s="26">
        <v>11.90457292662138</v>
      </c>
      <c r="AX47" s="24">
        <v>0</v>
      </c>
      <c r="AY47" s="24">
        <v>0</v>
      </c>
      <c r="AZ47" s="27">
        <v>290.78023289705618</v>
      </c>
      <c r="BA47" s="76">
        <v>976.93918618324983</v>
      </c>
      <c r="BB47" s="24">
        <v>0</v>
      </c>
      <c r="BC47" s="26">
        <v>0</v>
      </c>
      <c r="BD47" s="26">
        <v>0</v>
      </c>
      <c r="BE47" s="26">
        <v>0</v>
      </c>
      <c r="BF47" s="28">
        <v>0</v>
      </c>
    </row>
    <row r="48" spans="1:58" ht="12.75" customHeight="1" x14ac:dyDescent="0.25">
      <c r="A48" s="10">
        <v>80</v>
      </c>
      <c r="B48" s="20" t="s">
        <v>49</v>
      </c>
      <c r="C48" s="20" t="s">
        <v>128</v>
      </c>
      <c r="D48" s="21">
        <v>1996</v>
      </c>
      <c r="E48" s="20" t="s">
        <v>49</v>
      </c>
      <c r="F48" s="64" t="s">
        <v>70</v>
      </c>
      <c r="G48" s="22">
        <v>31433216</v>
      </c>
      <c r="H48" s="12">
        <f t="shared" si="24"/>
        <v>115359902.72</v>
      </c>
      <c r="I48" s="23">
        <v>0</v>
      </c>
      <c r="J48" s="13">
        <f t="shared" si="25"/>
        <v>772161.10000000009</v>
      </c>
      <c r="K48" s="13">
        <f t="shared" si="26"/>
        <v>2833831.2370000002</v>
      </c>
      <c r="L48" s="14">
        <f t="shared" si="27"/>
        <v>312815.30000000005</v>
      </c>
      <c r="M48" s="14">
        <f t="shared" si="28"/>
        <v>1148032.1510000001</v>
      </c>
      <c r="N48" s="24">
        <v>312815.30000000005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14">
        <f t="shared" si="29"/>
        <v>1148032.1510000001</v>
      </c>
      <c r="U48" s="14">
        <f t="shared" si="30"/>
        <v>0</v>
      </c>
      <c r="V48" s="14">
        <f t="shared" si="31"/>
        <v>0</v>
      </c>
      <c r="W48" s="14">
        <f t="shared" si="32"/>
        <v>0</v>
      </c>
      <c r="X48" s="14">
        <f t="shared" si="33"/>
        <v>0</v>
      </c>
      <c r="Y48" s="14">
        <f t="shared" si="34"/>
        <v>0</v>
      </c>
      <c r="Z48" s="14">
        <f t="shared" si="35"/>
        <v>459345.80000000005</v>
      </c>
      <c r="AA48" s="14">
        <f t="shared" si="36"/>
        <v>1685799.0859999999</v>
      </c>
      <c r="AB48" s="24">
        <v>370776</v>
      </c>
      <c r="AC48" s="24">
        <v>43589.9</v>
      </c>
      <c r="AD48" s="24">
        <v>44979.9</v>
      </c>
      <c r="AE48" s="24">
        <v>0</v>
      </c>
      <c r="AF48" s="25">
        <v>0</v>
      </c>
      <c r="AG48" s="14">
        <f t="shared" si="37"/>
        <v>1360747.92</v>
      </c>
      <c r="AH48" s="14">
        <f t="shared" si="38"/>
        <v>159974.93299999999</v>
      </c>
      <c r="AI48" s="14">
        <f t="shared" si="39"/>
        <v>165076.23300000001</v>
      </c>
      <c r="AJ48" s="14">
        <f t="shared" si="40"/>
        <v>0</v>
      </c>
      <c r="AK48" s="14">
        <f t="shared" si="41"/>
        <v>0</v>
      </c>
      <c r="AL48" s="16">
        <f t="shared" si="42"/>
        <v>0</v>
      </c>
      <c r="AM48" s="16">
        <f t="shared" si="43"/>
        <v>0</v>
      </c>
      <c r="AN48" s="24">
        <v>0</v>
      </c>
      <c r="AO48" s="24">
        <v>0</v>
      </c>
      <c r="AP48" s="25">
        <v>0</v>
      </c>
      <c r="AQ48" s="14">
        <f t="shared" si="44"/>
        <v>0</v>
      </c>
      <c r="AR48" s="14">
        <f t="shared" si="45"/>
        <v>0</v>
      </c>
      <c r="AS48" s="14">
        <f t="shared" si="46"/>
        <v>0</v>
      </c>
      <c r="AT48" s="68">
        <f t="shared" si="47"/>
        <v>2.4565131992857494</v>
      </c>
      <c r="AU48" s="26">
        <v>0</v>
      </c>
      <c r="AV48" s="26">
        <v>0</v>
      </c>
      <c r="AW48" s="26">
        <v>7.8232348203159052</v>
      </c>
      <c r="AX48" s="24">
        <v>0</v>
      </c>
      <c r="AY48" s="24">
        <v>0</v>
      </c>
      <c r="AZ48" s="27">
        <v>331.89389348084921</v>
      </c>
      <c r="BA48" s="76">
        <v>1115.0694356557606</v>
      </c>
      <c r="BB48" s="24">
        <v>0</v>
      </c>
      <c r="BC48" s="26">
        <v>0</v>
      </c>
      <c r="BD48" s="26">
        <v>0</v>
      </c>
      <c r="BE48" s="26">
        <v>0</v>
      </c>
      <c r="BF48" s="28">
        <v>0</v>
      </c>
    </row>
    <row r="49" spans="1:58" ht="12.75" customHeight="1" x14ac:dyDescent="0.25">
      <c r="A49" s="10">
        <v>81</v>
      </c>
      <c r="B49" s="20" t="s">
        <v>50</v>
      </c>
      <c r="C49" s="20" t="s">
        <v>129</v>
      </c>
      <c r="D49" s="21">
        <v>1996</v>
      </c>
      <c r="E49" s="20" t="s">
        <v>50</v>
      </c>
      <c r="F49" s="64" t="s">
        <v>70</v>
      </c>
      <c r="G49" s="22">
        <v>147400429</v>
      </c>
      <c r="H49" s="12">
        <f t="shared" si="24"/>
        <v>540959574.42999995</v>
      </c>
      <c r="I49" s="23">
        <v>0</v>
      </c>
      <c r="J49" s="13">
        <f t="shared" si="25"/>
        <v>2958830.8</v>
      </c>
      <c r="K49" s="13">
        <f t="shared" si="26"/>
        <v>10858909.035999998</v>
      </c>
      <c r="L49" s="14">
        <f t="shared" si="27"/>
        <v>321204.39999999997</v>
      </c>
      <c r="M49" s="14">
        <f t="shared" si="28"/>
        <v>1178820.1479999998</v>
      </c>
      <c r="N49" s="24">
        <v>321204.39999999997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14">
        <f t="shared" si="29"/>
        <v>1178820.1479999998</v>
      </c>
      <c r="U49" s="14">
        <f t="shared" si="30"/>
        <v>0</v>
      </c>
      <c r="V49" s="14">
        <f t="shared" si="31"/>
        <v>0</v>
      </c>
      <c r="W49" s="14">
        <f t="shared" si="32"/>
        <v>0</v>
      </c>
      <c r="X49" s="14">
        <f t="shared" si="33"/>
        <v>0</v>
      </c>
      <c r="Y49" s="14">
        <f t="shared" si="34"/>
        <v>0</v>
      </c>
      <c r="Z49" s="14">
        <f t="shared" si="35"/>
        <v>2637626.4</v>
      </c>
      <c r="AA49" s="14">
        <f t="shared" si="36"/>
        <v>9680088.8880000021</v>
      </c>
      <c r="AB49" s="24">
        <v>2523242</v>
      </c>
      <c r="AC49" s="24">
        <v>110906.9</v>
      </c>
      <c r="AD49" s="24">
        <v>3477.5</v>
      </c>
      <c r="AE49" s="24">
        <v>0</v>
      </c>
      <c r="AF49" s="25">
        <v>0</v>
      </c>
      <c r="AG49" s="14">
        <f t="shared" si="37"/>
        <v>9260298.1400000006</v>
      </c>
      <c r="AH49" s="14">
        <f t="shared" si="38"/>
        <v>407028.32299999997</v>
      </c>
      <c r="AI49" s="14">
        <f t="shared" si="39"/>
        <v>12762.424999999999</v>
      </c>
      <c r="AJ49" s="14">
        <f t="shared" si="40"/>
        <v>0</v>
      </c>
      <c r="AK49" s="14">
        <f t="shared" si="41"/>
        <v>0</v>
      </c>
      <c r="AL49" s="16">
        <f t="shared" si="42"/>
        <v>0</v>
      </c>
      <c r="AM49" s="16">
        <f t="shared" si="43"/>
        <v>0</v>
      </c>
      <c r="AN49" s="24">
        <v>0</v>
      </c>
      <c r="AO49" s="24">
        <v>0</v>
      </c>
      <c r="AP49" s="25">
        <v>0</v>
      </c>
      <c r="AQ49" s="14">
        <f t="shared" si="44"/>
        <v>0</v>
      </c>
      <c r="AR49" s="14">
        <f t="shared" si="45"/>
        <v>0</v>
      </c>
      <c r="AS49" s="14">
        <f t="shared" si="46"/>
        <v>0</v>
      </c>
      <c r="AT49" s="68">
        <f t="shared" si="47"/>
        <v>2.0073420546150511</v>
      </c>
      <c r="AU49" s="26">
        <v>0</v>
      </c>
      <c r="AV49" s="26">
        <v>0</v>
      </c>
      <c r="AW49" s="26">
        <v>24.811166082479414</v>
      </c>
      <c r="AX49" s="24">
        <v>0</v>
      </c>
      <c r="AY49" s="24">
        <v>0</v>
      </c>
      <c r="AZ49" s="27">
        <v>471.84827910648283</v>
      </c>
      <c r="BA49" s="76">
        <v>1585.2765134672984</v>
      </c>
      <c r="BB49" s="24">
        <v>0</v>
      </c>
      <c r="BC49" s="26">
        <v>0</v>
      </c>
      <c r="BD49" s="26">
        <v>0</v>
      </c>
      <c r="BE49" s="26">
        <v>0</v>
      </c>
      <c r="BF49" s="28">
        <v>0</v>
      </c>
    </row>
    <row r="50" spans="1:58" ht="12.75" customHeight="1" x14ac:dyDescent="0.25">
      <c r="A50" s="10">
        <v>82</v>
      </c>
      <c r="B50" s="20" t="s">
        <v>51</v>
      </c>
      <c r="C50" s="20" t="s">
        <v>130</v>
      </c>
      <c r="D50" s="21">
        <v>1996</v>
      </c>
      <c r="E50" s="20" t="s">
        <v>148</v>
      </c>
      <c r="F50" s="64" t="s">
        <v>70</v>
      </c>
      <c r="G50" s="22">
        <v>236800861</v>
      </c>
      <c r="H50" s="12">
        <f t="shared" si="24"/>
        <v>869059159.87</v>
      </c>
      <c r="I50" s="23">
        <v>0</v>
      </c>
      <c r="J50" s="13">
        <f t="shared" si="25"/>
        <v>3382383.3999999994</v>
      </c>
      <c r="K50" s="13">
        <f t="shared" si="26"/>
        <v>12413347.077999998</v>
      </c>
      <c r="L50" s="14">
        <f t="shared" si="27"/>
        <v>716620.2</v>
      </c>
      <c r="M50" s="14">
        <f t="shared" si="28"/>
        <v>2629996.1339999996</v>
      </c>
      <c r="N50" s="24">
        <v>716620.2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14">
        <f t="shared" si="29"/>
        <v>2629996.1339999996</v>
      </c>
      <c r="U50" s="14">
        <f t="shared" si="30"/>
        <v>0</v>
      </c>
      <c r="V50" s="14">
        <f t="shared" si="31"/>
        <v>0</v>
      </c>
      <c r="W50" s="14">
        <f t="shared" si="32"/>
        <v>0</v>
      </c>
      <c r="X50" s="14">
        <f t="shared" si="33"/>
        <v>0</v>
      </c>
      <c r="Y50" s="14">
        <f t="shared" si="34"/>
        <v>0</v>
      </c>
      <c r="Z50" s="14">
        <f t="shared" si="35"/>
        <v>2665763.1999999997</v>
      </c>
      <c r="AA50" s="14">
        <f t="shared" si="36"/>
        <v>9783350.9439999983</v>
      </c>
      <c r="AB50" s="24">
        <v>2584939</v>
      </c>
      <c r="AC50" s="24">
        <v>74112.800000000003</v>
      </c>
      <c r="AD50" s="24">
        <v>6711.4</v>
      </c>
      <c r="AE50" s="24">
        <v>0</v>
      </c>
      <c r="AF50" s="25">
        <v>0</v>
      </c>
      <c r="AG50" s="14">
        <f t="shared" si="37"/>
        <v>9486726.129999999</v>
      </c>
      <c r="AH50" s="14">
        <f t="shared" si="38"/>
        <v>271993.97600000002</v>
      </c>
      <c r="AI50" s="14">
        <f t="shared" si="39"/>
        <v>24630.838</v>
      </c>
      <c r="AJ50" s="14">
        <f t="shared" si="40"/>
        <v>0</v>
      </c>
      <c r="AK50" s="14">
        <f t="shared" si="41"/>
        <v>0</v>
      </c>
      <c r="AL50" s="16">
        <f t="shared" si="42"/>
        <v>0</v>
      </c>
      <c r="AM50" s="16">
        <f t="shared" si="43"/>
        <v>0</v>
      </c>
      <c r="AN50" s="24">
        <v>0</v>
      </c>
      <c r="AO50" s="24">
        <v>0</v>
      </c>
      <c r="AP50" s="25">
        <v>0</v>
      </c>
      <c r="AQ50" s="14">
        <f t="shared" si="44"/>
        <v>0</v>
      </c>
      <c r="AR50" s="14">
        <f t="shared" si="45"/>
        <v>0</v>
      </c>
      <c r="AS50" s="14">
        <f t="shared" si="46"/>
        <v>0</v>
      </c>
      <c r="AT50" s="68">
        <f t="shared" si="47"/>
        <v>1.4283661747327849</v>
      </c>
      <c r="AU50" s="26">
        <v>0</v>
      </c>
      <c r="AV50" s="26">
        <v>0</v>
      </c>
      <c r="AW50" s="26">
        <v>18.890930923551224</v>
      </c>
      <c r="AX50" s="24">
        <v>0</v>
      </c>
      <c r="AY50" s="24">
        <v>0</v>
      </c>
      <c r="AZ50" s="27">
        <v>284.78477821931341</v>
      </c>
      <c r="BA50" s="76">
        <v>956.79615735588732</v>
      </c>
      <c r="BB50" s="24">
        <v>0</v>
      </c>
      <c r="BC50" s="26">
        <v>0</v>
      </c>
      <c r="BD50" s="26">
        <v>0</v>
      </c>
      <c r="BE50" s="26">
        <v>0</v>
      </c>
      <c r="BF50" s="28">
        <v>0</v>
      </c>
    </row>
    <row r="51" spans="1:58" ht="12.75" customHeight="1" x14ac:dyDescent="0.25">
      <c r="A51" s="10">
        <v>83</v>
      </c>
      <c r="B51" s="20" t="s">
        <v>52</v>
      </c>
      <c r="C51" s="20" t="s">
        <v>131</v>
      </c>
      <c r="D51" s="21">
        <v>1996</v>
      </c>
      <c r="E51" s="20" t="s">
        <v>111</v>
      </c>
      <c r="F51" s="64" t="s">
        <v>70</v>
      </c>
      <c r="G51" s="22">
        <v>52919125</v>
      </c>
      <c r="H51" s="12">
        <f t="shared" si="24"/>
        <v>194213188.75</v>
      </c>
      <c r="I51" s="23">
        <v>0</v>
      </c>
      <c r="J51" s="13">
        <f t="shared" si="25"/>
        <v>1158312</v>
      </c>
      <c r="K51" s="13">
        <f t="shared" si="26"/>
        <v>4251005.04</v>
      </c>
      <c r="L51" s="14">
        <f t="shared" si="27"/>
        <v>395511.79999999993</v>
      </c>
      <c r="M51" s="14">
        <f t="shared" si="28"/>
        <v>1451528.3059999996</v>
      </c>
      <c r="N51" s="24">
        <v>395511.79999999993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14">
        <f t="shared" si="29"/>
        <v>1451528.3059999996</v>
      </c>
      <c r="U51" s="14">
        <f t="shared" si="30"/>
        <v>0</v>
      </c>
      <c r="V51" s="14">
        <f t="shared" si="31"/>
        <v>0</v>
      </c>
      <c r="W51" s="14">
        <f t="shared" si="32"/>
        <v>0</v>
      </c>
      <c r="X51" s="14">
        <f t="shared" si="33"/>
        <v>0</v>
      </c>
      <c r="Y51" s="14">
        <f t="shared" si="34"/>
        <v>0</v>
      </c>
      <c r="Z51" s="14">
        <f t="shared" si="35"/>
        <v>762800.2</v>
      </c>
      <c r="AA51" s="14">
        <f t="shared" si="36"/>
        <v>2799476.7339999997</v>
      </c>
      <c r="AB51" s="24">
        <v>650601</v>
      </c>
      <c r="AC51" s="24">
        <v>108001</v>
      </c>
      <c r="AD51" s="24">
        <v>4198.2</v>
      </c>
      <c r="AE51" s="24">
        <v>0</v>
      </c>
      <c r="AF51" s="25">
        <v>0</v>
      </c>
      <c r="AG51" s="14">
        <f t="shared" si="37"/>
        <v>2387705.67</v>
      </c>
      <c r="AH51" s="14">
        <f t="shared" si="38"/>
        <v>396363.67</v>
      </c>
      <c r="AI51" s="14">
        <f t="shared" si="39"/>
        <v>15407.393999999998</v>
      </c>
      <c r="AJ51" s="14">
        <f t="shared" si="40"/>
        <v>0</v>
      </c>
      <c r="AK51" s="14">
        <f t="shared" si="41"/>
        <v>0</v>
      </c>
      <c r="AL51" s="16">
        <f t="shared" si="42"/>
        <v>0</v>
      </c>
      <c r="AM51" s="16">
        <f t="shared" si="43"/>
        <v>0</v>
      </c>
      <c r="AN51" s="24">
        <v>0</v>
      </c>
      <c r="AO51" s="24">
        <v>0</v>
      </c>
      <c r="AP51" s="25">
        <v>0</v>
      </c>
      <c r="AQ51" s="14">
        <f t="shared" si="44"/>
        <v>0</v>
      </c>
      <c r="AR51" s="14">
        <f t="shared" si="45"/>
        <v>0</v>
      </c>
      <c r="AS51" s="14">
        <f t="shared" si="46"/>
        <v>0</v>
      </c>
      <c r="AT51" s="68">
        <f t="shared" si="47"/>
        <v>2.188834376985636</v>
      </c>
      <c r="AU51" s="26">
        <v>0</v>
      </c>
      <c r="AV51" s="26">
        <v>0</v>
      </c>
      <c r="AW51" s="26">
        <v>14.475823887423921</v>
      </c>
      <c r="AX51" s="24">
        <v>0</v>
      </c>
      <c r="AY51" s="24">
        <v>0</v>
      </c>
      <c r="AZ51" s="27">
        <v>279.73456042063839</v>
      </c>
      <c r="BA51" s="76">
        <v>939.82885659706164</v>
      </c>
      <c r="BB51" s="24">
        <v>0</v>
      </c>
      <c r="BC51" s="26">
        <v>0</v>
      </c>
      <c r="BD51" s="26">
        <v>0</v>
      </c>
      <c r="BE51" s="26">
        <v>0</v>
      </c>
      <c r="BF51" s="28">
        <v>0</v>
      </c>
    </row>
    <row r="52" spans="1:58" ht="12.75" customHeight="1" x14ac:dyDescent="0.25">
      <c r="A52" s="10">
        <v>84</v>
      </c>
      <c r="B52" s="20" t="s">
        <v>53</v>
      </c>
      <c r="C52" s="20" t="s">
        <v>132</v>
      </c>
      <c r="D52" s="21">
        <v>1996</v>
      </c>
      <c r="E52" s="20" t="s">
        <v>53</v>
      </c>
      <c r="F52" s="64" t="s">
        <v>70</v>
      </c>
      <c r="G52" s="22">
        <v>30215643</v>
      </c>
      <c r="H52" s="12">
        <f t="shared" si="24"/>
        <v>110891409.81</v>
      </c>
      <c r="I52" s="23">
        <v>0</v>
      </c>
      <c r="J52" s="13">
        <f t="shared" si="25"/>
        <v>613149.30000000005</v>
      </c>
      <c r="K52" s="13">
        <f t="shared" si="26"/>
        <v>2250257.9310000003</v>
      </c>
      <c r="L52" s="14">
        <f t="shared" si="27"/>
        <v>108668.00000000001</v>
      </c>
      <c r="M52" s="14">
        <f t="shared" si="28"/>
        <v>398811.56000000006</v>
      </c>
      <c r="N52" s="24">
        <v>108668.00000000001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14">
        <f t="shared" si="29"/>
        <v>398811.56000000006</v>
      </c>
      <c r="U52" s="14">
        <f t="shared" si="30"/>
        <v>0</v>
      </c>
      <c r="V52" s="14">
        <f t="shared" si="31"/>
        <v>0</v>
      </c>
      <c r="W52" s="14">
        <f t="shared" si="32"/>
        <v>0</v>
      </c>
      <c r="X52" s="14">
        <f t="shared" si="33"/>
        <v>0</v>
      </c>
      <c r="Y52" s="14">
        <f t="shared" si="34"/>
        <v>0</v>
      </c>
      <c r="Z52" s="14">
        <f t="shared" si="35"/>
        <v>504481.3</v>
      </c>
      <c r="AA52" s="14">
        <f t="shared" si="36"/>
        <v>1851446.3709999998</v>
      </c>
      <c r="AB52" s="24">
        <v>440767</v>
      </c>
      <c r="AC52" s="24">
        <v>59837.8</v>
      </c>
      <c r="AD52" s="24">
        <v>3876.5</v>
      </c>
      <c r="AE52" s="24">
        <v>0</v>
      </c>
      <c r="AF52" s="25">
        <v>0</v>
      </c>
      <c r="AG52" s="14">
        <f t="shared" si="37"/>
        <v>1617614.89</v>
      </c>
      <c r="AH52" s="14">
        <f t="shared" si="38"/>
        <v>219604.726</v>
      </c>
      <c r="AI52" s="14">
        <f t="shared" si="39"/>
        <v>14226.754999999999</v>
      </c>
      <c r="AJ52" s="14">
        <f t="shared" si="40"/>
        <v>0</v>
      </c>
      <c r="AK52" s="14">
        <f t="shared" si="41"/>
        <v>0</v>
      </c>
      <c r="AL52" s="16">
        <f t="shared" si="42"/>
        <v>0</v>
      </c>
      <c r="AM52" s="16">
        <f t="shared" si="43"/>
        <v>0</v>
      </c>
      <c r="AN52" s="24">
        <v>0</v>
      </c>
      <c r="AO52" s="24">
        <v>0</v>
      </c>
      <c r="AP52" s="25">
        <v>0</v>
      </c>
      <c r="AQ52" s="14">
        <f t="shared" si="44"/>
        <v>0</v>
      </c>
      <c r="AR52" s="14">
        <f t="shared" si="45"/>
        <v>0</v>
      </c>
      <c r="AS52" s="14">
        <f t="shared" si="46"/>
        <v>0</v>
      </c>
      <c r="AT52" s="68">
        <f t="shared" si="47"/>
        <v>2.0292445869842983</v>
      </c>
      <c r="AU52" s="26">
        <v>0</v>
      </c>
      <c r="AV52" s="26">
        <v>0</v>
      </c>
      <c r="AW52" s="26">
        <v>15.588673632827399</v>
      </c>
      <c r="AX52" s="24">
        <v>0</v>
      </c>
      <c r="AY52" s="24">
        <v>0</v>
      </c>
      <c r="AZ52" s="27">
        <v>399.74006923663677</v>
      </c>
      <c r="BA52" s="76">
        <v>1343.0133611012368</v>
      </c>
      <c r="BB52" s="24">
        <v>0</v>
      </c>
      <c r="BC52" s="26">
        <v>0</v>
      </c>
      <c r="BD52" s="26">
        <v>0</v>
      </c>
      <c r="BE52" s="26">
        <v>0</v>
      </c>
      <c r="BF52" s="28">
        <v>0</v>
      </c>
    </row>
    <row r="53" spans="1:58" ht="12.75" customHeight="1" x14ac:dyDescent="0.25">
      <c r="A53" s="10">
        <v>85</v>
      </c>
      <c r="B53" s="20" t="s">
        <v>54</v>
      </c>
      <c r="C53" s="20" t="s">
        <v>133</v>
      </c>
      <c r="D53" s="21">
        <v>1996</v>
      </c>
      <c r="E53" s="20" t="s">
        <v>54</v>
      </c>
      <c r="F53" s="64" t="s">
        <v>70</v>
      </c>
      <c r="G53" s="22">
        <v>12823454</v>
      </c>
      <c r="H53" s="12">
        <f t="shared" si="24"/>
        <v>47062076.18</v>
      </c>
      <c r="I53" s="23">
        <v>0</v>
      </c>
      <c r="J53" s="13">
        <f t="shared" si="25"/>
        <v>493599.8</v>
      </c>
      <c r="K53" s="13">
        <f t="shared" si="26"/>
        <v>1811511.2659999998</v>
      </c>
      <c r="L53" s="14">
        <f t="shared" si="27"/>
        <v>146551.20000000001</v>
      </c>
      <c r="M53" s="14">
        <f t="shared" si="28"/>
        <v>537842.90399999998</v>
      </c>
      <c r="N53" s="24">
        <v>146551.20000000001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14">
        <f t="shared" si="29"/>
        <v>537842.90399999998</v>
      </c>
      <c r="U53" s="14">
        <f t="shared" si="30"/>
        <v>0</v>
      </c>
      <c r="V53" s="14">
        <f t="shared" si="31"/>
        <v>0</v>
      </c>
      <c r="W53" s="14">
        <f t="shared" si="32"/>
        <v>0</v>
      </c>
      <c r="X53" s="14">
        <f t="shared" si="33"/>
        <v>0</v>
      </c>
      <c r="Y53" s="14">
        <f t="shared" si="34"/>
        <v>0</v>
      </c>
      <c r="Z53" s="14">
        <f t="shared" si="35"/>
        <v>347048.6</v>
      </c>
      <c r="AA53" s="14">
        <f t="shared" si="36"/>
        <v>1273668.362</v>
      </c>
      <c r="AB53" s="24">
        <v>303907</v>
      </c>
      <c r="AC53" s="24">
        <v>43141.599999999999</v>
      </c>
      <c r="AD53" s="24">
        <v>0</v>
      </c>
      <c r="AE53" s="24">
        <v>0</v>
      </c>
      <c r="AF53" s="25">
        <v>0</v>
      </c>
      <c r="AG53" s="14">
        <f t="shared" si="37"/>
        <v>1115338.69</v>
      </c>
      <c r="AH53" s="14">
        <f t="shared" si="38"/>
        <v>158329.67199999999</v>
      </c>
      <c r="AI53" s="14">
        <f t="shared" si="39"/>
        <v>0</v>
      </c>
      <c r="AJ53" s="14">
        <f t="shared" si="40"/>
        <v>0</v>
      </c>
      <c r="AK53" s="14">
        <f t="shared" si="41"/>
        <v>0</v>
      </c>
      <c r="AL53" s="16">
        <f t="shared" si="42"/>
        <v>0</v>
      </c>
      <c r="AM53" s="16">
        <f t="shared" si="43"/>
        <v>0</v>
      </c>
      <c r="AN53" s="24">
        <v>0</v>
      </c>
      <c r="AO53" s="24">
        <v>0</v>
      </c>
      <c r="AP53" s="25">
        <v>0</v>
      </c>
      <c r="AQ53" s="14">
        <f t="shared" si="44"/>
        <v>0</v>
      </c>
      <c r="AR53" s="14">
        <f t="shared" si="45"/>
        <v>0</v>
      </c>
      <c r="AS53" s="14">
        <f t="shared" si="46"/>
        <v>0</v>
      </c>
      <c r="AT53" s="68">
        <f t="shared" si="47"/>
        <v>3.8491953883875594</v>
      </c>
      <c r="AU53" s="26">
        <v>0</v>
      </c>
      <c r="AV53" s="26">
        <v>0</v>
      </c>
      <c r="AW53" s="26">
        <v>16.621760506465517</v>
      </c>
      <c r="AX53" s="24">
        <v>0</v>
      </c>
      <c r="AY53" s="24">
        <v>0</v>
      </c>
      <c r="AZ53" s="27">
        <v>541.96056730206521</v>
      </c>
      <c r="BA53" s="76">
        <v>1820.8339345781305</v>
      </c>
      <c r="BB53" s="24">
        <v>0</v>
      </c>
      <c r="BC53" s="26">
        <v>0</v>
      </c>
      <c r="BD53" s="26">
        <v>0</v>
      </c>
      <c r="BE53" s="26">
        <v>0</v>
      </c>
      <c r="BF53" s="28">
        <v>0</v>
      </c>
    </row>
    <row r="54" spans="1:58" ht="12.75" customHeight="1" x14ac:dyDescent="0.25">
      <c r="A54" s="10">
        <v>86</v>
      </c>
      <c r="B54" s="20" t="s">
        <v>55</v>
      </c>
      <c r="C54" s="20" t="s">
        <v>134</v>
      </c>
      <c r="D54" s="21">
        <v>1996</v>
      </c>
      <c r="E54" s="20" t="s">
        <v>55</v>
      </c>
      <c r="F54" s="64" t="s">
        <v>70</v>
      </c>
      <c r="G54" s="22">
        <v>151830641</v>
      </c>
      <c r="H54" s="12">
        <f t="shared" si="24"/>
        <v>557218452.47000003</v>
      </c>
      <c r="I54" s="23">
        <v>0</v>
      </c>
      <c r="J54" s="13">
        <f t="shared" si="25"/>
        <v>2825696.4000000004</v>
      </c>
      <c r="K54" s="13">
        <f t="shared" si="26"/>
        <v>10370305.788000001</v>
      </c>
      <c r="L54" s="14">
        <f t="shared" si="27"/>
        <v>233985.19999999995</v>
      </c>
      <c r="M54" s="14">
        <f t="shared" si="28"/>
        <v>858725.68399999978</v>
      </c>
      <c r="N54" s="24">
        <v>233985.19999999995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14">
        <f t="shared" si="29"/>
        <v>858725.68399999978</v>
      </c>
      <c r="U54" s="14">
        <f t="shared" si="30"/>
        <v>0</v>
      </c>
      <c r="V54" s="14">
        <f t="shared" si="31"/>
        <v>0</v>
      </c>
      <c r="W54" s="14">
        <f t="shared" si="32"/>
        <v>0</v>
      </c>
      <c r="X54" s="14">
        <f t="shared" si="33"/>
        <v>0</v>
      </c>
      <c r="Y54" s="14">
        <f t="shared" si="34"/>
        <v>0</v>
      </c>
      <c r="Z54" s="14">
        <f t="shared" si="35"/>
        <v>2591711.2000000002</v>
      </c>
      <c r="AA54" s="14">
        <f t="shared" si="36"/>
        <v>9511580.1040000003</v>
      </c>
      <c r="AB54" s="24">
        <v>2405912</v>
      </c>
      <c r="AC54" s="24">
        <v>118055.5</v>
      </c>
      <c r="AD54" s="24">
        <v>67743.7</v>
      </c>
      <c r="AE54" s="24">
        <v>0</v>
      </c>
      <c r="AF54" s="25">
        <v>0</v>
      </c>
      <c r="AG54" s="14">
        <f t="shared" si="37"/>
        <v>8829697.0399999991</v>
      </c>
      <c r="AH54" s="14">
        <f t="shared" si="38"/>
        <v>433263.685</v>
      </c>
      <c r="AI54" s="14">
        <f t="shared" si="39"/>
        <v>248619.37899999999</v>
      </c>
      <c r="AJ54" s="14">
        <f t="shared" si="40"/>
        <v>0</v>
      </c>
      <c r="AK54" s="14">
        <f t="shared" si="41"/>
        <v>0</v>
      </c>
      <c r="AL54" s="16">
        <f t="shared" si="42"/>
        <v>0</v>
      </c>
      <c r="AM54" s="16">
        <f t="shared" si="43"/>
        <v>0</v>
      </c>
      <c r="AN54" s="24">
        <v>0</v>
      </c>
      <c r="AO54" s="24">
        <v>0</v>
      </c>
      <c r="AP54" s="25">
        <v>0</v>
      </c>
      <c r="AQ54" s="14">
        <f t="shared" si="44"/>
        <v>0</v>
      </c>
      <c r="AR54" s="14">
        <f t="shared" si="45"/>
        <v>0</v>
      </c>
      <c r="AS54" s="14">
        <f t="shared" si="46"/>
        <v>0</v>
      </c>
      <c r="AT54" s="68">
        <f t="shared" si="47"/>
        <v>1.861084417077578</v>
      </c>
      <c r="AU54" s="26">
        <v>0</v>
      </c>
      <c r="AV54" s="26">
        <v>0</v>
      </c>
      <c r="AW54" s="26">
        <v>24.460244801855925</v>
      </c>
      <c r="AX54" s="24">
        <v>0</v>
      </c>
      <c r="AY54" s="24">
        <v>0</v>
      </c>
      <c r="AZ54" s="27">
        <v>771.27081474437387</v>
      </c>
      <c r="BA54" s="76">
        <v>2591.2513879511675</v>
      </c>
      <c r="BB54" s="24">
        <v>0</v>
      </c>
      <c r="BC54" s="26">
        <v>0</v>
      </c>
      <c r="BD54" s="26">
        <v>0</v>
      </c>
      <c r="BE54" s="26">
        <v>0</v>
      </c>
      <c r="BF54" s="28">
        <v>0</v>
      </c>
    </row>
    <row r="55" spans="1:58" ht="12.75" customHeight="1" x14ac:dyDescent="0.25">
      <c r="A55" s="10">
        <v>87</v>
      </c>
      <c r="B55" s="20" t="s">
        <v>56</v>
      </c>
      <c r="C55" s="20" t="s">
        <v>135</v>
      </c>
      <c r="D55" s="21">
        <v>1996</v>
      </c>
      <c r="E55" s="20" t="s">
        <v>56</v>
      </c>
      <c r="F55" s="64" t="s">
        <v>70</v>
      </c>
      <c r="G55" s="22">
        <v>36617921</v>
      </c>
      <c r="H55" s="12">
        <f t="shared" si="24"/>
        <v>134387770.06999999</v>
      </c>
      <c r="I55" s="23">
        <v>0</v>
      </c>
      <c r="J55" s="13">
        <f t="shared" si="25"/>
        <v>1026948</v>
      </c>
      <c r="K55" s="13">
        <f t="shared" si="26"/>
        <v>3768899.16</v>
      </c>
      <c r="L55" s="14">
        <f t="shared" si="27"/>
        <v>551090.20000000007</v>
      </c>
      <c r="M55" s="14">
        <f t="shared" si="28"/>
        <v>2022501.0340000002</v>
      </c>
      <c r="N55" s="24">
        <v>551090.20000000007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14">
        <f t="shared" si="29"/>
        <v>2022501.0340000002</v>
      </c>
      <c r="U55" s="14">
        <f t="shared" si="30"/>
        <v>0</v>
      </c>
      <c r="V55" s="14">
        <f t="shared" si="31"/>
        <v>0</v>
      </c>
      <c r="W55" s="14">
        <f t="shared" si="32"/>
        <v>0</v>
      </c>
      <c r="X55" s="14">
        <f t="shared" si="33"/>
        <v>0</v>
      </c>
      <c r="Y55" s="14">
        <f t="shared" si="34"/>
        <v>0</v>
      </c>
      <c r="Z55" s="14">
        <f t="shared" si="35"/>
        <v>475857.8</v>
      </c>
      <c r="AA55" s="14">
        <f t="shared" si="36"/>
        <v>1746398.1259999999</v>
      </c>
      <c r="AB55" s="24">
        <v>338314</v>
      </c>
      <c r="AC55" s="24">
        <v>86665.2</v>
      </c>
      <c r="AD55" s="24">
        <v>50878.6</v>
      </c>
      <c r="AE55" s="24">
        <v>0</v>
      </c>
      <c r="AF55" s="25">
        <v>0</v>
      </c>
      <c r="AG55" s="14">
        <f t="shared" si="37"/>
        <v>1241612.3799999999</v>
      </c>
      <c r="AH55" s="14">
        <f t="shared" si="38"/>
        <v>318061.28399999999</v>
      </c>
      <c r="AI55" s="14">
        <f t="shared" si="39"/>
        <v>186724.462</v>
      </c>
      <c r="AJ55" s="14">
        <f t="shared" si="40"/>
        <v>0</v>
      </c>
      <c r="AK55" s="14">
        <f t="shared" si="41"/>
        <v>0</v>
      </c>
      <c r="AL55" s="16">
        <f t="shared" si="42"/>
        <v>0</v>
      </c>
      <c r="AM55" s="16">
        <f t="shared" si="43"/>
        <v>0</v>
      </c>
      <c r="AN55" s="24">
        <v>0</v>
      </c>
      <c r="AO55" s="24">
        <v>0</v>
      </c>
      <c r="AP55" s="25">
        <v>0</v>
      </c>
      <c r="AQ55" s="14">
        <f t="shared" si="44"/>
        <v>0</v>
      </c>
      <c r="AR55" s="14">
        <f t="shared" si="45"/>
        <v>0</v>
      </c>
      <c r="AS55" s="14">
        <f t="shared" si="46"/>
        <v>0</v>
      </c>
      <c r="AT55" s="68">
        <f t="shared" si="47"/>
        <v>2.8044956457249444</v>
      </c>
      <c r="AU55" s="26">
        <v>0</v>
      </c>
      <c r="AV55" s="26">
        <v>0</v>
      </c>
      <c r="AW55" s="26">
        <v>11.540297568211443</v>
      </c>
      <c r="AX55" s="24">
        <v>0</v>
      </c>
      <c r="AY55" s="24">
        <v>0</v>
      </c>
      <c r="AZ55" s="27">
        <v>287.90695901029005</v>
      </c>
      <c r="BA55" s="76">
        <v>967.28580010314226</v>
      </c>
      <c r="BB55" s="24">
        <v>0</v>
      </c>
      <c r="BC55" s="26">
        <v>0</v>
      </c>
      <c r="BD55" s="26">
        <v>0</v>
      </c>
      <c r="BE55" s="26">
        <v>0</v>
      </c>
      <c r="BF55" s="28">
        <v>0</v>
      </c>
    </row>
    <row r="56" spans="1:58" ht="12.75" customHeight="1" x14ac:dyDescent="0.25">
      <c r="A56" s="10">
        <v>88</v>
      </c>
      <c r="B56" s="20" t="s">
        <v>57</v>
      </c>
      <c r="C56" s="20" t="s">
        <v>136</v>
      </c>
      <c r="D56" s="21">
        <v>1996</v>
      </c>
      <c r="E56" s="20" t="s">
        <v>57</v>
      </c>
      <c r="F56" s="64" t="s">
        <v>70</v>
      </c>
      <c r="G56" s="22">
        <v>78773533</v>
      </c>
      <c r="H56" s="12">
        <f t="shared" si="24"/>
        <v>289098866.11000001</v>
      </c>
      <c r="I56" s="23">
        <v>0</v>
      </c>
      <c r="J56" s="13">
        <f t="shared" si="25"/>
        <v>1534388.8000000003</v>
      </c>
      <c r="K56" s="13">
        <f t="shared" si="26"/>
        <v>5631206.8960000006</v>
      </c>
      <c r="L56" s="14">
        <f t="shared" si="27"/>
        <v>416970.9</v>
      </c>
      <c r="M56" s="14">
        <f t="shared" si="28"/>
        <v>1530283.203</v>
      </c>
      <c r="N56" s="24">
        <v>416970.9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14">
        <f t="shared" si="29"/>
        <v>1530283.203</v>
      </c>
      <c r="U56" s="14">
        <f t="shared" si="30"/>
        <v>0</v>
      </c>
      <c r="V56" s="14">
        <f t="shared" si="31"/>
        <v>0</v>
      </c>
      <c r="W56" s="14">
        <f t="shared" si="32"/>
        <v>0</v>
      </c>
      <c r="X56" s="14">
        <f t="shared" si="33"/>
        <v>0</v>
      </c>
      <c r="Y56" s="14">
        <f t="shared" si="34"/>
        <v>0</v>
      </c>
      <c r="Z56" s="14">
        <f t="shared" si="35"/>
        <v>1117417.9000000001</v>
      </c>
      <c r="AA56" s="14">
        <f t="shared" si="36"/>
        <v>4100923.693</v>
      </c>
      <c r="AB56" s="24">
        <v>1016440</v>
      </c>
      <c r="AC56" s="24">
        <v>80240.3</v>
      </c>
      <c r="AD56" s="24">
        <v>20737.599999999999</v>
      </c>
      <c r="AE56" s="24">
        <v>0</v>
      </c>
      <c r="AF56" s="25">
        <v>0</v>
      </c>
      <c r="AG56" s="14">
        <f t="shared" si="37"/>
        <v>3730334.8</v>
      </c>
      <c r="AH56" s="14">
        <f t="shared" si="38"/>
        <v>294481.90100000001</v>
      </c>
      <c r="AI56" s="14">
        <f t="shared" si="39"/>
        <v>76106.991999999998</v>
      </c>
      <c r="AJ56" s="14">
        <f t="shared" si="40"/>
        <v>0</v>
      </c>
      <c r="AK56" s="14">
        <f t="shared" si="41"/>
        <v>0</v>
      </c>
      <c r="AL56" s="16">
        <f t="shared" si="42"/>
        <v>0</v>
      </c>
      <c r="AM56" s="16">
        <f t="shared" si="43"/>
        <v>0</v>
      </c>
      <c r="AN56" s="24">
        <v>0</v>
      </c>
      <c r="AO56" s="24">
        <v>0</v>
      </c>
      <c r="AP56" s="25">
        <v>0</v>
      </c>
      <c r="AQ56" s="14">
        <f t="shared" si="44"/>
        <v>0</v>
      </c>
      <c r="AR56" s="14">
        <f t="shared" si="45"/>
        <v>0</v>
      </c>
      <c r="AS56" s="14">
        <f t="shared" si="46"/>
        <v>0</v>
      </c>
      <c r="AT56" s="68">
        <f t="shared" si="47"/>
        <v>1.9478481433605377</v>
      </c>
      <c r="AU56" s="26">
        <v>0</v>
      </c>
      <c r="AV56" s="26">
        <v>0</v>
      </c>
      <c r="AW56" s="26">
        <v>18.789738063457467</v>
      </c>
      <c r="AX56" s="24">
        <v>0</v>
      </c>
      <c r="AY56" s="24">
        <v>0</v>
      </c>
      <c r="AZ56" s="27">
        <v>308.73101050988885</v>
      </c>
      <c r="BA56" s="76">
        <v>1037.2487123766816</v>
      </c>
      <c r="BB56" s="24">
        <v>0</v>
      </c>
      <c r="BC56" s="26">
        <v>0</v>
      </c>
      <c r="BD56" s="26">
        <v>0</v>
      </c>
      <c r="BE56" s="26">
        <v>0</v>
      </c>
      <c r="BF56" s="28">
        <v>0</v>
      </c>
    </row>
    <row r="57" spans="1:58" ht="12.75" customHeight="1" x14ac:dyDescent="0.25">
      <c r="A57" s="10">
        <v>89</v>
      </c>
      <c r="B57" s="20" t="s">
        <v>58</v>
      </c>
      <c r="C57" s="20" t="s">
        <v>137</v>
      </c>
      <c r="D57" s="21">
        <v>1996</v>
      </c>
      <c r="E57" s="20" t="s">
        <v>112</v>
      </c>
      <c r="F57" s="64" t="s">
        <v>70</v>
      </c>
      <c r="G57" s="22">
        <v>37586930</v>
      </c>
      <c r="H57" s="12">
        <f t="shared" si="24"/>
        <v>137944033.09999999</v>
      </c>
      <c r="I57" s="23">
        <v>0</v>
      </c>
      <c r="J57" s="13">
        <f t="shared" si="25"/>
        <v>559894</v>
      </c>
      <c r="K57" s="13">
        <f t="shared" si="26"/>
        <v>2054810.98</v>
      </c>
      <c r="L57" s="14">
        <f t="shared" si="27"/>
        <v>104678.9</v>
      </c>
      <c r="M57" s="14">
        <f t="shared" si="28"/>
        <v>384171.56299999997</v>
      </c>
      <c r="N57" s="24">
        <v>104678.9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14">
        <f t="shared" si="29"/>
        <v>384171.56299999997</v>
      </c>
      <c r="U57" s="14">
        <f t="shared" si="30"/>
        <v>0</v>
      </c>
      <c r="V57" s="14">
        <f t="shared" si="31"/>
        <v>0</v>
      </c>
      <c r="W57" s="14">
        <f t="shared" si="32"/>
        <v>0</v>
      </c>
      <c r="X57" s="14">
        <f t="shared" si="33"/>
        <v>0</v>
      </c>
      <c r="Y57" s="14">
        <f t="shared" si="34"/>
        <v>0</v>
      </c>
      <c r="Z57" s="14">
        <f t="shared" si="35"/>
        <v>455215.10000000003</v>
      </c>
      <c r="AA57" s="14">
        <f t="shared" si="36"/>
        <v>1670639.4170000001</v>
      </c>
      <c r="AB57" s="24">
        <v>409491</v>
      </c>
      <c r="AC57" s="24">
        <v>41694.400000000001</v>
      </c>
      <c r="AD57" s="24">
        <v>4029.7</v>
      </c>
      <c r="AE57" s="24">
        <v>0</v>
      </c>
      <c r="AF57" s="25">
        <v>0</v>
      </c>
      <c r="AG57" s="14">
        <f t="shared" si="37"/>
        <v>1502831.97</v>
      </c>
      <c r="AH57" s="14">
        <f t="shared" si="38"/>
        <v>153018.448</v>
      </c>
      <c r="AI57" s="14">
        <f t="shared" si="39"/>
        <v>14788.999</v>
      </c>
      <c r="AJ57" s="14">
        <f t="shared" si="40"/>
        <v>0</v>
      </c>
      <c r="AK57" s="14">
        <f t="shared" si="41"/>
        <v>0</v>
      </c>
      <c r="AL57" s="16">
        <f t="shared" si="42"/>
        <v>0</v>
      </c>
      <c r="AM57" s="16">
        <f t="shared" si="43"/>
        <v>0</v>
      </c>
      <c r="AN57" s="24">
        <v>0</v>
      </c>
      <c r="AO57" s="24">
        <v>0</v>
      </c>
      <c r="AP57" s="25">
        <v>0</v>
      </c>
      <c r="AQ57" s="14">
        <f t="shared" si="44"/>
        <v>0</v>
      </c>
      <c r="AR57" s="14">
        <f t="shared" si="45"/>
        <v>0</v>
      </c>
      <c r="AS57" s="14">
        <f t="shared" si="46"/>
        <v>0</v>
      </c>
      <c r="AT57" s="68">
        <f t="shared" si="47"/>
        <v>1.4895975808612194</v>
      </c>
      <c r="AU57" s="26">
        <v>0</v>
      </c>
      <c r="AV57" s="26">
        <v>0</v>
      </c>
      <c r="AW57" s="26">
        <v>16.089370384206443</v>
      </c>
      <c r="AX57" s="24">
        <v>0</v>
      </c>
      <c r="AY57" s="24">
        <v>0</v>
      </c>
      <c r="AZ57" s="27">
        <v>390.25950897453146</v>
      </c>
      <c r="BA57" s="76">
        <v>1311.1613650602908</v>
      </c>
      <c r="BB57" s="24">
        <v>0</v>
      </c>
      <c r="BC57" s="26">
        <v>0</v>
      </c>
      <c r="BD57" s="26">
        <v>0</v>
      </c>
      <c r="BE57" s="26">
        <v>0</v>
      </c>
      <c r="BF57" s="28">
        <v>0</v>
      </c>
    </row>
    <row r="58" spans="1:58" ht="12.75" customHeight="1" x14ac:dyDescent="0.25">
      <c r="A58" s="10">
        <v>90</v>
      </c>
      <c r="B58" s="20" t="s">
        <v>59</v>
      </c>
      <c r="C58" s="20" t="s">
        <v>138</v>
      </c>
      <c r="D58" s="21">
        <v>1996</v>
      </c>
      <c r="E58" s="20" t="s">
        <v>59</v>
      </c>
      <c r="F58" s="64" t="s">
        <v>70</v>
      </c>
      <c r="G58" s="22">
        <v>27932297</v>
      </c>
      <c r="H58" s="12">
        <f t="shared" si="24"/>
        <v>102511529.98999999</v>
      </c>
      <c r="I58" s="23">
        <v>0</v>
      </c>
      <c r="J58" s="13">
        <f t="shared" si="25"/>
        <v>426631.9</v>
      </c>
      <c r="K58" s="13">
        <f t="shared" si="26"/>
        <v>1565739.0730000001</v>
      </c>
      <c r="L58" s="14">
        <f t="shared" si="27"/>
        <v>92577.9</v>
      </c>
      <c r="M58" s="14">
        <f t="shared" si="28"/>
        <v>339760.89299999998</v>
      </c>
      <c r="N58" s="24">
        <v>92577.9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14">
        <f t="shared" si="29"/>
        <v>339760.89299999998</v>
      </c>
      <c r="U58" s="14">
        <f t="shared" si="30"/>
        <v>0</v>
      </c>
      <c r="V58" s="14">
        <f t="shared" si="31"/>
        <v>0</v>
      </c>
      <c r="W58" s="14">
        <f t="shared" si="32"/>
        <v>0</v>
      </c>
      <c r="X58" s="14">
        <f t="shared" si="33"/>
        <v>0</v>
      </c>
      <c r="Y58" s="14">
        <f t="shared" si="34"/>
        <v>0</v>
      </c>
      <c r="Z58" s="14">
        <f t="shared" si="35"/>
        <v>334054</v>
      </c>
      <c r="AA58" s="14">
        <f t="shared" si="36"/>
        <v>1225978.18</v>
      </c>
      <c r="AB58" s="24">
        <v>290961</v>
      </c>
      <c r="AC58" s="24">
        <v>33188.400000000001</v>
      </c>
      <c r="AD58" s="24">
        <v>9904.6</v>
      </c>
      <c r="AE58" s="24">
        <v>0</v>
      </c>
      <c r="AF58" s="25">
        <v>0</v>
      </c>
      <c r="AG58" s="14">
        <f t="shared" si="37"/>
        <v>1067826.8699999999</v>
      </c>
      <c r="AH58" s="14">
        <f t="shared" si="38"/>
        <v>121801.428</v>
      </c>
      <c r="AI58" s="14">
        <f t="shared" si="39"/>
        <v>36349.881999999998</v>
      </c>
      <c r="AJ58" s="14">
        <f t="shared" si="40"/>
        <v>0</v>
      </c>
      <c r="AK58" s="14">
        <f t="shared" si="41"/>
        <v>0</v>
      </c>
      <c r="AL58" s="16">
        <f t="shared" si="42"/>
        <v>0</v>
      </c>
      <c r="AM58" s="16">
        <f t="shared" si="43"/>
        <v>0</v>
      </c>
      <c r="AN58" s="24">
        <v>0</v>
      </c>
      <c r="AO58" s="24">
        <v>0</v>
      </c>
      <c r="AP58" s="25">
        <v>0</v>
      </c>
      <c r="AQ58" s="14">
        <f t="shared" si="44"/>
        <v>0</v>
      </c>
      <c r="AR58" s="14">
        <f t="shared" si="45"/>
        <v>0</v>
      </c>
      <c r="AS58" s="14">
        <f t="shared" si="46"/>
        <v>0</v>
      </c>
      <c r="AT58" s="68">
        <f t="shared" si="47"/>
        <v>1.5273785038158516</v>
      </c>
      <c r="AU58" s="26">
        <v>0</v>
      </c>
      <c r="AV58" s="26">
        <v>0</v>
      </c>
      <c r="AW58" s="26">
        <v>16.264416148831536</v>
      </c>
      <c r="AX58" s="24">
        <v>0</v>
      </c>
      <c r="AY58" s="24">
        <v>0</v>
      </c>
      <c r="AZ58" s="27">
        <v>541.2613008076446</v>
      </c>
      <c r="BA58" s="76">
        <v>1818.484597303109</v>
      </c>
      <c r="BB58" s="24">
        <v>0</v>
      </c>
      <c r="BC58" s="26">
        <v>0</v>
      </c>
      <c r="BD58" s="26">
        <v>0</v>
      </c>
      <c r="BE58" s="26">
        <v>0</v>
      </c>
      <c r="BF58" s="28">
        <v>0</v>
      </c>
    </row>
    <row r="59" spans="1:58" ht="12.75" customHeight="1" x14ac:dyDescent="0.25">
      <c r="A59" s="10">
        <v>91</v>
      </c>
      <c r="B59" s="20" t="s">
        <v>60</v>
      </c>
      <c r="C59" s="20" t="s">
        <v>139</v>
      </c>
      <c r="D59" s="21">
        <v>1996</v>
      </c>
      <c r="E59" s="20" t="s">
        <v>60</v>
      </c>
      <c r="F59" s="64" t="s">
        <v>70</v>
      </c>
      <c r="G59" s="22">
        <v>40487455</v>
      </c>
      <c r="H59" s="12">
        <f t="shared" si="24"/>
        <v>148588959.84999999</v>
      </c>
      <c r="I59" s="23">
        <v>0</v>
      </c>
      <c r="J59" s="13">
        <f t="shared" si="25"/>
        <v>875709.60000000009</v>
      </c>
      <c r="K59" s="13">
        <f t="shared" si="26"/>
        <v>3213854.2320000003</v>
      </c>
      <c r="L59" s="14">
        <f t="shared" si="27"/>
        <v>256945.8</v>
      </c>
      <c r="M59" s="14">
        <f t="shared" si="28"/>
        <v>942991.08599999989</v>
      </c>
      <c r="N59" s="24">
        <v>256945.8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14">
        <f t="shared" si="29"/>
        <v>942991.08599999989</v>
      </c>
      <c r="U59" s="14">
        <f t="shared" si="30"/>
        <v>0</v>
      </c>
      <c r="V59" s="14">
        <f t="shared" si="31"/>
        <v>0</v>
      </c>
      <c r="W59" s="14">
        <f t="shared" si="32"/>
        <v>0</v>
      </c>
      <c r="X59" s="14">
        <f t="shared" si="33"/>
        <v>0</v>
      </c>
      <c r="Y59" s="14">
        <f t="shared" si="34"/>
        <v>0</v>
      </c>
      <c r="Z59" s="14">
        <f t="shared" si="35"/>
        <v>618763.80000000005</v>
      </c>
      <c r="AA59" s="14">
        <f t="shared" si="36"/>
        <v>2270863.1460000002</v>
      </c>
      <c r="AB59" s="24">
        <v>533649</v>
      </c>
      <c r="AC59" s="24">
        <v>60916</v>
      </c>
      <c r="AD59" s="24">
        <v>24198.799999999999</v>
      </c>
      <c r="AE59" s="24">
        <v>0</v>
      </c>
      <c r="AF59" s="25">
        <v>0</v>
      </c>
      <c r="AG59" s="14">
        <f t="shared" si="37"/>
        <v>1958491.83</v>
      </c>
      <c r="AH59" s="14">
        <f t="shared" si="38"/>
        <v>223561.72</v>
      </c>
      <c r="AI59" s="14">
        <f t="shared" si="39"/>
        <v>88809.59599999999</v>
      </c>
      <c r="AJ59" s="14">
        <f t="shared" si="40"/>
        <v>0</v>
      </c>
      <c r="AK59" s="14">
        <f t="shared" si="41"/>
        <v>0</v>
      </c>
      <c r="AL59" s="16">
        <f t="shared" si="42"/>
        <v>0</v>
      </c>
      <c r="AM59" s="16">
        <f t="shared" si="43"/>
        <v>0</v>
      </c>
      <c r="AN59" s="24">
        <v>0</v>
      </c>
      <c r="AO59" s="24">
        <v>0</v>
      </c>
      <c r="AP59" s="25">
        <v>0</v>
      </c>
      <c r="AQ59" s="14">
        <f t="shared" si="44"/>
        <v>0</v>
      </c>
      <c r="AR59" s="14">
        <f t="shared" si="45"/>
        <v>0</v>
      </c>
      <c r="AS59" s="14">
        <f t="shared" si="46"/>
        <v>0</v>
      </c>
      <c r="AT59" s="68">
        <f t="shared" si="47"/>
        <v>2.1629158958003165</v>
      </c>
      <c r="AU59" s="26">
        <v>0</v>
      </c>
      <c r="AV59" s="26">
        <v>0</v>
      </c>
      <c r="AW59" s="26">
        <v>13.182640111999277</v>
      </c>
      <c r="AX59" s="24">
        <v>0</v>
      </c>
      <c r="AY59" s="24">
        <v>0</v>
      </c>
      <c r="AZ59" s="27">
        <v>374.80974023833994</v>
      </c>
      <c r="BA59" s="76">
        <v>1259.2545199990659</v>
      </c>
      <c r="BB59" s="24">
        <v>0</v>
      </c>
      <c r="BC59" s="26">
        <v>0</v>
      </c>
      <c r="BD59" s="26">
        <v>0</v>
      </c>
      <c r="BE59" s="26">
        <v>0</v>
      </c>
      <c r="BF59" s="28">
        <v>0</v>
      </c>
    </row>
    <row r="60" spans="1:58" ht="12.75" customHeight="1" x14ac:dyDescent="0.25">
      <c r="A60" s="10">
        <v>92</v>
      </c>
      <c r="B60" s="20" t="s">
        <v>61</v>
      </c>
      <c r="C60" s="20" t="s">
        <v>140</v>
      </c>
      <c r="D60" s="21">
        <v>1996</v>
      </c>
      <c r="E60" s="20" t="s">
        <v>61</v>
      </c>
      <c r="F60" s="64" t="s">
        <v>70</v>
      </c>
      <c r="G60" s="22">
        <v>48132389</v>
      </c>
      <c r="H60" s="12">
        <f t="shared" si="24"/>
        <v>176645867.63</v>
      </c>
      <c r="I60" s="23">
        <v>0</v>
      </c>
      <c r="J60" s="13">
        <f t="shared" si="25"/>
        <v>1402286</v>
      </c>
      <c r="K60" s="13">
        <f t="shared" si="26"/>
        <v>5146389.62</v>
      </c>
      <c r="L60" s="14">
        <f t="shared" si="27"/>
        <v>230959.90000000002</v>
      </c>
      <c r="M60" s="14">
        <f t="shared" si="28"/>
        <v>847622.8330000001</v>
      </c>
      <c r="N60" s="24">
        <v>230959.90000000002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14">
        <f t="shared" si="29"/>
        <v>847622.8330000001</v>
      </c>
      <c r="U60" s="14">
        <f t="shared" si="30"/>
        <v>0</v>
      </c>
      <c r="V60" s="14">
        <f t="shared" si="31"/>
        <v>0</v>
      </c>
      <c r="W60" s="14">
        <f t="shared" si="32"/>
        <v>0</v>
      </c>
      <c r="X60" s="14">
        <f t="shared" si="33"/>
        <v>0</v>
      </c>
      <c r="Y60" s="14">
        <f t="shared" si="34"/>
        <v>0</v>
      </c>
      <c r="Z60" s="14">
        <f t="shared" si="35"/>
        <v>1171326.1000000001</v>
      </c>
      <c r="AA60" s="14">
        <f t="shared" si="36"/>
        <v>4298766.7870000005</v>
      </c>
      <c r="AB60" s="24">
        <v>976181</v>
      </c>
      <c r="AC60" s="24">
        <v>104405</v>
      </c>
      <c r="AD60" s="24">
        <v>90740.1</v>
      </c>
      <c r="AE60" s="24">
        <v>0</v>
      </c>
      <c r="AF60" s="25">
        <v>0</v>
      </c>
      <c r="AG60" s="14">
        <f t="shared" si="37"/>
        <v>3582584.27</v>
      </c>
      <c r="AH60" s="14">
        <f t="shared" si="38"/>
        <v>383166.35</v>
      </c>
      <c r="AI60" s="14">
        <f t="shared" si="39"/>
        <v>333016.16700000002</v>
      </c>
      <c r="AJ60" s="14">
        <f t="shared" si="40"/>
        <v>0</v>
      </c>
      <c r="AK60" s="14">
        <f t="shared" si="41"/>
        <v>0</v>
      </c>
      <c r="AL60" s="16">
        <f t="shared" si="42"/>
        <v>0</v>
      </c>
      <c r="AM60" s="16">
        <f t="shared" si="43"/>
        <v>0</v>
      </c>
      <c r="AN60" s="24">
        <v>0</v>
      </c>
      <c r="AO60" s="24">
        <v>0</v>
      </c>
      <c r="AP60" s="25">
        <v>0</v>
      </c>
      <c r="AQ60" s="14">
        <f t="shared" si="44"/>
        <v>0</v>
      </c>
      <c r="AR60" s="14">
        <f t="shared" si="45"/>
        <v>0</v>
      </c>
      <c r="AS60" s="14">
        <f t="shared" si="46"/>
        <v>0</v>
      </c>
      <c r="AT60" s="68">
        <f t="shared" si="47"/>
        <v>2.9133937232992944</v>
      </c>
      <c r="AU60" s="26">
        <v>0</v>
      </c>
      <c r="AV60" s="26">
        <v>0</v>
      </c>
      <c r="AW60" s="26">
        <v>14.461924013035766</v>
      </c>
      <c r="AX60" s="24">
        <v>0</v>
      </c>
      <c r="AY60" s="24">
        <v>0</v>
      </c>
      <c r="AZ60" s="27">
        <v>579.39357880232126</v>
      </c>
      <c r="BA60" s="76">
        <v>1946.5982460896184</v>
      </c>
      <c r="BB60" s="24">
        <v>0</v>
      </c>
      <c r="BC60" s="26">
        <v>0</v>
      </c>
      <c r="BD60" s="26">
        <v>0</v>
      </c>
      <c r="BE60" s="26">
        <v>0</v>
      </c>
      <c r="BF60" s="28">
        <v>0</v>
      </c>
    </row>
    <row r="61" spans="1:58" ht="12.75" customHeight="1" x14ac:dyDescent="0.25">
      <c r="A61" s="10">
        <v>93</v>
      </c>
      <c r="B61" s="20" t="s">
        <v>62</v>
      </c>
      <c r="C61" s="20" t="s">
        <v>141</v>
      </c>
      <c r="D61" s="21">
        <v>1996</v>
      </c>
      <c r="E61" s="20" t="s">
        <v>62</v>
      </c>
      <c r="F61" s="64" t="s">
        <v>70</v>
      </c>
      <c r="G61" s="22">
        <v>63839872</v>
      </c>
      <c r="H61" s="12">
        <f t="shared" si="24"/>
        <v>234292330.24000001</v>
      </c>
      <c r="I61" s="23">
        <v>0</v>
      </c>
      <c r="J61" s="13">
        <f t="shared" si="25"/>
        <v>1316023.6000000001</v>
      </c>
      <c r="K61" s="13">
        <f t="shared" si="26"/>
        <v>4829806.6120000007</v>
      </c>
      <c r="L61" s="14">
        <f t="shared" si="27"/>
        <v>180427.7</v>
      </c>
      <c r="M61" s="14">
        <f t="shared" si="28"/>
        <v>662169.65899999999</v>
      </c>
      <c r="N61" s="24">
        <v>180427.7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14">
        <f t="shared" si="29"/>
        <v>662169.65899999999</v>
      </c>
      <c r="U61" s="14">
        <f t="shared" si="30"/>
        <v>0</v>
      </c>
      <c r="V61" s="14">
        <f t="shared" si="31"/>
        <v>0</v>
      </c>
      <c r="W61" s="14">
        <f t="shared" si="32"/>
        <v>0</v>
      </c>
      <c r="X61" s="14">
        <f t="shared" si="33"/>
        <v>0</v>
      </c>
      <c r="Y61" s="14">
        <f t="shared" si="34"/>
        <v>0</v>
      </c>
      <c r="Z61" s="14">
        <f t="shared" si="35"/>
        <v>1135595.9000000001</v>
      </c>
      <c r="AA61" s="14">
        <f t="shared" si="36"/>
        <v>4167636.9530000002</v>
      </c>
      <c r="AB61" s="24">
        <v>1032675</v>
      </c>
      <c r="AC61" s="24">
        <v>102858.3</v>
      </c>
      <c r="AD61" s="24">
        <v>62.6</v>
      </c>
      <c r="AE61" s="24">
        <v>0</v>
      </c>
      <c r="AF61" s="25">
        <v>0</v>
      </c>
      <c r="AG61" s="14">
        <f t="shared" si="37"/>
        <v>3789917.25</v>
      </c>
      <c r="AH61" s="14">
        <f t="shared" si="38"/>
        <v>377489.96100000001</v>
      </c>
      <c r="AI61" s="14">
        <f t="shared" si="39"/>
        <v>229.74199999999999</v>
      </c>
      <c r="AJ61" s="14">
        <f t="shared" si="40"/>
        <v>0</v>
      </c>
      <c r="AK61" s="14">
        <f t="shared" si="41"/>
        <v>0</v>
      </c>
      <c r="AL61" s="16">
        <f t="shared" si="42"/>
        <v>0</v>
      </c>
      <c r="AM61" s="16">
        <f t="shared" si="43"/>
        <v>0</v>
      </c>
      <c r="AN61" s="24">
        <v>0</v>
      </c>
      <c r="AO61" s="24">
        <v>0</v>
      </c>
      <c r="AP61" s="25">
        <v>0</v>
      </c>
      <c r="AQ61" s="14">
        <f t="shared" si="44"/>
        <v>0</v>
      </c>
      <c r="AR61" s="14">
        <f t="shared" si="45"/>
        <v>0</v>
      </c>
      <c r="AS61" s="14">
        <f t="shared" si="46"/>
        <v>0</v>
      </c>
      <c r="AT61" s="68">
        <f t="shared" si="47"/>
        <v>2.0614446094127508</v>
      </c>
      <c r="AU61" s="26">
        <v>0</v>
      </c>
      <c r="AV61" s="26">
        <v>0</v>
      </c>
      <c r="AW61" s="26">
        <v>16.125961597372839</v>
      </c>
      <c r="AX61" s="24">
        <v>0</v>
      </c>
      <c r="AY61" s="24">
        <v>0</v>
      </c>
      <c r="AZ61" s="27">
        <v>621.5791795490893</v>
      </c>
      <c r="BA61" s="76">
        <v>2088.3299107615753</v>
      </c>
      <c r="BB61" s="24">
        <v>0</v>
      </c>
      <c r="BC61" s="26">
        <v>0</v>
      </c>
      <c r="BD61" s="26">
        <v>0</v>
      </c>
      <c r="BE61" s="26">
        <v>0</v>
      </c>
      <c r="BF61" s="28">
        <v>0</v>
      </c>
    </row>
    <row r="62" spans="1:58" ht="12.75" customHeight="1" x14ac:dyDescent="0.25">
      <c r="A62" s="10">
        <v>94</v>
      </c>
      <c r="B62" s="20" t="s">
        <v>63</v>
      </c>
      <c r="C62" s="20" t="s">
        <v>142</v>
      </c>
      <c r="D62" s="21">
        <v>1996</v>
      </c>
      <c r="E62" s="20" t="s">
        <v>63</v>
      </c>
      <c r="F62" s="64" t="s">
        <v>70</v>
      </c>
      <c r="G62" s="22">
        <v>28983588</v>
      </c>
      <c r="H62" s="12">
        <f t="shared" si="24"/>
        <v>106369767.95999999</v>
      </c>
      <c r="I62" s="23">
        <v>0</v>
      </c>
      <c r="J62" s="13">
        <f t="shared" si="25"/>
        <v>605587.39999999991</v>
      </c>
      <c r="K62" s="13">
        <f t="shared" si="26"/>
        <v>2222505.7579999994</v>
      </c>
      <c r="L62" s="14">
        <f t="shared" si="27"/>
        <v>144423.59999999995</v>
      </c>
      <c r="M62" s="14">
        <f t="shared" si="28"/>
        <v>530034.61199999985</v>
      </c>
      <c r="N62" s="24">
        <v>144423.59999999995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14">
        <f t="shared" si="29"/>
        <v>530034.61199999985</v>
      </c>
      <c r="U62" s="14">
        <f t="shared" si="30"/>
        <v>0</v>
      </c>
      <c r="V62" s="14">
        <f t="shared" si="31"/>
        <v>0</v>
      </c>
      <c r="W62" s="14">
        <f t="shared" si="32"/>
        <v>0</v>
      </c>
      <c r="X62" s="14">
        <f t="shared" si="33"/>
        <v>0</v>
      </c>
      <c r="Y62" s="14">
        <f t="shared" si="34"/>
        <v>0</v>
      </c>
      <c r="Z62" s="14">
        <f t="shared" si="35"/>
        <v>461163.8</v>
      </c>
      <c r="AA62" s="14">
        <f t="shared" si="36"/>
        <v>1692471.1460000002</v>
      </c>
      <c r="AB62" s="24">
        <v>304968</v>
      </c>
      <c r="AC62" s="24">
        <v>38165</v>
      </c>
      <c r="AD62" s="24">
        <v>118030.8</v>
      </c>
      <c r="AE62" s="24">
        <v>0</v>
      </c>
      <c r="AF62" s="25">
        <v>0</v>
      </c>
      <c r="AG62" s="14">
        <f t="shared" si="37"/>
        <v>1119232.56</v>
      </c>
      <c r="AH62" s="14">
        <f t="shared" si="38"/>
        <v>140065.54999999999</v>
      </c>
      <c r="AI62" s="14">
        <f t="shared" si="39"/>
        <v>433173.03600000002</v>
      </c>
      <c r="AJ62" s="14">
        <f t="shared" si="40"/>
        <v>0</v>
      </c>
      <c r="AK62" s="14">
        <f t="shared" si="41"/>
        <v>0</v>
      </c>
      <c r="AL62" s="16">
        <f t="shared" si="42"/>
        <v>0</v>
      </c>
      <c r="AM62" s="16">
        <f t="shared" si="43"/>
        <v>0</v>
      </c>
      <c r="AN62" s="24">
        <v>0</v>
      </c>
      <c r="AO62" s="24">
        <v>0</v>
      </c>
      <c r="AP62" s="25">
        <v>0</v>
      </c>
      <c r="AQ62" s="14">
        <f t="shared" si="44"/>
        <v>0</v>
      </c>
      <c r="AR62" s="14">
        <f t="shared" si="45"/>
        <v>0</v>
      </c>
      <c r="AS62" s="14">
        <f t="shared" si="46"/>
        <v>0</v>
      </c>
      <c r="AT62" s="68">
        <f t="shared" si="47"/>
        <v>2.0894148785167657</v>
      </c>
      <c r="AU62" s="26">
        <v>0</v>
      </c>
      <c r="AV62" s="26">
        <v>0</v>
      </c>
      <c r="AW62" s="26">
        <v>4.2626287226629307</v>
      </c>
      <c r="AX62" s="24">
        <v>0</v>
      </c>
      <c r="AY62" s="24">
        <v>0</v>
      </c>
      <c r="AZ62" s="27">
        <v>327.39090617157666</v>
      </c>
      <c r="BA62" s="76">
        <v>1099.9406742764695</v>
      </c>
      <c r="BB62" s="24">
        <v>0</v>
      </c>
      <c r="BC62" s="26">
        <v>0</v>
      </c>
      <c r="BD62" s="26">
        <v>0</v>
      </c>
      <c r="BE62" s="26">
        <v>0</v>
      </c>
      <c r="BF62" s="28">
        <v>0</v>
      </c>
    </row>
    <row r="63" spans="1:58" ht="12.75" customHeight="1" x14ac:dyDescent="0.25">
      <c r="A63" s="10">
        <v>95</v>
      </c>
      <c r="B63" s="20" t="s">
        <v>64</v>
      </c>
      <c r="C63" s="20" t="s">
        <v>143</v>
      </c>
      <c r="D63" s="21">
        <v>1996</v>
      </c>
      <c r="E63" s="20" t="s">
        <v>64</v>
      </c>
      <c r="F63" s="64" t="s">
        <v>70</v>
      </c>
      <c r="G63" s="22">
        <v>68182162</v>
      </c>
      <c r="H63" s="12">
        <f t="shared" si="24"/>
        <v>250228534.53999999</v>
      </c>
      <c r="I63" s="23">
        <v>0</v>
      </c>
      <c r="J63" s="13">
        <f t="shared" si="25"/>
        <v>1446950</v>
      </c>
      <c r="K63" s="13">
        <f t="shared" si="26"/>
        <v>5310306.5</v>
      </c>
      <c r="L63" s="14">
        <f t="shared" si="27"/>
        <v>235086.70000000004</v>
      </c>
      <c r="M63" s="14">
        <f t="shared" si="28"/>
        <v>862768.18900000013</v>
      </c>
      <c r="N63" s="24">
        <v>235086.70000000004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14">
        <f t="shared" si="29"/>
        <v>862768.18900000013</v>
      </c>
      <c r="U63" s="14">
        <f t="shared" si="30"/>
        <v>0</v>
      </c>
      <c r="V63" s="14">
        <f t="shared" si="31"/>
        <v>0</v>
      </c>
      <c r="W63" s="14">
        <f t="shared" si="32"/>
        <v>0</v>
      </c>
      <c r="X63" s="14">
        <f t="shared" si="33"/>
        <v>0</v>
      </c>
      <c r="Y63" s="14">
        <f t="shared" si="34"/>
        <v>0</v>
      </c>
      <c r="Z63" s="14">
        <f t="shared" si="35"/>
        <v>1211863.3</v>
      </c>
      <c r="AA63" s="14">
        <f t="shared" si="36"/>
        <v>4447538.3110000007</v>
      </c>
      <c r="AB63" s="24">
        <v>897286</v>
      </c>
      <c r="AC63" s="24">
        <v>143875.20000000001</v>
      </c>
      <c r="AD63" s="24">
        <v>170702.1</v>
      </c>
      <c r="AE63" s="24">
        <v>0</v>
      </c>
      <c r="AF63" s="25">
        <v>0</v>
      </c>
      <c r="AG63" s="14">
        <f t="shared" si="37"/>
        <v>3293039.62</v>
      </c>
      <c r="AH63" s="14">
        <f t="shared" si="38"/>
        <v>528021.98400000005</v>
      </c>
      <c r="AI63" s="14">
        <f t="shared" si="39"/>
        <v>626476.70700000005</v>
      </c>
      <c r="AJ63" s="14">
        <f t="shared" si="40"/>
        <v>0</v>
      </c>
      <c r="AK63" s="14">
        <f t="shared" si="41"/>
        <v>0</v>
      </c>
      <c r="AL63" s="16">
        <f t="shared" si="42"/>
        <v>0</v>
      </c>
      <c r="AM63" s="16">
        <f t="shared" si="43"/>
        <v>0</v>
      </c>
      <c r="AN63" s="24">
        <v>0</v>
      </c>
      <c r="AO63" s="24">
        <v>0</v>
      </c>
      <c r="AP63" s="25">
        <v>0</v>
      </c>
      <c r="AQ63" s="14">
        <f t="shared" si="44"/>
        <v>0</v>
      </c>
      <c r="AR63" s="14">
        <f t="shared" si="45"/>
        <v>0</v>
      </c>
      <c r="AS63" s="14">
        <f t="shared" si="46"/>
        <v>0</v>
      </c>
      <c r="AT63" s="68">
        <f t="shared" si="47"/>
        <v>2.1221826318737151</v>
      </c>
      <c r="AU63" s="26">
        <v>0</v>
      </c>
      <c r="AV63" s="26">
        <v>0</v>
      </c>
      <c r="AW63" s="26">
        <v>11.970135671740568</v>
      </c>
      <c r="AX63" s="24">
        <v>0</v>
      </c>
      <c r="AY63" s="24">
        <v>0</v>
      </c>
      <c r="AZ63" s="27">
        <v>565.14155195498086</v>
      </c>
      <c r="BA63" s="76">
        <v>1898.7154743792328</v>
      </c>
      <c r="BB63" s="24">
        <v>0</v>
      </c>
      <c r="BC63" s="26">
        <v>0</v>
      </c>
      <c r="BD63" s="26">
        <v>0</v>
      </c>
      <c r="BE63" s="26">
        <v>0</v>
      </c>
      <c r="BF63" s="28">
        <v>0</v>
      </c>
    </row>
    <row r="64" spans="1:58" ht="12.75" customHeight="1" x14ac:dyDescent="0.25">
      <c r="A64" s="10">
        <v>96</v>
      </c>
      <c r="B64" s="20" t="s">
        <v>65</v>
      </c>
      <c r="C64" s="20" t="s">
        <v>144</v>
      </c>
      <c r="D64" s="21">
        <v>1996</v>
      </c>
      <c r="E64" s="20" t="s">
        <v>65</v>
      </c>
      <c r="F64" s="64" t="s">
        <v>70</v>
      </c>
      <c r="G64" s="22">
        <v>11963921</v>
      </c>
      <c r="H64" s="12">
        <f t="shared" si="24"/>
        <v>43907590.07</v>
      </c>
      <c r="I64" s="23">
        <v>0</v>
      </c>
      <c r="J64" s="13">
        <f t="shared" si="25"/>
        <v>296088.90000000002</v>
      </c>
      <c r="K64" s="13">
        <f t="shared" si="26"/>
        <v>1086646.263</v>
      </c>
      <c r="L64" s="14">
        <f t="shared" si="27"/>
        <v>83934.3</v>
      </c>
      <c r="M64" s="14">
        <f t="shared" si="28"/>
        <v>308038.88099999999</v>
      </c>
      <c r="N64" s="24">
        <v>83934.3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14">
        <f t="shared" si="29"/>
        <v>308038.88099999999</v>
      </c>
      <c r="U64" s="14">
        <f t="shared" si="30"/>
        <v>0</v>
      </c>
      <c r="V64" s="14">
        <f t="shared" si="31"/>
        <v>0</v>
      </c>
      <c r="W64" s="14">
        <f t="shared" si="32"/>
        <v>0</v>
      </c>
      <c r="X64" s="14">
        <f t="shared" si="33"/>
        <v>0</v>
      </c>
      <c r="Y64" s="14">
        <f t="shared" si="34"/>
        <v>0</v>
      </c>
      <c r="Z64" s="14">
        <f t="shared" si="35"/>
        <v>212154.6</v>
      </c>
      <c r="AA64" s="14">
        <f t="shared" si="36"/>
        <v>778607.38199999998</v>
      </c>
      <c r="AB64" s="24">
        <v>190946</v>
      </c>
      <c r="AC64" s="24">
        <v>21208.6</v>
      </c>
      <c r="AD64" s="24">
        <v>0</v>
      </c>
      <c r="AE64" s="24">
        <v>0</v>
      </c>
      <c r="AF64" s="25">
        <v>0</v>
      </c>
      <c r="AG64" s="14">
        <f t="shared" si="37"/>
        <v>700771.82</v>
      </c>
      <c r="AH64" s="14">
        <f t="shared" si="38"/>
        <v>77835.561999999991</v>
      </c>
      <c r="AI64" s="14">
        <f t="shared" si="39"/>
        <v>0</v>
      </c>
      <c r="AJ64" s="14">
        <f t="shared" si="40"/>
        <v>0</v>
      </c>
      <c r="AK64" s="14">
        <f t="shared" si="41"/>
        <v>0</v>
      </c>
      <c r="AL64" s="16">
        <f t="shared" si="42"/>
        <v>0</v>
      </c>
      <c r="AM64" s="16">
        <f t="shared" si="43"/>
        <v>0</v>
      </c>
      <c r="AN64" s="24">
        <v>0</v>
      </c>
      <c r="AO64" s="24">
        <v>0</v>
      </c>
      <c r="AP64" s="25">
        <v>0</v>
      </c>
      <c r="AQ64" s="14">
        <f t="shared" si="44"/>
        <v>0</v>
      </c>
      <c r="AR64" s="14">
        <f t="shared" si="45"/>
        <v>0</v>
      </c>
      <c r="AS64" s="14">
        <f t="shared" si="46"/>
        <v>0</v>
      </c>
      <c r="AT64" s="68">
        <f t="shared" si="47"/>
        <v>2.4748483377648518</v>
      </c>
      <c r="AU64" s="26">
        <v>0</v>
      </c>
      <c r="AV64" s="26">
        <v>0</v>
      </c>
      <c r="AW64" s="26">
        <v>13.712898295665063</v>
      </c>
      <c r="AX64" s="24">
        <v>0</v>
      </c>
      <c r="AY64" s="24">
        <v>0</v>
      </c>
      <c r="AZ64" s="27">
        <v>316.93091053885632</v>
      </c>
      <c r="BA64" s="76">
        <v>1064.7980529259739</v>
      </c>
      <c r="BB64" s="24">
        <v>0</v>
      </c>
      <c r="BC64" s="26">
        <v>0</v>
      </c>
      <c r="BD64" s="26">
        <v>0</v>
      </c>
      <c r="BE64" s="26">
        <v>0</v>
      </c>
      <c r="BF64" s="28">
        <v>0</v>
      </c>
    </row>
    <row r="65" spans="1:58" ht="12.75" customHeight="1" x14ac:dyDescent="0.25">
      <c r="A65" s="10">
        <v>97</v>
      </c>
      <c r="B65" s="20" t="s">
        <v>66</v>
      </c>
      <c r="C65" s="20" t="s">
        <v>145</v>
      </c>
      <c r="D65" s="21">
        <v>1996</v>
      </c>
      <c r="E65" s="20" t="s">
        <v>113</v>
      </c>
      <c r="F65" s="64" t="s">
        <v>70</v>
      </c>
      <c r="G65" s="22">
        <v>107729437</v>
      </c>
      <c r="H65" s="12">
        <f t="shared" si="24"/>
        <v>395367033.79000002</v>
      </c>
      <c r="I65" s="23">
        <v>0</v>
      </c>
      <c r="J65" s="13">
        <f t="shared" si="25"/>
        <v>2721622.8000000003</v>
      </c>
      <c r="K65" s="13">
        <f t="shared" si="26"/>
        <v>9988355.6760000009</v>
      </c>
      <c r="L65" s="14">
        <f t="shared" si="27"/>
        <v>482180.7</v>
      </c>
      <c r="M65" s="14">
        <f t="shared" si="28"/>
        <v>1769603.169</v>
      </c>
      <c r="N65" s="24">
        <v>482180.7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14">
        <f t="shared" ref="T65:T101" si="48">N65*$F65</f>
        <v>1769603.169</v>
      </c>
      <c r="U65" s="14">
        <f t="shared" ref="U65:U101" si="49">O65*$F65</f>
        <v>0</v>
      </c>
      <c r="V65" s="14">
        <f t="shared" ref="V65:V101" si="50">P65*$F65</f>
        <v>0</v>
      </c>
      <c r="W65" s="14">
        <f t="shared" ref="W65:W101" si="51">Q65*$F65</f>
        <v>0</v>
      </c>
      <c r="X65" s="14">
        <f t="shared" ref="X65:X101" si="52">R65*$F65</f>
        <v>0</v>
      </c>
      <c r="Y65" s="14">
        <f t="shared" ref="Y65:Y101" si="53">S65*$F65</f>
        <v>0</v>
      </c>
      <c r="Z65" s="14">
        <f t="shared" si="35"/>
        <v>2239442.1</v>
      </c>
      <c r="AA65" s="14">
        <f t="shared" si="36"/>
        <v>8218752.5070000002</v>
      </c>
      <c r="AB65" s="24">
        <v>1719905</v>
      </c>
      <c r="AC65" s="24">
        <v>140801.60000000001</v>
      </c>
      <c r="AD65" s="24">
        <v>378735.5</v>
      </c>
      <c r="AE65" s="24">
        <v>0</v>
      </c>
      <c r="AF65" s="25">
        <v>0</v>
      </c>
      <c r="AG65" s="14">
        <f t="shared" si="37"/>
        <v>6312051.3499999996</v>
      </c>
      <c r="AH65" s="14">
        <f t="shared" si="38"/>
        <v>516741.87200000003</v>
      </c>
      <c r="AI65" s="14">
        <f t="shared" si="39"/>
        <v>1389959.2849999999</v>
      </c>
      <c r="AJ65" s="14">
        <f t="shared" si="40"/>
        <v>0</v>
      </c>
      <c r="AK65" s="14">
        <f t="shared" si="41"/>
        <v>0</v>
      </c>
      <c r="AL65" s="16">
        <f t="shared" si="42"/>
        <v>0</v>
      </c>
      <c r="AM65" s="16">
        <f t="shared" si="43"/>
        <v>0</v>
      </c>
      <c r="AN65" s="24">
        <v>0</v>
      </c>
      <c r="AO65" s="24">
        <v>0</v>
      </c>
      <c r="AP65" s="25">
        <v>0</v>
      </c>
      <c r="AQ65" s="14">
        <f t="shared" si="44"/>
        <v>0</v>
      </c>
      <c r="AR65" s="14">
        <f t="shared" si="45"/>
        <v>0</v>
      </c>
      <c r="AS65" s="14">
        <f t="shared" si="46"/>
        <v>0</v>
      </c>
      <c r="AT65" s="68">
        <f t="shared" si="47"/>
        <v>2.5263501562715862</v>
      </c>
      <c r="AU65" s="26">
        <v>0</v>
      </c>
      <c r="AV65" s="26">
        <v>0</v>
      </c>
      <c r="AW65" s="26">
        <v>10.021034570364998</v>
      </c>
      <c r="AX65" s="24">
        <v>0</v>
      </c>
      <c r="AY65" s="24">
        <v>0</v>
      </c>
      <c r="AZ65" s="27">
        <v>384.64736219285606</v>
      </c>
      <c r="BA65" s="76">
        <v>1292.3061421484501</v>
      </c>
      <c r="BB65" s="24">
        <v>0</v>
      </c>
      <c r="BC65" s="26">
        <v>0</v>
      </c>
      <c r="BD65" s="26">
        <v>0</v>
      </c>
      <c r="BE65" s="26">
        <v>0</v>
      </c>
      <c r="BF65" s="28">
        <v>0</v>
      </c>
    </row>
    <row r="66" spans="1:58" ht="12.75" customHeight="1" x14ac:dyDescent="0.25">
      <c r="A66" s="10">
        <v>98</v>
      </c>
      <c r="B66" s="20" t="s">
        <v>67</v>
      </c>
      <c r="C66" s="20" t="s">
        <v>146</v>
      </c>
      <c r="D66" s="21">
        <v>1996</v>
      </c>
      <c r="E66" s="20" t="s">
        <v>67</v>
      </c>
      <c r="F66" s="64" t="s">
        <v>70</v>
      </c>
      <c r="G66" s="22">
        <v>29029150</v>
      </c>
      <c r="H66" s="12">
        <f t="shared" si="24"/>
        <v>106536980.5</v>
      </c>
      <c r="I66" s="23">
        <v>0</v>
      </c>
      <c r="J66" s="13">
        <f t="shared" si="25"/>
        <v>1014734.3</v>
      </c>
      <c r="K66" s="13">
        <f t="shared" si="26"/>
        <v>3724074.8810000001</v>
      </c>
      <c r="L66" s="14">
        <f t="shared" si="27"/>
        <v>222862.4</v>
      </c>
      <c r="M66" s="14">
        <f t="shared" si="28"/>
        <v>817905.00799999991</v>
      </c>
      <c r="N66" s="24">
        <v>222862.4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14">
        <f t="shared" si="48"/>
        <v>817905.00799999991</v>
      </c>
      <c r="U66" s="14">
        <f t="shared" si="49"/>
        <v>0</v>
      </c>
      <c r="V66" s="14">
        <f t="shared" si="50"/>
        <v>0</v>
      </c>
      <c r="W66" s="14">
        <f t="shared" si="51"/>
        <v>0</v>
      </c>
      <c r="X66" s="14">
        <f t="shared" si="52"/>
        <v>0</v>
      </c>
      <c r="Y66" s="14">
        <f t="shared" si="53"/>
        <v>0</v>
      </c>
      <c r="Z66" s="14">
        <f t="shared" si="35"/>
        <v>791871.9</v>
      </c>
      <c r="AA66" s="14">
        <f t="shared" si="36"/>
        <v>2906169.8730000001</v>
      </c>
      <c r="AB66" s="24">
        <v>719501</v>
      </c>
      <c r="AC66" s="24">
        <v>70266.899999999994</v>
      </c>
      <c r="AD66" s="24">
        <v>2104</v>
      </c>
      <c r="AE66" s="24">
        <v>0</v>
      </c>
      <c r="AF66" s="25">
        <v>0</v>
      </c>
      <c r="AG66" s="14">
        <f t="shared" si="37"/>
        <v>2640568.67</v>
      </c>
      <c r="AH66" s="14">
        <f t="shared" si="38"/>
        <v>257879.52299999999</v>
      </c>
      <c r="AI66" s="14">
        <f t="shared" si="39"/>
        <v>7721.68</v>
      </c>
      <c r="AJ66" s="14">
        <f t="shared" si="40"/>
        <v>0</v>
      </c>
      <c r="AK66" s="14">
        <f t="shared" si="41"/>
        <v>0</v>
      </c>
      <c r="AL66" s="16">
        <f t="shared" si="42"/>
        <v>0</v>
      </c>
      <c r="AM66" s="16">
        <f t="shared" si="43"/>
        <v>0</v>
      </c>
      <c r="AN66" s="24">
        <v>0</v>
      </c>
      <c r="AO66" s="24">
        <v>0</v>
      </c>
      <c r="AP66" s="25">
        <v>0</v>
      </c>
      <c r="AQ66" s="14">
        <f t="shared" si="44"/>
        <v>0</v>
      </c>
      <c r="AR66" s="14">
        <f t="shared" si="45"/>
        <v>0</v>
      </c>
      <c r="AS66" s="14">
        <f t="shared" si="46"/>
        <v>0</v>
      </c>
      <c r="AT66" s="68">
        <f t="shared" si="47"/>
        <v>3.495570142425803</v>
      </c>
      <c r="AU66" s="26">
        <v>0</v>
      </c>
      <c r="AV66" s="26">
        <v>0</v>
      </c>
      <c r="AW66" s="26">
        <v>19.611044972266782</v>
      </c>
      <c r="AX66" s="24">
        <v>0</v>
      </c>
      <c r="AY66" s="24">
        <v>0</v>
      </c>
      <c r="AZ66" s="27">
        <v>628.32506596044664</v>
      </c>
      <c r="BA66" s="76">
        <v>2110.9941775693169</v>
      </c>
      <c r="BB66" s="24">
        <v>0</v>
      </c>
      <c r="BC66" s="26">
        <v>0</v>
      </c>
      <c r="BD66" s="26">
        <v>0</v>
      </c>
      <c r="BE66" s="26">
        <v>0</v>
      </c>
      <c r="BF66" s="28">
        <v>0</v>
      </c>
    </row>
    <row r="67" spans="1:58" ht="12.75" customHeight="1" x14ac:dyDescent="0.25">
      <c r="A67" s="10">
        <v>99</v>
      </c>
      <c r="B67" s="20" t="s">
        <v>68</v>
      </c>
      <c r="C67" s="20" t="s">
        <v>147</v>
      </c>
      <c r="D67" s="21">
        <v>1996</v>
      </c>
      <c r="E67" s="20" t="s">
        <v>68</v>
      </c>
      <c r="F67" s="64" t="s">
        <v>70</v>
      </c>
      <c r="G67" s="22">
        <v>18810169</v>
      </c>
      <c r="H67" s="12">
        <f t="shared" si="24"/>
        <v>69033320.230000004</v>
      </c>
      <c r="I67" s="23">
        <v>0</v>
      </c>
      <c r="J67" s="13">
        <f t="shared" si="25"/>
        <v>500580.6</v>
      </c>
      <c r="K67" s="13">
        <f t="shared" si="26"/>
        <v>1837130.8019999999</v>
      </c>
      <c r="L67" s="14">
        <f t="shared" si="27"/>
        <v>199627.3</v>
      </c>
      <c r="M67" s="14">
        <f t="shared" si="28"/>
        <v>732632.19099999999</v>
      </c>
      <c r="N67" s="24">
        <v>199627.3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14">
        <f t="shared" si="48"/>
        <v>732632.19099999999</v>
      </c>
      <c r="U67" s="14">
        <f t="shared" si="49"/>
        <v>0</v>
      </c>
      <c r="V67" s="14">
        <f t="shared" si="50"/>
        <v>0</v>
      </c>
      <c r="W67" s="14">
        <f t="shared" si="51"/>
        <v>0</v>
      </c>
      <c r="X67" s="14">
        <f t="shared" si="52"/>
        <v>0</v>
      </c>
      <c r="Y67" s="14">
        <f t="shared" si="53"/>
        <v>0</v>
      </c>
      <c r="Z67" s="14">
        <f t="shared" si="35"/>
        <v>300953.3</v>
      </c>
      <c r="AA67" s="14">
        <f t="shared" si="36"/>
        <v>1104498.611</v>
      </c>
      <c r="AB67" s="24">
        <v>253545</v>
      </c>
      <c r="AC67" s="24">
        <v>46148.6</v>
      </c>
      <c r="AD67" s="24">
        <v>1259.7</v>
      </c>
      <c r="AE67" s="24">
        <v>0</v>
      </c>
      <c r="AF67" s="25">
        <v>0</v>
      </c>
      <c r="AG67" s="14">
        <f t="shared" si="37"/>
        <v>930510.15</v>
      </c>
      <c r="AH67" s="14">
        <f t="shared" si="38"/>
        <v>169365.36199999999</v>
      </c>
      <c r="AI67" s="14">
        <f t="shared" si="39"/>
        <v>4623.0990000000002</v>
      </c>
      <c r="AJ67" s="14">
        <f t="shared" si="40"/>
        <v>0</v>
      </c>
      <c r="AK67" s="14">
        <f t="shared" si="41"/>
        <v>0</v>
      </c>
      <c r="AL67" s="16">
        <f t="shared" si="42"/>
        <v>0</v>
      </c>
      <c r="AM67" s="16">
        <f t="shared" si="43"/>
        <v>0</v>
      </c>
      <c r="AN67" s="24">
        <v>0</v>
      </c>
      <c r="AO67" s="24">
        <v>0</v>
      </c>
      <c r="AP67" s="25">
        <v>0</v>
      </c>
      <c r="AQ67" s="14">
        <f t="shared" si="44"/>
        <v>0</v>
      </c>
      <c r="AR67" s="14">
        <f t="shared" si="45"/>
        <v>0</v>
      </c>
      <c r="AS67" s="14">
        <f t="shared" si="46"/>
        <v>0</v>
      </c>
      <c r="AT67" s="68">
        <f t="shared" si="47"/>
        <v>2.6612232989506901</v>
      </c>
      <c r="AU67" s="26">
        <v>0</v>
      </c>
      <c r="AV67" s="26">
        <v>0</v>
      </c>
      <c r="AW67" s="26">
        <v>14.248970994278556</v>
      </c>
      <c r="AX67" s="24">
        <v>0</v>
      </c>
      <c r="AY67" s="24">
        <v>0</v>
      </c>
      <c r="AZ67" s="27">
        <v>350.32290301992003</v>
      </c>
      <c r="BA67" s="76">
        <v>1176.9856856081328</v>
      </c>
      <c r="BB67" s="24">
        <v>0</v>
      </c>
      <c r="BC67" s="26">
        <v>0</v>
      </c>
      <c r="BD67" s="26">
        <v>0</v>
      </c>
      <c r="BE67" s="26">
        <v>0</v>
      </c>
      <c r="BF67" s="28">
        <v>0</v>
      </c>
    </row>
    <row r="68" spans="1:58" ht="12.75" customHeight="1" x14ac:dyDescent="0.25">
      <c r="A68" s="10">
        <v>100</v>
      </c>
      <c r="B68" s="10" t="s">
        <v>36</v>
      </c>
      <c r="C68" s="10" t="s">
        <v>115</v>
      </c>
      <c r="D68" s="11">
        <v>1997</v>
      </c>
      <c r="E68" s="10" t="s">
        <v>36</v>
      </c>
      <c r="F68" s="64">
        <v>3.04</v>
      </c>
      <c r="G68" s="12">
        <v>3174275217</v>
      </c>
      <c r="H68" s="12">
        <f t="shared" si="24"/>
        <v>9649796659.6800003</v>
      </c>
      <c r="I68" s="13">
        <f>J68+AL68</f>
        <v>170924177</v>
      </c>
      <c r="J68" s="13">
        <f t="shared" si="25"/>
        <v>74741582</v>
      </c>
      <c r="K68" s="13">
        <f t="shared" si="26"/>
        <v>227214409.28</v>
      </c>
      <c r="L68" s="14">
        <f t="shared" si="27"/>
        <v>20286567.399999999</v>
      </c>
      <c r="M68" s="14">
        <f t="shared" si="28"/>
        <v>61671164.895999998</v>
      </c>
      <c r="N68" s="14">
        <v>20286567.399999999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f t="shared" si="48"/>
        <v>61671164.895999998</v>
      </c>
      <c r="U68" s="14">
        <f t="shared" si="49"/>
        <v>0</v>
      </c>
      <c r="V68" s="14">
        <f t="shared" si="50"/>
        <v>0</v>
      </c>
      <c r="W68" s="14">
        <f t="shared" si="51"/>
        <v>0</v>
      </c>
      <c r="X68" s="14">
        <f t="shared" si="52"/>
        <v>0</v>
      </c>
      <c r="Y68" s="14">
        <f t="shared" si="53"/>
        <v>0</v>
      </c>
      <c r="Z68" s="14">
        <f t="shared" si="35"/>
        <v>54455014.600000001</v>
      </c>
      <c r="AA68" s="14">
        <f t="shared" si="36"/>
        <v>165543244.384</v>
      </c>
      <c r="AB68" s="14">
        <v>45668544.899999999</v>
      </c>
      <c r="AC68" s="14">
        <v>6270482.5999999996</v>
      </c>
      <c r="AD68" s="14">
        <v>2515987.1</v>
      </c>
      <c r="AE68" s="14">
        <v>0</v>
      </c>
      <c r="AF68" s="15">
        <v>0</v>
      </c>
      <c r="AG68" s="14">
        <f t="shared" si="37"/>
        <v>138832376.49599999</v>
      </c>
      <c r="AH68" s="14">
        <f t="shared" si="38"/>
        <v>19062267.103999998</v>
      </c>
      <c r="AI68" s="14">
        <f t="shared" si="39"/>
        <v>7648600.784</v>
      </c>
      <c r="AJ68" s="14">
        <f t="shared" si="40"/>
        <v>0</v>
      </c>
      <c r="AK68" s="14">
        <f t="shared" si="41"/>
        <v>0</v>
      </c>
      <c r="AL68" s="16">
        <f t="shared" si="42"/>
        <v>96182595</v>
      </c>
      <c r="AM68" s="16">
        <f t="shared" si="43"/>
        <v>292395088.80000001</v>
      </c>
      <c r="AN68" s="14">
        <v>92470000</v>
      </c>
      <c r="AO68" s="14">
        <v>0</v>
      </c>
      <c r="AP68" s="15">
        <v>3712595</v>
      </c>
      <c r="AQ68" s="14">
        <f t="shared" si="44"/>
        <v>281108800</v>
      </c>
      <c r="AR68" s="14">
        <f t="shared" si="45"/>
        <v>0</v>
      </c>
      <c r="AS68" s="14">
        <f t="shared" si="46"/>
        <v>11286288.800000001</v>
      </c>
      <c r="AT68" s="70">
        <f t="shared" si="47"/>
        <v>2.3546030791444132</v>
      </c>
      <c r="AU68" s="17">
        <f>I68/G68*100</f>
        <v>5.3846678474697613</v>
      </c>
      <c r="AV68" s="17">
        <f>J68/I68*100</f>
        <v>43.727916852862776</v>
      </c>
      <c r="AW68" s="18">
        <v>14.152281689959494</v>
      </c>
      <c r="AX68" s="14">
        <v>0</v>
      </c>
      <c r="AY68" s="14">
        <v>0</v>
      </c>
      <c r="AZ68" s="17">
        <v>768.90989649008804</v>
      </c>
      <c r="BA68" s="75">
        <v>2232.3879810003282</v>
      </c>
      <c r="BB68" s="14">
        <v>0</v>
      </c>
      <c r="BC68" s="18">
        <v>989.48600212393239</v>
      </c>
      <c r="BD68" s="18">
        <v>64.655563966691901</v>
      </c>
      <c r="BE68" s="18">
        <v>21.388558451389638</v>
      </c>
      <c r="BF68" s="19">
        <v>13.955877581918461</v>
      </c>
    </row>
    <row r="69" spans="1:58" ht="12.75" customHeight="1" x14ac:dyDescent="0.25">
      <c r="A69" s="10">
        <v>101</v>
      </c>
      <c r="B69" s="20" t="s">
        <v>37</v>
      </c>
      <c r="C69" s="20" t="s">
        <v>116</v>
      </c>
      <c r="D69" s="21">
        <v>1997</v>
      </c>
      <c r="E69" s="20" t="s">
        <v>37</v>
      </c>
      <c r="F69" s="64">
        <v>3.04</v>
      </c>
      <c r="G69" s="22">
        <v>33167680</v>
      </c>
      <c r="H69" s="12">
        <f t="shared" si="24"/>
        <v>100829747.2</v>
      </c>
      <c r="I69" s="23">
        <v>0</v>
      </c>
      <c r="J69" s="13">
        <f t="shared" si="25"/>
        <v>710954.89999999991</v>
      </c>
      <c r="K69" s="13">
        <f t="shared" si="26"/>
        <v>2161302.8959999997</v>
      </c>
      <c r="L69" s="14">
        <f t="shared" si="27"/>
        <v>144032.70000000001</v>
      </c>
      <c r="M69" s="14">
        <f t="shared" si="28"/>
        <v>437859.40800000005</v>
      </c>
      <c r="N69" s="24">
        <v>144032.70000000001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14">
        <f t="shared" si="48"/>
        <v>437859.40800000005</v>
      </c>
      <c r="U69" s="14">
        <f t="shared" si="49"/>
        <v>0</v>
      </c>
      <c r="V69" s="14">
        <f t="shared" si="50"/>
        <v>0</v>
      </c>
      <c r="W69" s="14">
        <f t="shared" si="51"/>
        <v>0</v>
      </c>
      <c r="X69" s="14">
        <f t="shared" si="52"/>
        <v>0</v>
      </c>
      <c r="Y69" s="14">
        <f t="shared" si="53"/>
        <v>0</v>
      </c>
      <c r="Z69" s="14">
        <f t="shared" si="35"/>
        <v>566922.19999999995</v>
      </c>
      <c r="AA69" s="14">
        <f t="shared" si="36"/>
        <v>1723443.4880000001</v>
      </c>
      <c r="AB69" s="24">
        <v>523972.9</v>
      </c>
      <c r="AC69" s="24">
        <v>39906.1</v>
      </c>
      <c r="AD69" s="24">
        <v>3043.2</v>
      </c>
      <c r="AE69" s="24">
        <v>0</v>
      </c>
      <c r="AF69" s="25">
        <v>0</v>
      </c>
      <c r="AG69" s="14">
        <f t="shared" si="37"/>
        <v>1592877.6160000002</v>
      </c>
      <c r="AH69" s="14">
        <f t="shared" si="38"/>
        <v>121314.54399999999</v>
      </c>
      <c r="AI69" s="14">
        <f t="shared" si="39"/>
        <v>9251.3279999999995</v>
      </c>
      <c r="AJ69" s="14">
        <f t="shared" si="40"/>
        <v>0</v>
      </c>
      <c r="AK69" s="14">
        <f t="shared" si="41"/>
        <v>0</v>
      </c>
      <c r="AL69" s="16">
        <f t="shared" si="42"/>
        <v>0</v>
      </c>
      <c r="AM69" s="16">
        <f t="shared" si="43"/>
        <v>0</v>
      </c>
      <c r="AN69" s="24">
        <v>0</v>
      </c>
      <c r="AO69" s="24">
        <v>0</v>
      </c>
      <c r="AP69" s="25">
        <v>0</v>
      </c>
      <c r="AQ69" s="14">
        <f t="shared" si="44"/>
        <v>0</v>
      </c>
      <c r="AR69" s="14">
        <f t="shared" si="45"/>
        <v>0</v>
      </c>
      <c r="AS69" s="14">
        <f t="shared" si="46"/>
        <v>0</v>
      </c>
      <c r="AT69" s="68">
        <f t="shared" si="47"/>
        <v>2.1435171226929346</v>
      </c>
      <c r="AU69" s="26">
        <v>0</v>
      </c>
      <c r="AV69" s="26">
        <v>0</v>
      </c>
      <c r="AW69" s="26">
        <v>13.529885626201304</v>
      </c>
      <c r="AX69" s="24">
        <v>0</v>
      </c>
      <c r="AY69" s="24">
        <v>0</v>
      </c>
      <c r="AZ69" s="27">
        <v>742.55584927771145</v>
      </c>
      <c r="BA69" s="76">
        <v>2155.8738685975841</v>
      </c>
      <c r="BB69" s="24">
        <v>0</v>
      </c>
      <c r="BC69" s="26">
        <v>0</v>
      </c>
      <c r="BD69" s="26">
        <v>0</v>
      </c>
      <c r="BE69" s="26">
        <v>0</v>
      </c>
      <c r="BF69" s="28">
        <v>0</v>
      </c>
    </row>
    <row r="70" spans="1:58" ht="12.75" customHeight="1" x14ac:dyDescent="0.25">
      <c r="A70" s="10">
        <v>102</v>
      </c>
      <c r="B70" s="20" t="s">
        <v>38</v>
      </c>
      <c r="C70" s="20" t="s">
        <v>117</v>
      </c>
      <c r="D70" s="21">
        <v>1997</v>
      </c>
      <c r="E70" s="20" t="s">
        <v>38</v>
      </c>
      <c r="F70" s="64">
        <v>3.04</v>
      </c>
      <c r="G70" s="22">
        <v>97637698</v>
      </c>
      <c r="H70" s="12">
        <f t="shared" si="24"/>
        <v>296818601.92000002</v>
      </c>
      <c r="I70" s="23">
        <v>0</v>
      </c>
      <c r="J70" s="13">
        <f t="shared" si="25"/>
        <v>1826137.8</v>
      </c>
      <c r="K70" s="13">
        <f t="shared" si="26"/>
        <v>5551458.9120000005</v>
      </c>
      <c r="L70" s="14">
        <f t="shared" si="27"/>
        <v>238063</v>
      </c>
      <c r="M70" s="14">
        <f t="shared" si="28"/>
        <v>723711.52</v>
      </c>
      <c r="N70" s="24">
        <v>238063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14">
        <f t="shared" si="48"/>
        <v>723711.52</v>
      </c>
      <c r="U70" s="14">
        <f t="shared" si="49"/>
        <v>0</v>
      </c>
      <c r="V70" s="14">
        <f t="shared" si="50"/>
        <v>0</v>
      </c>
      <c r="W70" s="14">
        <f t="shared" si="51"/>
        <v>0</v>
      </c>
      <c r="X70" s="14">
        <f t="shared" si="52"/>
        <v>0</v>
      </c>
      <c r="Y70" s="14">
        <f t="shared" si="53"/>
        <v>0</v>
      </c>
      <c r="Z70" s="14">
        <f t="shared" si="35"/>
        <v>1588074.8</v>
      </c>
      <c r="AA70" s="14">
        <f t="shared" si="36"/>
        <v>4827747.392</v>
      </c>
      <c r="AB70" s="24">
        <v>1463311.5</v>
      </c>
      <c r="AC70" s="24">
        <v>114970.1</v>
      </c>
      <c r="AD70" s="24">
        <v>9793.2000000000007</v>
      </c>
      <c r="AE70" s="24">
        <v>0</v>
      </c>
      <c r="AF70" s="25">
        <v>0</v>
      </c>
      <c r="AG70" s="14">
        <f t="shared" si="37"/>
        <v>4448466.96</v>
      </c>
      <c r="AH70" s="14">
        <f t="shared" si="38"/>
        <v>349509.10400000005</v>
      </c>
      <c r="AI70" s="14">
        <f t="shared" si="39"/>
        <v>29771.328000000001</v>
      </c>
      <c r="AJ70" s="14">
        <f t="shared" si="40"/>
        <v>0</v>
      </c>
      <c r="AK70" s="14">
        <f t="shared" si="41"/>
        <v>0</v>
      </c>
      <c r="AL70" s="16">
        <f t="shared" si="42"/>
        <v>0</v>
      </c>
      <c r="AM70" s="16">
        <f t="shared" si="43"/>
        <v>0</v>
      </c>
      <c r="AN70" s="24">
        <v>0</v>
      </c>
      <c r="AO70" s="24">
        <v>0</v>
      </c>
      <c r="AP70" s="25">
        <v>0</v>
      </c>
      <c r="AQ70" s="14">
        <f t="shared" si="44"/>
        <v>0</v>
      </c>
      <c r="AR70" s="14">
        <f t="shared" si="45"/>
        <v>0</v>
      </c>
      <c r="AS70" s="14">
        <f t="shared" si="46"/>
        <v>0</v>
      </c>
      <c r="AT70" s="68">
        <f t="shared" si="47"/>
        <v>1.8703204166079377</v>
      </c>
      <c r="AU70" s="26">
        <v>0</v>
      </c>
      <c r="AV70" s="26">
        <v>0</v>
      </c>
      <c r="AW70" s="26">
        <v>19.68860497460944</v>
      </c>
      <c r="AX70" s="24">
        <v>0</v>
      </c>
      <c r="AY70" s="24">
        <v>0</v>
      </c>
      <c r="AZ70" s="27">
        <v>791.7615321380631</v>
      </c>
      <c r="BA70" s="76">
        <v>2298.7334878010665</v>
      </c>
      <c r="BB70" s="24">
        <v>0</v>
      </c>
      <c r="BC70" s="26">
        <v>0</v>
      </c>
      <c r="BD70" s="26">
        <v>0</v>
      </c>
      <c r="BE70" s="26">
        <v>0</v>
      </c>
      <c r="BF70" s="28">
        <v>0</v>
      </c>
    </row>
    <row r="71" spans="1:58" ht="12.75" customHeight="1" x14ac:dyDescent="0.25">
      <c r="A71" s="10">
        <v>103</v>
      </c>
      <c r="B71" s="20" t="s">
        <v>39</v>
      </c>
      <c r="C71" s="20" t="s">
        <v>118</v>
      </c>
      <c r="D71" s="21">
        <v>1997</v>
      </c>
      <c r="E71" s="20" t="s">
        <v>39</v>
      </c>
      <c r="F71" s="64">
        <v>3.04</v>
      </c>
      <c r="G71" s="22">
        <v>15887211</v>
      </c>
      <c r="H71" s="12">
        <f t="shared" si="24"/>
        <v>48297121.439999998</v>
      </c>
      <c r="I71" s="23">
        <v>0</v>
      </c>
      <c r="J71" s="13">
        <f t="shared" si="25"/>
        <v>552182</v>
      </c>
      <c r="K71" s="13">
        <f t="shared" si="26"/>
        <v>1678633.28</v>
      </c>
      <c r="L71" s="14">
        <f t="shared" si="27"/>
        <v>127299.9</v>
      </c>
      <c r="M71" s="14">
        <f t="shared" si="28"/>
        <v>386991.696</v>
      </c>
      <c r="N71" s="24">
        <v>127299.9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14">
        <f t="shared" si="48"/>
        <v>386991.696</v>
      </c>
      <c r="U71" s="14">
        <f t="shared" si="49"/>
        <v>0</v>
      </c>
      <c r="V71" s="14">
        <f t="shared" si="50"/>
        <v>0</v>
      </c>
      <c r="W71" s="14">
        <f t="shared" si="51"/>
        <v>0</v>
      </c>
      <c r="X71" s="14">
        <f t="shared" si="52"/>
        <v>0</v>
      </c>
      <c r="Y71" s="14">
        <f t="shared" si="53"/>
        <v>0</v>
      </c>
      <c r="Z71" s="14">
        <f t="shared" si="35"/>
        <v>424882.10000000003</v>
      </c>
      <c r="AA71" s="14">
        <f t="shared" si="36"/>
        <v>1291641.584</v>
      </c>
      <c r="AB71" s="24">
        <v>346371</v>
      </c>
      <c r="AC71" s="24">
        <v>76340.7</v>
      </c>
      <c r="AD71" s="24">
        <v>2170.4</v>
      </c>
      <c r="AE71" s="24">
        <v>0</v>
      </c>
      <c r="AF71" s="25">
        <v>0</v>
      </c>
      <c r="AG71" s="14">
        <f t="shared" si="37"/>
        <v>1052967.8400000001</v>
      </c>
      <c r="AH71" s="14">
        <f t="shared" si="38"/>
        <v>232075.728</v>
      </c>
      <c r="AI71" s="14">
        <f t="shared" si="39"/>
        <v>6598.0160000000005</v>
      </c>
      <c r="AJ71" s="14">
        <f t="shared" si="40"/>
        <v>0</v>
      </c>
      <c r="AK71" s="14">
        <f t="shared" si="41"/>
        <v>0</v>
      </c>
      <c r="AL71" s="16">
        <f t="shared" si="42"/>
        <v>0</v>
      </c>
      <c r="AM71" s="16">
        <f t="shared" si="43"/>
        <v>0</v>
      </c>
      <c r="AN71" s="24">
        <v>0</v>
      </c>
      <c r="AO71" s="24">
        <v>0</v>
      </c>
      <c r="AP71" s="25">
        <v>0</v>
      </c>
      <c r="AQ71" s="14">
        <f t="shared" si="44"/>
        <v>0</v>
      </c>
      <c r="AR71" s="14">
        <f t="shared" si="45"/>
        <v>0</v>
      </c>
      <c r="AS71" s="14">
        <f t="shared" si="46"/>
        <v>0</v>
      </c>
      <c r="AT71" s="68">
        <f t="shared" si="47"/>
        <v>3.475638360943277</v>
      </c>
      <c r="AU71" s="26">
        <v>0</v>
      </c>
      <c r="AV71" s="26">
        <v>0</v>
      </c>
      <c r="AW71" s="26">
        <v>15.737958159949839</v>
      </c>
      <c r="AX71" s="24">
        <v>0</v>
      </c>
      <c r="AY71" s="24">
        <v>0</v>
      </c>
      <c r="AZ71" s="27">
        <v>1294.2180179208865</v>
      </c>
      <c r="BA71" s="76">
        <v>3757.5231651838917</v>
      </c>
      <c r="BB71" s="24">
        <v>0</v>
      </c>
      <c r="BC71" s="26">
        <v>0</v>
      </c>
      <c r="BD71" s="26">
        <v>0</v>
      </c>
      <c r="BE71" s="26">
        <v>0</v>
      </c>
      <c r="BF71" s="28">
        <v>0</v>
      </c>
    </row>
    <row r="72" spans="1:58" ht="12.75" customHeight="1" x14ac:dyDescent="0.25">
      <c r="A72" s="10">
        <v>104</v>
      </c>
      <c r="B72" s="20" t="s">
        <v>40</v>
      </c>
      <c r="C72" s="20" t="s">
        <v>119</v>
      </c>
      <c r="D72" s="21">
        <v>1997</v>
      </c>
      <c r="E72" s="20" t="s">
        <v>40</v>
      </c>
      <c r="F72" s="64">
        <v>3.04</v>
      </c>
      <c r="G72" s="22">
        <v>35335688</v>
      </c>
      <c r="H72" s="12">
        <f t="shared" si="24"/>
        <v>107420491.52</v>
      </c>
      <c r="I72" s="23">
        <v>0</v>
      </c>
      <c r="J72" s="13">
        <f t="shared" si="25"/>
        <v>562468.69999999995</v>
      </c>
      <c r="K72" s="13">
        <f t="shared" si="26"/>
        <v>1709904.8479999998</v>
      </c>
      <c r="L72" s="14">
        <f t="shared" si="27"/>
        <v>158534.69999999998</v>
      </c>
      <c r="M72" s="14">
        <f t="shared" si="28"/>
        <v>481945.48799999995</v>
      </c>
      <c r="N72" s="24">
        <v>158534.69999999998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14">
        <f t="shared" si="48"/>
        <v>481945.48799999995</v>
      </c>
      <c r="U72" s="14">
        <f t="shared" si="49"/>
        <v>0</v>
      </c>
      <c r="V72" s="14">
        <f t="shared" si="50"/>
        <v>0</v>
      </c>
      <c r="W72" s="14">
        <f t="shared" si="51"/>
        <v>0</v>
      </c>
      <c r="X72" s="14">
        <f t="shared" si="52"/>
        <v>0</v>
      </c>
      <c r="Y72" s="14">
        <f t="shared" si="53"/>
        <v>0</v>
      </c>
      <c r="Z72" s="14">
        <f t="shared" si="35"/>
        <v>403934</v>
      </c>
      <c r="AA72" s="14">
        <f t="shared" si="36"/>
        <v>1227959.3599999999</v>
      </c>
      <c r="AB72" s="24">
        <v>275832.09999999998</v>
      </c>
      <c r="AC72" s="24">
        <v>46816.5</v>
      </c>
      <c r="AD72" s="24">
        <v>81285.399999999994</v>
      </c>
      <c r="AE72" s="24">
        <v>0</v>
      </c>
      <c r="AF72" s="25">
        <v>0</v>
      </c>
      <c r="AG72" s="14">
        <f t="shared" si="37"/>
        <v>838529.58399999992</v>
      </c>
      <c r="AH72" s="14">
        <f t="shared" si="38"/>
        <v>142322.16</v>
      </c>
      <c r="AI72" s="14">
        <f t="shared" si="39"/>
        <v>247107.61599999998</v>
      </c>
      <c r="AJ72" s="14">
        <f t="shared" si="40"/>
        <v>0</v>
      </c>
      <c r="AK72" s="14">
        <f t="shared" si="41"/>
        <v>0</v>
      </c>
      <c r="AL72" s="16">
        <f t="shared" si="42"/>
        <v>0</v>
      </c>
      <c r="AM72" s="16">
        <f t="shared" si="43"/>
        <v>0</v>
      </c>
      <c r="AN72" s="24">
        <v>0</v>
      </c>
      <c r="AO72" s="24">
        <v>0</v>
      </c>
      <c r="AP72" s="25">
        <v>0</v>
      </c>
      <c r="AQ72" s="14">
        <f t="shared" si="44"/>
        <v>0</v>
      </c>
      <c r="AR72" s="14">
        <f t="shared" si="45"/>
        <v>0</v>
      </c>
      <c r="AS72" s="14">
        <f t="shared" si="46"/>
        <v>0</v>
      </c>
      <c r="AT72" s="68">
        <f t="shared" si="47"/>
        <v>1.5917864681168792</v>
      </c>
      <c r="AU72" s="26">
        <v>0</v>
      </c>
      <c r="AV72" s="26">
        <v>0</v>
      </c>
      <c r="AW72" s="26">
        <v>5.3865477250744576</v>
      </c>
      <c r="AX72" s="24">
        <v>0</v>
      </c>
      <c r="AY72" s="24">
        <v>0</v>
      </c>
      <c r="AZ72" s="27">
        <v>852.97876760835697</v>
      </c>
      <c r="BA72" s="76">
        <v>2476.4664332577163</v>
      </c>
      <c r="BB72" s="24">
        <v>0</v>
      </c>
      <c r="BC72" s="26">
        <v>0</v>
      </c>
      <c r="BD72" s="26">
        <v>0</v>
      </c>
      <c r="BE72" s="26">
        <v>0</v>
      </c>
      <c r="BF72" s="28">
        <v>0</v>
      </c>
    </row>
    <row r="73" spans="1:58" ht="12.75" customHeight="1" x14ac:dyDescent="0.25">
      <c r="A73" s="10">
        <v>105</v>
      </c>
      <c r="B73" s="20" t="s">
        <v>41</v>
      </c>
      <c r="C73" s="20" t="s">
        <v>120</v>
      </c>
      <c r="D73" s="21">
        <v>1997</v>
      </c>
      <c r="E73" s="20" t="s">
        <v>109</v>
      </c>
      <c r="F73" s="64">
        <v>3.04</v>
      </c>
      <c r="G73" s="22">
        <v>98652033</v>
      </c>
      <c r="H73" s="12">
        <f t="shared" si="24"/>
        <v>299902180.31999999</v>
      </c>
      <c r="I73" s="23">
        <v>0</v>
      </c>
      <c r="J73" s="13">
        <f t="shared" si="25"/>
        <v>2099543.8000000003</v>
      </c>
      <c r="K73" s="13">
        <f t="shared" si="26"/>
        <v>6382613.1520000007</v>
      </c>
      <c r="L73" s="14">
        <f t="shared" si="27"/>
        <v>203331.4</v>
      </c>
      <c r="M73" s="14">
        <f t="shared" si="28"/>
        <v>618127.45600000001</v>
      </c>
      <c r="N73" s="24">
        <v>203331.4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14">
        <f t="shared" si="48"/>
        <v>618127.45600000001</v>
      </c>
      <c r="U73" s="14">
        <f t="shared" si="49"/>
        <v>0</v>
      </c>
      <c r="V73" s="14">
        <f t="shared" si="50"/>
        <v>0</v>
      </c>
      <c r="W73" s="14">
        <f t="shared" si="51"/>
        <v>0</v>
      </c>
      <c r="X73" s="14">
        <f t="shared" si="52"/>
        <v>0</v>
      </c>
      <c r="Y73" s="14">
        <f t="shared" si="53"/>
        <v>0</v>
      </c>
      <c r="Z73" s="14">
        <f t="shared" si="35"/>
        <v>1896212.4000000001</v>
      </c>
      <c r="AA73" s="14">
        <f t="shared" si="36"/>
        <v>5764485.6960000005</v>
      </c>
      <c r="AB73" s="24">
        <v>1762739.1</v>
      </c>
      <c r="AC73" s="24">
        <v>123707.6</v>
      </c>
      <c r="AD73" s="24">
        <v>9765.7000000000007</v>
      </c>
      <c r="AE73" s="24">
        <v>0</v>
      </c>
      <c r="AF73" s="25">
        <v>0</v>
      </c>
      <c r="AG73" s="14">
        <f t="shared" si="37"/>
        <v>5358726.8640000001</v>
      </c>
      <c r="AH73" s="14">
        <f t="shared" si="38"/>
        <v>376071.10400000005</v>
      </c>
      <c r="AI73" s="14">
        <f t="shared" si="39"/>
        <v>29687.728000000003</v>
      </c>
      <c r="AJ73" s="14">
        <f t="shared" si="40"/>
        <v>0</v>
      </c>
      <c r="AK73" s="14">
        <f t="shared" si="41"/>
        <v>0</v>
      </c>
      <c r="AL73" s="16">
        <f t="shared" si="42"/>
        <v>0</v>
      </c>
      <c r="AM73" s="16">
        <f t="shared" si="43"/>
        <v>0</v>
      </c>
      <c r="AN73" s="24">
        <v>0</v>
      </c>
      <c r="AO73" s="24">
        <v>0</v>
      </c>
      <c r="AP73" s="25">
        <v>0</v>
      </c>
      <c r="AQ73" s="14">
        <f t="shared" si="44"/>
        <v>0</v>
      </c>
      <c r="AR73" s="14">
        <f t="shared" si="45"/>
        <v>0</v>
      </c>
      <c r="AS73" s="14">
        <f t="shared" si="46"/>
        <v>0</v>
      </c>
      <c r="AT73" s="68">
        <f t="shared" si="47"/>
        <v>2.1282316604666427</v>
      </c>
      <c r="AU73" s="26">
        <v>0</v>
      </c>
      <c r="AV73" s="26">
        <v>0</v>
      </c>
      <c r="AW73" s="26">
        <v>17.526138820484999</v>
      </c>
      <c r="AX73" s="24">
        <v>0</v>
      </c>
      <c r="AY73" s="24">
        <v>0</v>
      </c>
      <c r="AZ73" s="27">
        <v>922.36230531730018</v>
      </c>
      <c r="BA73" s="76">
        <v>2677.9087301611276</v>
      </c>
      <c r="BB73" s="24">
        <v>0</v>
      </c>
      <c r="BC73" s="26">
        <v>0</v>
      </c>
      <c r="BD73" s="26">
        <v>0</v>
      </c>
      <c r="BE73" s="26">
        <v>0</v>
      </c>
      <c r="BF73" s="28">
        <v>0</v>
      </c>
    </row>
    <row r="74" spans="1:58" ht="12.75" customHeight="1" x14ac:dyDescent="0.25">
      <c r="A74" s="10">
        <v>106</v>
      </c>
      <c r="B74" s="20" t="s">
        <v>42</v>
      </c>
      <c r="C74" s="20" t="s">
        <v>121</v>
      </c>
      <c r="D74" s="21">
        <v>1997</v>
      </c>
      <c r="E74" s="20" t="s">
        <v>42</v>
      </c>
      <c r="F74" s="64">
        <v>3.04</v>
      </c>
      <c r="G74" s="22">
        <v>15185715</v>
      </c>
      <c r="H74" s="12">
        <f t="shared" si="24"/>
        <v>46164573.600000001</v>
      </c>
      <c r="I74" s="23">
        <v>0</v>
      </c>
      <c r="J74" s="13">
        <f t="shared" si="25"/>
        <v>463648</v>
      </c>
      <c r="K74" s="13">
        <f t="shared" si="26"/>
        <v>1409489.9199999999</v>
      </c>
      <c r="L74" s="14">
        <f t="shared" si="27"/>
        <v>118429.7</v>
      </c>
      <c r="M74" s="14">
        <f t="shared" si="28"/>
        <v>360026.288</v>
      </c>
      <c r="N74" s="24">
        <v>118429.7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14">
        <f t="shared" si="48"/>
        <v>360026.288</v>
      </c>
      <c r="U74" s="14">
        <f t="shared" si="49"/>
        <v>0</v>
      </c>
      <c r="V74" s="14">
        <f t="shared" si="50"/>
        <v>0</v>
      </c>
      <c r="W74" s="14">
        <f t="shared" si="51"/>
        <v>0</v>
      </c>
      <c r="X74" s="14">
        <f t="shared" si="52"/>
        <v>0</v>
      </c>
      <c r="Y74" s="14">
        <f t="shared" si="53"/>
        <v>0</v>
      </c>
      <c r="Z74" s="14">
        <f t="shared" si="35"/>
        <v>345218.3</v>
      </c>
      <c r="AA74" s="14">
        <f t="shared" si="36"/>
        <v>1049463.632</v>
      </c>
      <c r="AB74" s="24">
        <v>299855</v>
      </c>
      <c r="AC74" s="24">
        <v>40938.199999999997</v>
      </c>
      <c r="AD74" s="24">
        <v>4425.1000000000004</v>
      </c>
      <c r="AE74" s="24">
        <v>0</v>
      </c>
      <c r="AF74" s="25">
        <v>0</v>
      </c>
      <c r="AG74" s="14">
        <f t="shared" si="37"/>
        <v>911559.2</v>
      </c>
      <c r="AH74" s="14">
        <f t="shared" si="38"/>
        <v>124452.128</v>
      </c>
      <c r="AI74" s="14">
        <f t="shared" si="39"/>
        <v>13452.304000000002</v>
      </c>
      <c r="AJ74" s="14">
        <f t="shared" si="40"/>
        <v>0</v>
      </c>
      <c r="AK74" s="14">
        <f t="shared" si="41"/>
        <v>0</v>
      </c>
      <c r="AL74" s="16">
        <f t="shared" si="42"/>
        <v>0</v>
      </c>
      <c r="AM74" s="16">
        <f t="shared" si="43"/>
        <v>0</v>
      </c>
      <c r="AN74" s="24">
        <v>0</v>
      </c>
      <c r="AO74" s="24">
        <v>0</v>
      </c>
      <c r="AP74" s="25">
        <v>0</v>
      </c>
      <c r="AQ74" s="14">
        <f t="shared" si="44"/>
        <v>0</v>
      </c>
      <c r="AR74" s="14">
        <f t="shared" si="45"/>
        <v>0</v>
      </c>
      <c r="AS74" s="14">
        <f t="shared" si="46"/>
        <v>0</v>
      </c>
      <c r="AT74" s="68">
        <f t="shared" si="47"/>
        <v>3.0531851809414308</v>
      </c>
      <c r="AU74" s="26">
        <v>0</v>
      </c>
      <c r="AV74" s="26">
        <v>0</v>
      </c>
      <c r="AW74" s="26">
        <v>9.3770452017393069</v>
      </c>
      <c r="AX74" s="24">
        <v>0</v>
      </c>
      <c r="AY74" s="24">
        <v>0</v>
      </c>
      <c r="AZ74" s="27">
        <v>871.57613752784493</v>
      </c>
      <c r="BA74" s="76">
        <v>2530.4604646468247</v>
      </c>
      <c r="BB74" s="24">
        <v>0</v>
      </c>
      <c r="BC74" s="26">
        <v>0</v>
      </c>
      <c r="BD74" s="26">
        <v>0</v>
      </c>
      <c r="BE74" s="26">
        <v>0</v>
      </c>
      <c r="BF74" s="28">
        <v>0</v>
      </c>
    </row>
    <row r="75" spans="1:58" ht="12.75" customHeight="1" x14ac:dyDescent="0.25">
      <c r="A75" s="10">
        <v>107</v>
      </c>
      <c r="B75" s="20" t="s">
        <v>43</v>
      </c>
      <c r="C75" s="20" t="s">
        <v>122</v>
      </c>
      <c r="D75" s="21">
        <v>1997</v>
      </c>
      <c r="E75" s="20" t="s">
        <v>43</v>
      </c>
      <c r="F75" s="64">
        <v>3.04</v>
      </c>
      <c r="G75" s="22">
        <v>49340617</v>
      </c>
      <c r="H75" s="12">
        <f t="shared" si="24"/>
        <v>149995475.68000001</v>
      </c>
      <c r="I75" s="23">
        <v>0</v>
      </c>
      <c r="J75" s="13">
        <f t="shared" si="25"/>
        <v>1182044.1000000001</v>
      </c>
      <c r="K75" s="13">
        <f t="shared" si="26"/>
        <v>3593414.0640000002</v>
      </c>
      <c r="L75" s="14">
        <f t="shared" si="27"/>
        <v>547140.9</v>
      </c>
      <c r="M75" s="14">
        <f t="shared" si="28"/>
        <v>1663308.3360000001</v>
      </c>
      <c r="N75" s="24">
        <v>547140.9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14">
        <f t="shared" si="48"/>
        <v>1663308.3360000001</v>
      </c>
      <c r="U75" s="14">
        <f t="shared" si="49"/>
        <v>0</v>
      </c>
      <c r="V75" s="14">
        <f t="shared" si="50"/>
        <v>0</v>
      </c>
      <c r="W75" s="14">
        <f t="shared" si="51"/>
        <v>0</v>
      </c>
      <c r="X75" s="14">
        <f t="shared" si="52"/>
        <v>0</v>
      </c>
      <c r="Y75" s="14">
        <f t="shared" si="53"/>
        <v>0</v>
      </c>
      <c r="Z75" s="14">
        <f t="shared" si="35"/>
        <v>634903.19999999995</v>
      </c>
      <c r="AA75" s="14">
        <f t="shared" si="36"/>
        <v>1930105.7280000001</v>
      </c>
      <c r="AB75" s="24">
        <v>505602.4</v>
      </c>
      <c r="AC75" s="24">
        <v>107125.7</v>
      </c>
      <c r="AD75" s="24">
        <v>22175.1</v>
      </c>
      <c r="AE75" s="24">
        <v>0</v>
      </c>
      <c r="AF75" s="25">
        <v>0</v>
      </c>
      <c r="AG75" s="14">
        <f t="shared" si="37"/>
        <v>1537031.2960000001</v>
      </c>
      <c r="AH75" s="14">
        <f t="shared" si="38"/>
        <v>325662.12799999997</v>
      </c>
      <c r="AI75" s="14">
        <f t="shared" si="39"/>
        <v>67412.303999999989</v>
      </c>
      <c r="AJ75" s="14">
        <f t="shared" si="40"/>
        <v>0</v>
      </c>
      <c r="AK75" s="14">
        <f t="shared" si="41"/>
        <v>0</v>
      </c>
      <c r="AL75" s="16">
        <f t="shared" si="42"/>
        <v>0</v>
      </c>
      <c r="AM75" s="16">
        <f t="shared" si="43"/>
        <v>0</v>
      </c>
      <c r="AN75" s="24">
        <v>0</v>
      </c>
      <c r="AO75" s="24">
        <v>0</v>
      </c>
      <c r="AP75" s="25">
        <v>0</v>
      </c>
      <c r="AQ75" s="14">
        <f t="shared" si="44"/>
        <v>0</v>
      </c>
      <c r="AR75" s="14">
        <f t="shared" si="45"/>
        <v>0</v>
      </c>
      <c r="AS75" s="14">
        <f t="shared" si="46"/>
        <v>0</v>
      </c>
      <c r="AT75" s="68">
        <f t="shared" si="47"/>
        <v>2.395681634868895</v>
      </c>
      <c r="AU75" s="26">
        <v>0</v>
      </c>
      <c r="AV75" s="26">
        <v>0</v>
      </c>
      <c r="AW75" s="26">
        <v>6.9031325737445473</v>
      </c>
      <c r="AX75" s="24">
        <v>0</v>
      </c>
      <c r="AY75" s="24">
        <v>0</v>
      </c>
      <c r="AZ75" s="27">
        <v>302.52181684446202</v>
      </c>
      <c r="BA75" s="76">
        <v>878.31626435915621</v>
      </c>
      <c r="BB75" s="24">
        <v>0</v>
      </c>
      <c r="BC75" s="26">
        <v>0</v>
      </c>
      <c r="BD75" s="26">
        <v>0</v>
      </c>
      <c r="BE75" s="26">
        <v>0</v>
      </c>
      <c r="BF75" s="28">
        <v>0</v>
      </c>
    </row>
    <row r="76" spans="1:58" ht="12.75" customHeight="1" x14ac:dyDescent="0.25">
      <c r="A76" s="10">
        <v>108</v>
      </c>
      <c r="B76" s="20" t="s">
        <v>44</v>
      </c>
      <c r="C76" s="20" t="s">
        <v>123</v>
      </c>
      <c r="D76" s="21">
        <v>1997</v>
      </c>
      <c r="E76" s="20" t="s">
        <v>44</v>
      </c>
      <c r="F76" s="64">
        <v>3.04</v>
      </c>
      <c r="G76" s="22">
        <v>121773205</v>
      </c>
      <c r="H76" s="12">
        <f t="shared" si="24"/>
        <v>370190543.19999999</v>
      </c>
      <c r="I76" s="23">
        <v>0</v>
      </c>
      <c r="J76" s="13">
        <f t="shared" si="25"/>
        <v>2116632</v>
      </c>
      <c r="K76" s="13">
        <f t="shared" si="26"/>
        <v>6434561.2800000003</v>
      </c>
      <c r="L76" s="14">
        <f t="shared" si="27"/>
        <v>252862.99999999997</v>
      </c>
      <c r="M76" s="14">
        <f t="shared" si="28"/>
        <v>768703.5199999999</v>
      </c>
      <c r="N76" s="24">
        <v>252862.99999999997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14">
        <f t="shared" si="48"/>
        <v>768703.5199999999</v>
      </c>
      <c r="U76" s="14">
        <f t="shared" si="49"/>
        <v>0</v>
      </c>
      <c r="V76" s="14">
        <f t="shared" si="50"/>
        <v>0</v>
      </c>
      <c r="W76" s="14">
        <f t="shared" si="51"/>
        <v>0</v>
      </c>
      <c r="X76" s="14">
        <f t="shared" si="52"/>
        <v>0</v>
      </c>
      <c r="Y76" s="14">
        <f t="shared" si="53"/>
        <v>0</v>
      </c>
      <c r="Z76" s="14">
        <f t="shared" si="35"/>
        <v>1863769</v>
      </c>
      <c r="AA76" s="14">
        <f t="shared" si="36"/>
        <v>5665857.7599999998</v>
      </c>
      <c r="AB76" s="24">
        <v>1706409.7</v>
      </c>
      <c r="AC76" s="24">
        <v>133690.1</v>
      </c>
      <c r="AD76" s="24">
        <v>23669.200000000001</v>
      </c>
      <c r="AE76" s="24">
        <v>0</v>
      </c>
      <c r="AF76" s="25">
        <v>0</v>
      </c>
      <c r="AG76" s="14">
        <f t="shared" si="37"/>
        <v>5187485.4879999999</v>
      </c>
      <c r="AH76" s="14">
        <f t="shared" si="38"/>
        <v>406417.90400000004</v>
      </c>
      <c r="AI76" s="14">
        <f t="shared" si="39"/>
        <v>71954.368000000002</v>
      </c>
      <c r="AJ76" s="14">
        <f t="shared" si="40"/>
        <v>0</v>
      </c>
      <c r="AK76" s="14">
        <f t="shared" si="41"/>
        <v>0</v>
      </c>
      <c r="AL76" s="16">
        <f t="shared" si="42"/>
        <v>0</v>
      </c>
      <c r="AM76" s="16">
        <f t="shared" si="43"/>
        <v>0</v>
      </c>
      <c r="AN76" s="24">
        <v>0</v>
      </c>
      <c r="AO76" s="24">
        <v>0</v>
      </c>
      <c r="AP76" s="25">
        <v>0</v>
      </c>
      <c r="AQ76" s="14">
        <f t="shared" si="44"/>
        <v>0</v>
      </c>
      <c r="AR76" s="14">
        <f t="shared" si="45"/>
        <v>0</v>
      </c>
      <c r="AS76" s="14">
        <f t="shared" si="46"/>
        <v>0</v>
      </c>
      <c r="AT76" s="68">
        <f t="shared" si="47"/>
        <v>1.7381754877848539</v>
      </c>
      <c r="AU76" s="26">
        <v>0</v>
      </c>
      <c r="AV76" s="26">
        <v>0</v>
      </c>
      <c r="AW76" s="26">
        <v>18.130231442619017</v>
      </c>
      <c r="AX76" s="24">
        <v>0</v>
      </c>
      <c r="AY76" s="24">
        <v>0</v>
      </c>
      <c r="AZ76" s="27">
        <v>753.04481164380513</v>
      </c>
      <c r="BA76" s="76">
        <v>2186.3266350740191</v>
      </c>
      <c r="BB76" s="24">
        <v>0</v>
      </c>
      <c r="BC76" s="26">
        <v>0</v>
      </c>
      <c r="BD76" s="26">
        <v>0</v>
      </c>
      <c r="BE76" s="26">
        <v>0</v>
      </c>
      <c r="BF76" s="28">
        <v>0</v>
      </c>
    </row>
    <row r="77" spans="1:58" ht="12.75" customHeight="1" x14ac:dyDescent="0.25">
      <c r="A77" s="10">
        <v>109</v>
      </c>
      <c r="B77" s="20" t="s">
        <v>45</v>
      </c>
      <c r="C77" s="20" t="s">
        <v>124</v>
      </c>
      <c r="D77" s="21">
        <v>1997</v>
      </c>
      <c r="E77" s="20" t="s">
        <v>110</v>
      </c>
      <c r="F77" s="64">
        <v>3.04</v>
      </c>
      <c r="G77" s="22">
        <v>643559406</v>
      </c>
      <c r="H77" s="12">
        <f t="shared" si="24"/>
        <v>1956420594.24</v>
      </c>
      <c r="I77" s="23">
        <v>0</v>
      </c>
      <c r="J77" s="13">
        <f t="shared" si="25"/>
        <v>17346711.5</v>
      </c>
      <c r="K77" s="13">
        <f t="shared" si="26"/>
        <v>52734002.960000001</v>
      </c>
      <c r="L77" s="14">
        <f t="shared" si="27"/>
        <v>1235577.3000000003</v>
      </c>
      <c r="M77" s="14">
        <f t="shared" si="28"/>
        <v>3756154.992000001</v>
      </c>
      <c r="N77" s="24">
        <v>1235577.3000000003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14">
        <f t="shared" si="48"/>
        <v>3756154.992000001</v>
      </c>
      <c r="U77" s="14">
        <f t="shared" si="49"/>
        <v>0</v>
      </c>
      <c r="V77" s="14">
        <f t="shared" si="50"/>
        <v>0</v>
      </c>
      <c r="W77" s="14">
        <f t="shared" si="51"/>
        <v>0</v>
      </c>
      <c r="X77" s="14">
        <f t="shared" si="52"/>
        <v>0</v>
      </c>
      <c r="Y77" s="14">
        <f t="shared" si="53"/>
        <v>0</v>
      </c>
      <c r="Z77" s="14">
        <f t="shared" si="35"/>
        <v>16111134.199999999</v>
      </c>
      <c r="AA77" s="14">
        <f t="shared" si="36"/>
        <v>48977847.968000002</v>
      </c>
      <c r="AB77" s="24">
        <v>12385700.5</v>
      </c>
      <c r="AC77" s="24">
        <v>3081561</v>
      </c>
      <c r="AD77" s="24">
        <v>643872.69999999995</v>
      </c>
      <c r="AE77" s="24">
        <v>0</v>
      </c>
      <c r="AF77" s="25">
        <v>0</v>
      </c>
      <c r="AG77" s="14">
        <f t="shared" si="37"/>
        <v>37652529.520000003</v>
      </c>
      <c r="AH77" s="14">
        <f t="shared" si="38"/>
        <v>9367945.4399999995</v>
      </c>
      <c r="AI77" s="14">
        <f t="shared" si="39"/>
        <v>1957373.0079999999</v>
      </c>
      <c r="AJ77" s="14">
        <f t="shared" si="40"/>
        <v>0</v>
      </c>
      <c r="AK77" s="14">
        <f t="shared" si="41"/>
        <v>0</v>
      </c>
      <c r="AL77" s="16">
        <f t="shared" si="42"/>
        <v>0</v>
      </c>
      <c r="AM77" s="16">
        <f t="shared" si="43"/>
        <v>0</v>
      </c>
      <c r="AN77" s="24">
        <v>0</v>
      </c>
      <c r="AO77" s="24">
        <v>0</v>
      </c>
      <c r="AP77" s="25">
        <v>0</v>
      </c>
      <c r="AQ77" s="14">
        <f t="shared" si="44"/>
        <v>0</v>
      </c>
      <c r="AR77" s="14">
        <f t="shared" si="45"/>
        <v>0</v>
      </c>
      <c r="AS77" s="14">
        <f t="shared" si="46"/>
        <v>0</v>
      </c>
      <c r="AT77" s="68">
        <f t="shared" si="47"/>
        <v>2.6954328284652558</v>
      </c>
      <c r="AU77" s="26">
        <v>0</v>
      </c>
      <c r="AV77" s="26">
        <v>0</v>
      </c>
      <c r="AW77" s="26">
        <v>13.335971434853539</v>
      </c>
      <c r="AX77" s="24">
        <v>0</v>
      </c>
      <c r="AY77" s="24">
        <v>0</v>
      </c>
      <c r="AZ77" s="27">
        <v>1950.1169505046307</v>
      </c>
      <c r="BA77" s="76">
        <v>5661.8046688226868</v>
      </c>
      <c r="BB77" s="24">
        <v>0</v>
      </c>
      <c r="BC77" s="26">
        <v>0</v>
      </c>
      <c r="BD77" s="26">
        <v>0</v>
      </c>
      <c r="BE77" s="26">
        <v>0</v>
      </c>
      <c r="BF77" s="28">
        <v>0</v>
      </c>
    </row>
    <row r="78" spans="1:58" ht="12.75" customHeight="1" x14ac:dyDescent="0.25">
      <c r="A78" s="10">
        <v>110</v>
      </c>
      <c r="B78" s="20" t="s">
        <v>46</v>
      </c>
      <c r="C78" s="20" t="s">
        <v>125</v>
      </c>
      <c r="D78" s="21">
        <v>1997</v>
      </c>
      <c r="E78" s="20" t="s">
        <v>46</v>
      </c>
      <c r="F78" s="64">
        <v>3.04</v>
      </c>
      <c r="G78" s="22">
        <v>37498620</v>
      </c>
      <c r="H78" s="12">
        <f t="shared" si="24"/>
        <v>113995804.8</v>
      </c>
      <c r="I78" s="23">
        <v>0</v>
      </c>
      <c r="J78" s="13">
        <f t="shared" si="25"/>
        <v>985152.79999999981</v>
      </c>
      <c r="K78" s="13">
        <f t="shared" si="26"/>
        <v>2994864.5119999996</v>
      </c>
      <c r="L78" s="14">
        <f t="shared" si="27"/>
        <v>218218.7</v>
      </c>
      <c r="M78" s="14">
        <f t="shared" si="28"/>
        <v>663384.848</v>
      </c>
      <c r="N78" s="24">
        <v>218218.7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14">
        <f t="shared" si="48"/>
        <v>663384.848</v>
      </c>
      <c r="U78" s="14">
        <f t="shared" si="49"/>
        <v>0</v>
      </c>
      <c r="V78" s="14">
        <f t="shared" si="50"/>
        <v>0</v>
      </c>
      <c r="W78" s="14">
        <f t="shared" si="51"/>
        <v>0</v>
      </c>
      <c r="X78" s="14">
        <f t="shared" si="52"/>
        <v>0</v>
      </c>
      <c r="Y78" s="14">
        <f t="shared" si="53"/>
        <v>0</v>
      </c>
      <c r="Z78" s="14">
        <f t="shared" si="35"/>
        <v>766934.09999999986</v>
      </c>
      <c r="AA78" s="14">
        <f t="shared" si="36"/>
        <v>2331479.6639999994</v>
      </c>
      <c r="AB78" s="24">
        <v>660319.19999999995</v>
      </c>
      <c r="AC78" s="24">
        <v>95808.2</v>
      </c>
      <c r="AD78" s="24">
        <v>10806.7</v>
      </c>
      <c r="AE78" s="24">
        <v>0</v>
      </c>
      <c r="AF78" s="25">
        <v>0</v>
      </c>
      <c r="AG78" s="14">
        <f t="shared" si="37"/>
        <v>2007370.3679999998</v>
      </c>
      <c r="AH78" s="14">
        <f t="shared" si="38"/>
        <v>291256.92800000001</v>
      </c>
      <c r="AI78" s="14">
        <f t="shared" si="39"/>
        <v>32852.368000000002</v>
      </c>
      <c r="AJ78" s="14">
        <f t="shared" si="40"/>
        <v>0</v>
      </c>
      <c r="AK78" s="14">
        <f t="shared" si="41"/>
        <v>0</v>
      </c>
      <c r="AL78" s="16">
        <f t="shared" si="42"/>
        <v>0</v>
      </c>
      <c r="AM78" s="16">
        <f t="shared" si="43"/>
        <v>0</v>
      </c>
      <c r="AN78" s="24">
        <v>0</v>
      </c>
      <c r="AO78" s="24">
        <v>0</v>
      </c>
      <c r="AP78" s="25">
        <v>0</v>
      </c>
      <c r="AQ78" s="14">
        <f t="shared" si="44"/>
        <v>0</v>
      </c>
      <c r="AR78" s="14">
        <f t="shared" si="45"/>
        <v>0</v>
      </c>
      <c r="AS78" s="14">
        <f t="shared" si="46"/>
        <v>0</v>
      </c>
      <c r="AT78" s="68">
        <f t="shared" si="47"/>
        <v>2.627170813219259</v>
      </c>
      <c r="AU78" s="26">
        <v>0</v>
      </c>
      <c r="AV78" s="26">
        <v>0</v>
      </c>
      <c r="AW78" s="26">
        <v>10.096157906063926</v>
      </c>
      <c r="AX78" s="24">
        <v>0</v>
      </c>
      <c r="AY78" s="24">
        <v>0</v>
      </c>
      <c r="AZ78" s="27">
        <v>668.8247686123392</v>
      </c>
      <c r="BA78" s="76">
        <v>1941.8092830656635</v>
      </c>
      <c r="BB78" s="24">
        <v>0</v>
      </c>
      <c r="BC78" s="26">
        <v>0</v>
      </c>
      <c r="BD78" s="26">
        <v>0</v>
      </c>
      <c r="BE78" s="26">
        <v>0</v>
      </c>
      <c r="BF78" s="28">
        <v>0</v>
      </c>
    </row>
    <row r="79" spans="1:58" ht="12.75" customHeight="1" x14ac:dyDescent="0.25">
      <c r="A79" s="10">
        <v>111</v>
      </c>
      <c r="B79" s="20" t="s">
        <v>47</v>
      </c>
      <c r="C79" s="20" t="s">
        <v>126</v>
      </c>
      <c r="D79" s="21">
        <v>1997</v>
      </c>
      <c r="E79" s="20" t="s">
        <v>47</v>
      </c>
      <c r="F79" s="64">
        <v>3.04</v>
      </c>
      <c r="G79" s="22">
        <v>101384801</v>
      </c>
      <c r="H79" s="12">
        <f t="shared" si="24"/>
        <v>308209795.04000002</v>
      </c>
      <c r="I79" s="23">
        <v>0</v>
      </c>
      <c r="J79" s="13">
        <f t="shared" si="25"/>
        <v>2055306.2000000002</v>
      </c>
      <c r="K79" s="13">
        <f t="shared" si="26"/>
        <v>6248130.8480000002</v>
      </c>
      <c r="L79" s="14">
        <f t="shared" si="27"/>
        <v>370333.3</v>
      </c>
      <c r="M79" s="14">
        <f t="shared" si="28"/>
        <v>1125813.2320000001</v>
      </c>
      <c r="N79" s="24">
        <v>370333.3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14">
        <f t="shared" si="48"/>
        <v>1125813.2320000001</v>
      </c>
      <c r="U79" s="14">
        <f t="shared" si="49"/>
        <v>0</v>
      </c>
      <c r="V79" s="14">
        <f t="shared" si="50"/>
        <v>0</v>
      </c>
      <c r="W79" s="14">
        <f t="shared" si="51"/>
        <v>0</v>
      </c>
      <c r="X79" s="14">
        <f t="shared" si="52"/>
        <v>0</v>
      </c>
      <c r="Y79" s="14">
        <f t="shared" si="53"/>
        <v>0</v>
      </c>
      <c r="Z79" s="14">
        <f t="shared" si="35"/>
        <v>1684972.9000000001</v>
      </c>
      <c r="AA79" s="14">
        <f t="shared" si="36"/>
        <v>5122317.6160000004</v>
      </c>
      <c r="AB79" s="24">
        <v>1418639.6</v>
      </c>
      <c r="AC79" s="24">
        <v>143467</v>
      </c>
      <c r="AD79" s="24">
        <v>122866.3</v>
      </c>
      <c r="AE79" s="24">
        <v>0</v>
      </c>
      <c r="AF79" s="25">
        <v>0</v>
      </c>
      <c r="AG79" s="14">
        <f t="shared" si="37"/>
        <v>4312664.3840000005</v>
      </c>
      <c r="AH79" s="14">
        <f t="shared" si="38"/>
        <v>436139.68</v>
      </c>
      <c r="AI79" s="14">
        <f t="shared" si="39"/>
        <v>373513.55200000003</v>
      </c>
      <c r="AJ79" s="14">
        <f t="shared" si="40"/>
        <v>0</v>
      </c>
      <c r="AK79" s="14">
        <f t="shared" si="41"/>
        <v>0</v>
      </c>
      <c r="AL79" s="16">
        <f t="shared" si="42"/>
        <v>0</v>
      </c>
      <c r="AM79" s="16">
        <f t="shared" si="43"/>
        <v>0</v>
      </c>
      <c r="AN79" s="24">
        <v>0</v>
      </c>
      <c r="AO79" s="24">
        <v>0</v>
      </c>
      <c r="AP79" s="25">
        <v>0</v>
      </c>
      <c r="AQ79" s="14">
        <f t="shared" si="44"/>
        <v>0</v>
      </c>
      <c r="AR79" s="14">
        <f t="shared" si="45"/>
        <v>0</v>
      </c>
      <c r="AS79" s="14">
        <f t="shared" si="46"/>
        <v>0</v>
      </c>
      <c r="AT79" s="68">
        <f t="shared" si="47"/>
        <v>2.0272330563631527</v>
      </c>
      <c r="AU79" s="26">
        <v>0</v>
      </c>
      <c r="AV79" s="26">
        <v>0</v>
      </c>
      <c r="AW79" s="26">
        <v>17.334993758645119</v>
      </c>
      <c r="AX79" s="24">
        <v>0</v>
      </c>
      <c r="AY79" s="24">
        <v>0</v>
      </c>
      <c r="AZ79" s="27">
        <v>408.26284316779072</v>
      </c>
      <c r="BA79" s="76">
        <v>1185.3158196261384</v>
      </c>
      <c r="BB79" s="24">
        <v>0</v>
      </c>
      <c r="BC79" s="26">
        <v>0</v>
      </c>
      <c r="BD79" s="26">
        <v>0</v>
      </c>
      <c r="BE79" s="26">
        <v>0</v>
      </c>
      <c r="BF79" s="28">
        <v>0</v>
      </c>
    </row>
    <row r="80" spans="1:58" ht="12.75" customHeight="1" x14ac:dyDescent="0.25">
      <c r="A80" s="10">
        <v>112</v>
      </c>
      <c r="B80" s="20" t="s">
        <v>48</v>
      </c>
      <c r="C80" s="20" t="s">
        <v>127</v>
      </c>
      <c r="D80" s="21">
        <v>1997</v>
      </c>
      <c r="E80" s="20" t="s">
        <v>48</v>
      </c>
      <c r="F80" s="64">
        <v>3.04</v>
      </c>
      <c r="G80" s="22">
        <v>47294010</v>
      </c>
      <c r="H80" s="12">
        <f t="shared" si="24"/>
        <v>143773790.40000001</v>
      </c>
      <c r="I80" s="23">
        <v>0</v>
      </c>
      <c r="J80" s="13">
        <f t="shared" si="25"/>
        <v>1358378.1</v>
      </c>
      <c r="K80" s="13">
        <f t="shared" si="26"/>
        <v>4129469.4240000001</v>
      </c>
      <c r="L80" s="14">
        <f t="shared" si="27"/>
        <v>555696.1</v>
      </c>
      <c r="M80" s="14">
        <f t="shared" si="28"/>
        <v>1689316.1439999999</v>
      </c>
      <c r="N80" s="24">
        <v>555696.1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14">
        <f t="shared" si="48"/>
        <v>1689316.1439999999</v>
      </c>
      <c r="U80" s="14">
        <f t="shared" si="49"/>
        <v>0</v>
      </c>
      <c r="V80" s="14">
        <f t="shared" si="50"/>
        <v>0</v>
      </c>
      <c r="W80" s="14">
        <f t="shared" si="51"/>
        <v>0</v>
      </c>
      <c r="X80" s="14">
        <f t="shared" si="52"/>
        <v>0</v>
      </c>
      <c r="Y80" s="14">
        <f t="shared" si="53"/>
        <v>0</v>
      </c>
      <c r="Z80" s="14">
        <f t="shared" si="35"/>
        <v>802682</v>
      </c>
      <c r="AA80" s="14">
        <f t="shared" si="36"/>
        <v>2440153.2799999998</v>
      </c>
      <c r="AB80" s="24">
        <v>654507.19999999995</v>
      </c>
      <c r="AC80" s="24">
        <v>144659.79999999999</v>
      </c>
      <c r="AD80" s="24">
        <v>3515</v>
      </c>
      <c r="AE80" s="24">
        <v>0</v>
      </c>
      <c r="AF80" s="25">
        <v>0</v>
      </c>
      <c r="AG80" s="14">
        <f t="shared" si="37"/>
        <v>1989701.8879999998</v>
      </c>
      <c r="AH80" s="14">
        <f t="shared" si="38"/>
        <v>439765.79199999996</v>
      </c>
      <c r="AI80" s="14">
        <f t="shared" si="39"/>
        <v>10685.6</v>
      </c>
      <c r="AJ80" s="14">
        <f t="shared" si="40"/>
        <v>0</v>
      </c>
      <c r="AK80" s="14">
        <f t="shared" si="41"/>
        <v>0</v>
      </c>
      <c r="AL80" s="16">
        <f t="shared" si="42"/>
        <v>0</v>
      </c>
      <c r="AM80" s="16">
        <f t="shared" si="43"/>
        <v>0</v>
      </c>
      <c r="AN80" s="24">
        <v>0</v>
      </c>
      <c r="AO80" s="24">
        <v>0</v>
      </c>
      <c r="AP80" s="25">
        <v>0</v>
      </c>
      <c r="AQ80" s="14">
        <f t="shared" si="44"/>
        <v>0</v>
      </c>
      <c r="AR80" s="14">
        <f t="shared" si="45"/>
        <v>0</v>
      </c>
      <c r="AS80" s="14">
        <f t="shared" si="46"/>
        <v>0</v>
      </c>
      <c r="AT80" s="68">
        <f t="shared" si="47"/>
        <v>2.8721990374679587</v>
      </c>
      <c r="AU80" s="26">
        <v>0</v>
      </c>
      <c r="AV80" s="26">
        <v>0</v>
      </c>
      <c r="AW80" s="26">
        <v>12.003942170889264</v>
      </c>
      <c r="AX80" s="24">
        <v>0</v>
      </c>
      <c r="AY80" s="24">
        <v>0</v>
      </c>
      <c r="AZ80" s="27">
        <v>426.03313289004353</v>
      </c>
      <c r="BA80" s="76">
        <v>1236.9085763014482</v>
      </c>
      <c r="BB80" s="24">
        <v>0</v>
      </c>
      <c r="BC80" s="26">
        <v>0</v>
      </c>
      <c r="BD80" s="26">
        <v>0</v>
      </c>
      <c r="BE80" s="26">
        <v>0</v>
      </c>
      <c r="BF80" s="28">
        <v>0</v>
      </c>
    </row>
    <row r="81" spans="1:58" ht="12.75" customHeight="1" x14ac:dyDescent="0.25">
      <c r="A81" s="10">
        <v>113</v>
      </c>
      <c r="B81" s="20" t="s">
        <v>49</v>
      </c>
      <c r="C81" s="20" t="s">
        <v>128</v>
      </c>
      <c r="D81" s="21">
        <v>1997</v>
      </c>
      <c r="E81" s="20" t="s">
        <v>49</v>
      </c>
      <c r="F81" s="64">
        <v>3.04</v>
      </c>
      <c r="G81" s="22">
        <v>38715598</v>
      </c>
      <c r="H81" s="12">
        <f t="shared" si="24"/>
        <v>117695417.92</v>
      </c>
      <c r="I81" s="23">
        <v>0</v>
      </c>
      <c r="J81" s="13">
        <f t="shared" si="25"/>
        <v>922853</v>
      </c>
      <c r="K81" s="13">
        <f t="shared" si="26"/>
        <v>2805473.12</v>
      </c>
      <c r="L81" s="14">
        <f t="shared" si="27"/>
        <v>302579.69999999995</v>
      </c>
      <c r="M81" s="14">
        <f t="shared" si="28"/>
        <v>919842.28799999983</v>
      </c>
      <c r="N81" s="24">
        <v>302579.69999999995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14">
        <f t="shared" si="48"/>
        <v>919842.28799999983</v>
      </c>
      <c r="U81" s="14">
        <f t="shared" si="49"/>
        <v>0</v>
      </c>
      <c r="V81" s="14">
        <f t="shared" si="50"/>
        <v>0</v>
      </c>
      <c r="W81" s="14">
        <f t="shared" si="51"/>
        <v>0</v>
      </c>
      <c r="X81" s="14">
        <f t="shared" si="52"/>
        <v>0</v>
      </c>
      <c r="Y81" s="14">
        <f t="shared" si="53"/>
        <v>0</v>
      </c>
      <c r="Z81" s="14">
        <f t="shared" si="35"/>
        <v>620273.30000000005</v>
      </c>
      <c r="AA81" s="14">
        <f t="shared" si="36"/>
        <v>1885630.8319999999</v>
      </c>
      <c r="AB81" s="24">
        <v>487747.8</v>
      </c>
      <c r="AC81" s="24">
        <v>67394</v>
      </c>
      <c r="AD81" s="24">
        <v>65131.5</v>
      </c>
      <c r="AE81" s="24">
        <v>0</v>
      </c>
      <c r="AF81" s="25">
        <v>0</v>
      </c>
      <c r="AG81" s="14">
        <f t="shared" si="37"/>
        <v>1482753.3119999999</v>
      </c>
      <c r="AH81" s="14">
        <f t="shared" si="38"/>
        <v>204877.76</v>
      </c>
      <c r="AI81" s="14">
        <f t="shared" si="39"/>
        <v>197999.76</v>
      </c>
      <c r="AJ81" s="14">
        <f t="shared" si="40"/>
        <v>0</v>
      </c>
      <c r="AK81" s="14">
        <f t="shared" si="41"/>
        <v>0</v>
      </c>
      <c r="AL81" s="16">
        <f t="shared" si="42"/>
        <v>0</v>
      </c>
      <c r="AM81" s="16">
        <f t="shared" si="43"/>
        <v>0</v>
      </c>
      <c r="AN81" s="24">
        <v>0</v>
      </c>
      <c r="AO81" s="24">
        <v>0</v>
      </c>
      <c r="AP81" s="25">
        <v>0</v>
      </c>
      <c r="AQ81" s="14">
        <f t="shared" si="44"/>
        <v>0</v>
      </c>
      <c r="AR81" s="14">
        <f t="shared" si="45"/>
        <v>0</v>
      </c>
      <c r="AS81" s="14">
        <f t="shared" si="46"/>
        <v>0</v>
      </c>
      <c r="AT81" s="68">
        <f t="shared" si="47"/>
        <v>2.3836723379553635</v>
      </c>
      <c r="AU81" s="26">
        <v>0</v>
      </c>
      <c r="AV81" s="26">
        <v>0</v>
      </c>
      <c r="AW81" s="26">
        <v>8.582603277346875</v>
      </c>
      <c r="AX81" s="24">
        <v>0</v>
      </c>
      <c r="AY81" s="24">
        <v>0</v>
      </c>
      <c r="AZ81" s="27">
        <v>393.8033724838229</v>
      </c>
      <c r="BA81" s="76">
        <v>1143.3354150119385</v>
      </c>
      <c r="BB81" s="24">
        <v>0</v>
      </c>
      <c r="BC81" s="26">
        <v>0</v>
      </c>
      <c r="BD81" s="26">
        <v>0</v>
      </c>
      <c r="BE81" s="26">
        <v>0</v>
      </c>
      <c r="BF81" s="28">
        <v>0</v>
      </c>
    </row>
    <row r="82" spans="1:58" ht="12.75" customHeight="1" x14ac:dyDescent="0.25">
      <c r="A82" s="10">
        <v>114</v>
      </c>
      <c r="B82" s="20" t="s">
        <v>50</v>
      </c>
      <c r="C82" s="20" t="s">
        <v>129</v>
      </c>
      <c r="D82" s="21">
        <v>1997</v>
      </c>
      <c r="E82" s="20" t="s">
        <v>50</v>
      </c>
      <c r="F82" s="64">
        <v>3.04</v>
      </c>
      <c r="G82" s="22">
        <v>181786912</v>
      </c>
      <c r="H82" s="12">
        <f t="shared" si="24"/>
        <v>552632212.48000002</v>
      </c>
      <c r="I82" s="23">
        <v>0</v>
      </c>
      <c r="J82" s="13">
        <f t="shared" si="25"/>
        <v>4030262.9999999995</v>
      </c>
      <c r="K82" s="13">
        <f t="shared" si="26"/>
        <v>12251999.52</v>
      </c>
      <c r="L82" s="14">
        <f t="shared" si="27"/>
        <v>597564.4</v>
      </c>
      <c r="M82" s="14">
        <f t="shared" si="28"/>
        <v>1816595.7760000001</v>
      </c>
      <c r="N82" s="24">
        <v>597564.4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14">
        <f t="shared" si="48"/>
        <v>1816595.7760000001</v>
      </c>
      <c r="U82" s="14">
        <f t="shared" si="49"/>
        <v>0</v>
      </c>
      <c r="V82" s="14">
        <f t="shared" si="50"/>
        <v>0</v>
      </c>
      <c r="W82" s="14">
        <f t="shared" si="51"/>
        <v>0</v>
      </c>
      <c r="X82" s="14">
        <f t="shared" si="52"/>
        <v>0</v>
      </c>
      <c r="Y82" s="14">
        <f t="shared" si="53"/>
        <v>0</v>
      </c>
      <c r="Z82" s="14">
        <f t="shared" si="35"/>
        <v>3432698.5999999996</v>
      </c>
      <c r="AA82" s="14">
        <f t="shared" si="36"/>
        <v>10435403.744000001</v>
      </c>
      <c r="AB82" s="24">
        <v>3262830.3</v>
      </c>
      <c r="AC82" s="24">
        <v>150845</v>
      </c>
      <c r="AD82" s="24">
        <v>19023.3</v>
      </c>
      <c r="AE82" s="24">
        <v>0</v>
      </c>
      <c r="AF82" s="25">
        <v>0</v>
      </c>
      <c r="AG82" s="14">
        <f t="shared" si="37"/>
        <v>9919004.1119999997</v>
      </c>
      <c r="AH82" s="14">
        <f t="shared" si="38"/>
        <v>458568.8</v>
      </c>
      <c r="AI82" s="14">
        <f t="shared" si="39"/>
        <v>57830.831999999995</v>
      </c>
      <c r="AJ82" s="14">
        <f t="shared" si="40"/>
        <v>0</v>
      </c>
      <c r="AK82" s="14">
        <f t="shared" si="41"/>
        <v>0</v>
      </c>
      <c r="AL82" s="16">
        <f t="shared" si="42"/>
        <v>0</v>
      </c>
      <c r="AM82" s="16">
        <f t="shared" si="43"/>
        <v>0</v>
      </c>
      <c r="AN82" s="24">
        <v>0</v>
      </c>
      <c r="AO82" s="24">
        <v>0</v>
      </c>
      <c r="AP82" s="25">
        <v>0</v>
      </c>
      <c r="AQ82" s="14">
        <f t="shared" si="44"/>
        <v>0</v>
      </c>
      <c r="AR82" s="14">
        <f t="shared" si="45"/>
        <v>0</v>
      </c>
      <c r="AS82" s="14">
        <f t="shared" si="46"/>
        <v>0</v>
      </c>
      <c r="AT82" s="68">
        <f t="shared" si="47"/>
        <v>2.2170259429897787</v>
      </c>
      <c r="AU82" s="26">
        <v>0</v>
      </c>
      <c r="AV82" s="26">
        <v>0</v>
      </c>
      <c r="AW82" s="26">
        <v>23.035866160634672</v>
      </c>
      <c r="AX82" s="24">
        <v>0</v>
      </c>
      <c r="AY82" s="24">
        <v>0</v>
      </c>
      <c r="AZ82" s="27">
        <v>635.85927064916825</v>
      </c>
      <c r="BA82" s="76">
        <v>1846.1000435610031</v>
      </c>
      <c r="BB82" s="24">
        <v>0</v>
      </c>
      <c r="BC82" s="26">
        <v>0</v>
      </c>
      <c r="BD82" s="26">
        <v>0</v>
      </c>
      <c r="BE82" s="26">
        <v>0</v>
      </c>
      <c r="BF82" s="28">
        <v>0</v>
      </c>
    </row>
    <row r="83" spans="1:58" ht="12.75" customHeight="1" x14ac:dyDescent="0.25">
      <c r="A83" s="10">
        <v>115</v>
      </c>
      <c r="B83" s="20" t="s">
        <v>51</v>
      </c>
      <c r="C83" s="20" t="s">
        <v>130</v>
      </c>
      <c r="D83" s="21">
        <v>1997</v>
      </c>
      <c r="E83" s="20" t="s">
        <v>148</v>
      </c>
      <c r="F83" s="64">
        <v>3.04</v>
      </c>
      <c r="G83" s="22">
        <v>299227100</v>
      </c>
      <c r="H83" s="12">
        <f t="shared" si="24"/>
        <v>909650384</v>
      </c>
      <c r="I83" s="23">
        <v>0</v>
      </c>
      <c r="J83" s="13">
        <f t="shared" si="25"/>
        <v>4628363.5</v>
      </c>
      <c r="K83" s="13">
        <f t="shared" si="26"/>
        <v>14070225.040000001</v>
      </c>
      <c r="L83" s="14">
        <f t="shared" si="27"/>
        <v>1126715.8999999999</v>
      </c>
      <c r="M83" s="14">
        <f t="shared" si="28"/>
        <v>3425216.3359999997</v>
      </c>
      <c r="N83" s="24">
        <v>1126715.8999999999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14">
        <f t="shared" si="48"/>
        <v>3425216.3359999997</v>
      </c>
      <c r="U83" s="14">
        <f t="shared" si="49"/>
        <v>0</v>
      </c>
      <c r="V83" s="14">
        <f t="shared" si="50"/>
        <v>0</v>
      </c>
      <c r="W83" s="14">
        <f t="shared" si="51"/>
        <v>0</v>
      </c>
      <c r="X83" s="14">
        <f t="shared" si="52"/>
        <v>0</v>
      </c>
      <c r="Y83" s="14">
        <f t="shared" si="53"/>
        <v>0</v>
      </c>
      <c r="Z83" s="14">
        <f t="shared" si="35"/>
        <v>3501647.6</v>
      </c>
      <c r="AA83" s="14">
        <f t="shared" si="36"/>
        <v>10645008.704</v>
      </c>
      <c r="AB83" s="24">
        <v>3355734.8</v>
      </c>
      <c r="AC83" s="24">
        <v>128794.7</v>
      </c>
      <c r="AD83" s="24">
        <v>17118.099999999999</v>
      </c>
      <c r="AE83" s="24">
        <v>0</v>
      </c>
      <c r="AF83" s="25">
        <v>0</v>
      </c>
      <c r="AG83" s="14">
        <f t="shared" si="37"/>
        <v>10201433.791999999</v>
      </c>
      <c r="AH83" s="14">
        <f t="shared" si="38"/>
        <v>391535.88799999998</v>
      </c>
      <c r="AI83" s="14">
        <f t="shared" si="39"/>
        <v>52039.023999999998</v>
      </c>
      <c r="AJ83" s="14">
        <f t="shared" si="40"/>
        <v>0</v>
      </c>
      <c r="AK83" s="14">
        <f t="shared" si="41"/>
        <v>0</v>
      </c>
      <c r="AL83" s="16">
        <f t="shared" si="42"/>
        <v>0</v>
      </c>
      <c r="AM83" s="16">
        <f t="shared" si="43"/>
        <v>0</v>
      </c>
      <c r="AN83" s="24">
        <v>0</v>
      </c>
      <c r="AO83" s="24">
        <v>0</v>
      </c>
      <c r="AP83" s="25">
        <v>0</v>
      </c>
      <c r="AQ83" s="14">
        <f t="shared" si="44"/>
        <v>0</v>
      </c>
      <c r="AR83" s="14">
        <f t="shared" si="45"/>
        <v>0</v>
      </c>
      <c r="AS83" s="14">
        <f t="shared" si="46"/>
        <v>0</v>
      </c>
      <c r="AT83" s="68">
        <f t="shared" si="47"/>
        <v>1.5467728357491684</v>
      </c>
      <c r="AU83" s="26">
        <v>0</v>
      </c>
      <c r="AV83" s="26">
        <v>0</v>
      </c>
      <c r="AW83" s="26">
        <v>19.880261756266858</v>
      </c>
      <c r="AX83" s="24">
        <v>0</v>
      </c>
      <c r="AY83" s="24">
        <v>0</v>
      </c>
      <c r="AZ83" s="27">
        <v>380.78307961854921</v>
      </c>
      <c r="BA83" s="76">
        <v>1105.533397591922</v>
      </c>
      <c r="BB83" s="24">
        <v>0</v>
      </c>
      <c r="BC83" s="26">
        <v>0</v>
      </c>
      <c r="BD83" s="26">
        <v>0</v>
      </c>
      <c r="BE83" s="26">
        <v>0</v>
      </c>
      <c r="BF83" s="28">
        <v>0</v>
      </c>
    </row>
    <row r="84" spans="1:58" ht="12.75" customHeight="1" x14ac:dyDescent="0.25">
      <c r="A84" s="10">
        <v>116</v>
      </c>
      <c r="B84" s="20" t="s">
        <v>52</v>
      </c>
      <c r="C84" s="20" t="s">
        <v>131</v>
      </c>
      <c r="D84" s="21">
        <v>1997</v>
      </c>
      <c r="E84" s="20" t="s">
        <v>111</v>
      </c>
      <c r="F84" s="64">
        <v>3.04</v>
      </c>
      <c r="G84" s="22">
        <v>69071547</v>
      </c>
      <c r="H84" s="12">
        <f t="shared" si="24"/>
        <v>209977502.88</v>
      </c>
      <c r="I84" s="23">
        <v>0</v>
      </c>
      <c r="J84" s="13">
        <f t="shared" si="25"/>
        <v>1421956.8000000003</v>
      </c>
      <c r="K84" s="13">
        <f t="shared" si="26"/>
        <v>4322748.6720000012</v>
      </c>
      <c r="L84" s="14">
        <f t="shared" si="27"/>
        <v>393675.20000000007</v>
      </c>
      <c r="M84" s="14">
        <f t="shared" si="28"/>
        <v>1196772.6080000002</v>
      </c>
      <c r="N84" s="24">
        <v>393675.20000000007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14">
        <f t="shared" si="48"/>
        <v>1196772.6080000002</v>
      </c>
      <c r="U84" s="14">
        <f t="shared" si="49"/>
        <v>0</v>
      </c>
      <c r="V84" s="14">
        <f t="shared" si="50"/>
        <v>0</v>
      </c>
      <c r="W84" s="14">
        <f t="shared" si="51"/>
        <v>0</v>
      </c>
      <c r="X84" s="14">
        <f t="shared" si="52"/>
        <v>0</v>
      </c>
      <c r="Y84" s="14">
        <f t="shared" si="53"/>
        <v>0</v>
      </c>
      <c r="Z84" s="14">
        <f t="shared" si="35"/>
        <v>1028281.6000000001</v>
      </c>
      <c r="AA84" s="14">
        <f t="shared" si="36"/>
        <v>3125976.0639999998</v>
      </c>
      <c r="AB84" s="24">
        <v>864405.6</v>
      </c>
      <c r="AC84" s="24">
        <v>155747.70000000001</v>
      </c>
      <c r="AD84" s="24">
        <v>8128.3</v>
      </c>
      <c r="AE84" s="24">
        <v>0</v>
      </c>
      <c r="AF84" s="25">
        <v>0</v>
      </c>
      <c r="AG84" s="14">
        <f t="shared" si="37"/>
        <v>2627793.0239999997</v>
      </c>
      <c r="AH84" s="14">
        <f t="shared" si="38"/>
        <v>473473.00800000003</v>
      </c>
      <c r="AI84" s="14">
        <f t="shared" si="39"/>
        <v>24710.031999999999</v>
      </c>
      <c r="AJ84" s="14">
        <f t="shared" si="40"/>
        <v>0</v>
      </c>
      <c r="AK84" s="14">
        <f t="shared" si="41"/>
        <v>0</v>
      </c>
      <c r="AL84" s="16">
        <f t="shared" si="42"/>
        <v>0</v>
      </c>
      <c r="AM84" s="16">
        <f t="shared" si="43"/>
        <v>0</v>
      </c>
      <c r="AN84" s="24">
        <v>0</v>
      </c>
      <c r="AO84" s="24">
        <v>0</v>
      </c>
      <c r="AP84" s="25">
        <v>0</v>
      </c>
      <c r="AQ84" s="14">
        <f t="shared" si="44"/>
        <v>0</v>
      </c>
      <c r="AR84" s="14">
        <f t="shared" si="45"/>
        <v>0</v>
      </c>
      <c r="AS84" s="14">
        <f t="shared" si="46"/>
        <v>0</v>
      </c>
      <c r="AT84" s="68">
        <f t="shared" si="47"/>
        <v>2.0586722923695344</v>
      </c>
      <c r="AU84" s="26">
        <v>0</v>
      </c>
      <c r="AV84" s="26">
        <v>0</v>
      </c>
      <c r="AW84" s="26">
        <v>14.304680851063834</v>
      </c>
      <c r="AX84" s="24">
        <v>0</v>
      </c>
      <c r="AY84" s="24">
        <v>0</v>
      </c>
      <c r="AZ84" s="27">
        <v>342.42928933408734</v>
      </c>
      <c r="BA84" s="76">
        <v>994.18024574971071</v>
      </c>
      <c r="BB84" s="24">
        <v>0</v>
      </c>
      <c r="BC84" s="26">
        <v>0</v>
      </c>
      <c r="BD84" s="26">
        <v>0</v>
      </c>
      <c r="BE84" s="26">
        <v>0</v>
      </c>
      <c r="BF84" s="28">
        <v>0</v>
      </c>
    </row>
    <row r="85" spans="1:58" ht="12.75" customHeight="1" x14ac:dyDescent="0.25">
      <c r="A85" s="10">
        <v>117</v>
      </c>
      <c r="B85" s="20" t="s">
        <v>53</v>
      </c>
      <c r="C85" s="20" t="s">
        <v>132</v>
      </c>
      <c r="D85" s="21">
        <v>1997</v>
      </c>
      <c r="E85" s="20" t="s">
        <v>53</v>
      </c>
      <c r="F85" s="64">
        <v>3.04</v>
      </c>
      <c r="G85" s="22">
        <v>38167856</v>
      </c>
      <c r="H85" s="12">
        <f t="shared" si="24"/>
        <v>116030282.23999999</v>
      </c>
      <c r="I85" s="23">
        <v>0</v>
      </c>
      <c r="J85" s="13">
        <f t="shared" si="25"/>
        <v>894163.7</v>
      </c>
      <c r="K85" s="13">
        <f t="shared" si="26"/>
        <v>2718257.648</v>
      </c>
      <c r="L85" s="14">
        <f t="shared" si="27"/>
        <v>195393.8</v>
      </c>
      <c r="M85" s="14">
        <f t="shared" si="28"/>
        <v>593997.152</v>
      </c>
      <c r="N85" s="24">
        <v>195393.8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14">
        <f t="shared" si="48"/>
        <v>593997.152</v>
      </c>
      <c r="U85" s="14">
        <f t="shared" si="49"/>
        <v>0</v>
      </c>
      <c r="V85" s="14">
        <f t="shared" si="50"/>
        <v>0</v>
      </c>
      <c r="W85" s="14">
        <f t="shared" si="51"/>
        <v>0</v>
      </c>
      <c r="X85" s="14">
        <f t="shared" si="52"/>
        <v>0</v>
      </c>
      <c r="Y85" s="14">
        <f t="shared" si="53"/>
        <v>0</v>
      </c>
      <c r="Z85" s="14">
        <f t="shared" si="35"/>
        <v>698769.9</v>
      </c>
      <c r="AA85" s="14">
        <f t="shared" si="36"/>
        <v>2124260.4959999998</v>
      </c>
      <c r="AB85" s="24">
        <v>609401.59999999998</v>
      </c>
      <c r="AC85" s="24">
        <v>84257.3</v>
      </c>
      <c r="AD85" s="24">
        <v>5111</v>
      </c>
      <c r="AE85" s="24">
        <v>0</v>
      </c>
      <c r="AF85" s="25">
        <v>0</v>
      </c>
      <c r="AG85" s="14">
        <f t="shared" si="37"/>
        <v>1852580.8640000001</v>
      </c>
      <c r="AH85" s="14">
        <f t="shared" si="38"/>
        <v>256142.19200000001</v>
      </c>
      <c r="AI85" s="14">
        <f t="shared" si="39"/>
        <v>15537.44</v>
      </c>
      <c r="AJ85" s="14">
        <f t="shared" si="40"/>
        <v>0</v>
      </c>
      <c r="AK85" s="14">
        <f t="shared" si="41"/>
        <v>0</v>
      </c>
      <c r="AL85" s="16">
        <f t="shared" si="42"/>
        <v>0</v>
      </c>
      <c r="AM85" s="16">
        <f t="shared" si="43"/>
        <v>0</v>
      </c>
      <c r="AN85" s="24">
        <v>0</v>
      </c>
      <c r="AO85" s="24">
        <v>0</v>
      </c>
      <c r="AP85" s="25">
        <v>0</v>
      </c>
      <c r="AQ85" s="14">
        <f t="shared" si="44"/>
        <v>0</v>
      </c>
      <c r="AR85" s="14">
        <f t="shared" si="45"/>
        <v>0</v>
      </c>
      <c r="AS85" s="14">
        <f t="shared" si="46"/>
        <v>0</v>
      </c>
      <c r="AT85" s="68">
        <f t="shared" si="47"/>
        <v>2.3427139842489448</v>
      </c>
      <c r="AU85" s="26">
        <v>0</v>
      </c>
      <c r="AV85" s="26">
        <v>0</v>
      </c>
      <c r="AW85" s="26">
        <v>16.430490068172212</v>
      </c>
      <c r="AX85" s="24">
        <v>0</v>
      </c>
      <c r="AY85" s="24">
        <v>0</v>
      </c>
      <c r="AZ85" s="27">
        <v>576.52161914887711</v>
      </c>
      <c r="BA85" s="76">
        <v>1673.8241232812545</v>
      </c>
      <c r="BB85" s="24">
        <v>0</v>
      </c>
      <c r="BC85" s="26">
        <v>0</v>
      </c>
      <c r="BD85" s="26">
        <v>0</v>
      </c>
      <c r="BE85" s="26">
        <v>0</v>
      </c>
      <c r="BF85" s="28">
        <v>0</v>
      </c>
    </row>
    <row r="86" spans="1:58" ht="12.75" customHeight="1" x14ac:dyDescent="0.25">
      <c r="A86" s="10">
        <v>118</v>
      </c>
      <c r="B86" s="20" t="s">
        <v>54</v>
      </c>
      <c r="C86" s="20" t="s">
        <v>133</v>
      </c>
      <c r="D86" s="21">
        <v>1997</v>
      </c>
      <c r="E86" s="20" t="s">
        <v>54</v>
      </c>
      <c r="F86" s="64">
        <v>3.04</v>
      </c>
      <c r="G86" s="22">
        <v>15885033</v>
      </c>
      <c r="H86" s="12">
        <f t="shared" si="24"/>
        <v>48290500.32</v>
      </c>
      <c r="I86" s="23">
        <v>0</v>
      </c>
      <c r="J86" s="13">
        <f t="shared" si="25"/>
        <v>613024</v>
      </c>
      <c r="K86" s="13">
        <f t="shared" si="26"/>
        <v>1863592.96</v>
      </c>
      <c r="L86" s="14">
        <f t="shared" si="27"/>
        <v>150334.79999999999</v>
      </c>
      <c r="M86" s="14">
        <f t="shared" si="28"/>
        <v>457017.79199999996</v>
      </c>
      <c r="N86" s="24">
        <v>150334.79999999999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14">
        <f t="shared" si="48"/>
        <v>457017.79199999996</v>
      </c>
      <c r="U86" s="14">
        <f t="shared" si="49"/>
        <v>0</v>
      </c>
      <c r="V86" s="14">
        <f t="shared" si="50"/>
        <v>0</v>
      </c>
      <c r="W86" s="14">
        <f t="shared" si="51"/>
        <v>0</v>
      </c>
      <c r="X86" s="14">
        <f t="shared" si="52"/>
        <v>0</v>
      </c>
      <c r="Y86" s="14">
        <f t="shared" si="53"/>
        <v>0</v>
      </c>
      <c r="Z86" s="14">
        <f t="shared" si="35"/>
        <v>462689.19999999995</v>
      </c>
      <c r="AA86" s="14">
        <f t="shared" si="36"/>
        <v>1406575.1680000001</v>
      </c>
      <c r="AB86" s="24">
        <v>401971</v>
      </c>
      <c r="AC86" s="24">
        <v>59523.6</v>
      </c>
      <c r="AD86" s="24">
        <v>1194.5999999999999</v>
      </c>
      <c r="AE86" s="24">
        <v>0</v>
      </c>
      <c r="AF86" s="25">
        <v>0</v>
      </c>
      <c r="AG86" s="14">
        <f t="shared" si="37"/>
        <v>1221991.8400000001</v>
      </c>
      <c r="AH86" s="14">
        <f t="shared" si="38"/>
        <v>180951.74400000001</v>
      </c>
      <c r="AI86" s="14">
        <f t="shared" si="39"/>
        <v>3631.5839999999998</v>
      </c>
      <c r="AJ86" s="14">
        <f t="shared" si="40"/>
        <v>0</v>
      </c>
      <c r="AK86" s="14">
        <f t="shared" si="41"/>
        <v>0</v>
      </c>
      <c r="AL86" s="16">
        <f t="shared" si="42"/>
        <v>0</v>
      </c>
      <c r="AM86" s="16">
        <f t="shared" si="43"/>
        <v>0</v>
      </c>
      <c r="AN86" s="24">
        <v>0</v>
      </c>
      <c r="AO86" s="24">
        <v>0</v>
      </c>
      <c r="AP86" s="25">
        <v>0</v>
      </c>
      <c r="AQ86" s="14">
        <f t="shared" si="44"/>
        <v>0</v>
      </c>
      <c r="AR86" s="14">
        <f t="shared" si="45"/>
        <v>0</v>
      </c>
      <c r="AS86" s="14">
        <f t="shared" si="46"/>
        <v>0</v>
      </c>
      <c r="AT86" s="68">
        <f t="shared" si="47"/>
        <v>3.8591295340714744</v>
      </c>
      <c r="AU86" s="26">
        <v>0</v>
      </c>
      <c r="AV86" s="26">
        <v>0</v>
      </c>
      <c r="AW86" s="26">
        <v>16.053632221232913</v>
      </c>
      <c r="AX86" s="24">
        <v>0</v>
      </c>
      <c r="AY86" s="24">
        <v>0</v>
      </c>
      <c r="AZ86" s="27">
        <v>667.57197352903063</v>
      </c>
      <c r="BA86" s="76">
        <v>1938.1720237464626</v>
      </c>
      <c r="BB86" s="24">
        <v>0</v>
      </c>
      <c r="BC86" s="26">
        <v>0</v>
      </c>
      <c r="BD86" s="26">
        <v>0</v>
      </c>
      <c r="BE86" s="26">
        <v>0</v>
      </c>
      <c r="BF86" s="28">
        <v>0</v>
      </c>
    </row>
    <row r="87" spans="1:58" ht="12.75" customHeight="1" x14ac:dyDescent="0.25">
      <c r="A87" s="10">
        <v>119</v>
      </c>
      <c r="B87" s="20" t="s">
        <v>55</v>
      </c>
      <c r="C87" s="20" t="s">
        <v>134</v>
      </c>
      <c r="D87" s="21">
        <v>1997</v>
      </c>
      <c r="E87" s="20" t="s">
        <v>55</v>
      </c>
      <c r="F87" s="64">
        <v>3.04</v>
      </c>
      <c r="G87" s="22">
        <v>193251261</v>
      </c>
      <c r="H87" s="12">
        <f t="shared" si="24"/>
        <v>587483833.44000006</v>
      </c>
      <c r="I87" s="23">
        <v>0</v>
      </c>
      <c r="J87" s="13">
        <f t="shared" si="25"/>
        <v>3685770.0000000005</v>
      </c>
      <c r="K87" s="13">
        <f t="shared" si="26"/>
        <v>11204740.800000001</v>
      </c>
      <c r="L87" s="14">
        <f t="shared" si="27"/>
        <v>345789.7</v>
      </c>
      <c r="M87" s="14">
        <f t="shared" si="28"/>
        <v>1051200.6880000001</v>
      </c>
      <c r="N87" s="24">
        <v>345789.7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14">
        <f t="shared" si="48"/>
        <v>1051200.6880000001</v>
      </c>
      <c r="U87" s="14">
        <f t="shared" si="49"/>
        <v>0</v>
      </c>
      <c r="V87" s="14">
        <f t="shared" si="50"/>
        <v>0</v>
      </c>
      <c r="W87" s="14">
        <f t="shared" si="51"/>
        <v>0</v>
      </c>
      <c r="X87" s="14">
        <f t="shared" si="52"/>
        <v>0</v>
      </c>
      <c r="Y87" s="14">
        <f t="shared" si="53"/>
        <v>0</v>
      </c>
      <c r="Z87" s="14">
        <f t="shared" si="35"/>
        <v>3339980.3000000003</v>
      </c>
      <c r="AA87" s="14">
        <f t="shared" si="36"/>
        <v>10153540.112000002</v>
      </c>
      <c r="AB87" s="24">
        <v>3063892.2</v>
      </c>
      <c r="AC87" s="24">
        <v>169160</v>
      </c>
      <c r="AD87" s="24">
        <v>106928.1</v>
      </c>
      <c r="AE87" s="24">
        <v>0</v>
      </c>
      <c r="AF87" s="25">
        <v>0</v>
      </c>
      <c r="AG87" s="14">
        <f t="shared" si="37"/>
        <v>9314232.2880000006</v>
      </c>
      <c r="AH87" s="14">
        <f t="shared" si="38"/>
        <v>514246.40000000002</v>
      </c>
      <c r="AI87" s="14">
        <f t="shared" si="39"/>
        <v>325061.424</v>
      </c>
      <c r="AJ87" s="14">
        <f t="shared" si="40"/>
        <v>0</v>
      </c>
      <c r="AK87" s="14">
        <f t="shared" si="41"/>
        <v>0</v>
      </c>
      <c r="AL87" s="16">
        <f t="shared" si="42"/>
        <v>0</v>
      </c>
      <c r="AM87" s="16">
        <f t="shared" si="43"/>
        <v>0</v>
      </c>
      <c r="AN87" s="24">
        <v>0</v>
      </c>
      <c r="AO87" s="24">
        <v>0</v>
      </c>
      <c r="AP87" s="25">
        <v>0</v>
      </c>
      <c r="AQ87" s="14">
        <f t="shared" si="44"/>
        <v>0</v>
      </c>
      <c r="AR87" s="14">
        <f t="shared" si="45"/>
        <v>0</v>
      </c>
      <c r="AS87" s="14">
        <f t="shared" si="46"/>
        <v>0</v>
      </c>
      <c r="AT87" s="68">
        <f t="shared" si="47"/>
        <v>1.9072424060404971</v>
      </c>
      <c r="AU87" s="26">
        <v>0</v>
      </c>
      <c r="AV87" s="26">
        <v>0</v>
      </c>
      <c r="AW87" s="26">
        <v>21.852477677777387</v>
      </c>
      <c r="AX87" s="24">
        <v>0</v>
      </c>
      <c r="AY87" s="24">
        <v>0</v>
      </c>
      <c r="AZ87" s="27">
        <v>986.78572375182966</v>
      </c>
      <c r="BA87" s="76">
        <v>2864.9502361486275</v>
      </c>
      <c r="BB87" s="24">
        <v>0</v>
      </c>
      <c r="BC87" s="26">
        <v>0</v>
      </c>
      <c r="BD87" s="26">
        <v>0</v>
      </c>
      <c r="BE87" s="26">
        <v>0</v>
      </c>
      <c r="BF87" s="28">
        <v>0</v>
      </c>
    </row>
    <row r="88" spans="1:58" ht="12.75" customHeight="1" x14ac:dyDescent="0.25">
      <c r="A88" s="10">
        <v>120</v>
      </c>
      <c r="B88" s="20" t="s">
        <v>56</v>
      </c>
      <c r="C88" s="20" t="s">
        <v>135</v>
      </c>
      <c r="D88" s="21">
        <v>1997</v>
      </c>
      <c r="E88" s="20" t="s">
        <v>56</v>
      </c>
      <c r="F88" s="64">
        <v>3.04</v>
      </c>
      <c r="G88" s="22">
        <v>43584479</v>
      </c>
      <c r="H88" s="12">
        <f t="shared" si="24"/>
        <v>132496816.16</v>
      </c>
      <c r="I88" s="23">
        <v>0</v>
      </c>
      <c r="J88" s="13">
        <f t="shared" si="25"/>
        <v>1065142.6000000001</v>
      </c>
      <c r="K88" s="13">
        <f t="shared" si="26"/>
        <v>3238033.5040000002</v>
      </c>
      <c r="L88" s="14">
        <f t="shared" si="27"/>
        <v>430808.60000000003</v>
      </c>
      <c r="M88" s="14">
        <f t="shared" si="28"/>
        <v>1309658.1440000001</v>
      </c>
      <c r="N88" s="24">
        <v>430808.60000000003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14">
        <f t="shared" si="48"/>
        <v>1309658.1440000001</v>
      </c>
      <c r="U88" s="14">
        <f t="shared" si="49"/>
        <v>0</v>
      </c>
      <c r="V88" s="14">
        <f t="shared" si="50"/>
        <v>0</v>
      </c>
      <c r="W88" s="14">
        <f t="shared" si="51"/>
        <v>0</v>
      </c>
      <c r="X88" s="14">
        <f t="shared" si="52"/>
        <v>0</v>
      </c>
      <c r="Y88" s="14">
        <f t="shared" si="53"/>
        <v>0</v>
      </c>
      <c r="Z88" s="14">
        <f t="shared" si="35"/>
        <v>634334</v>
      </c>
      <c r="AA88" s="14">
        <f t="shared" si="36"/>
        <v>1928375.36</v>
      </c>
      <c r="AB88" s="24">
        <v>434979.1</v>
      </c>
      <c r="AC88" s="24">
        <v>129909</v>
      </c>
      <c r="AD88" s="24">
        <v>69445.899999999994</v>
      </c>
      <c r="AE88" s="24">
        <v>0</v>
      </c>
      <c r="AF88" s="25">
        <v>0</v>
      </c>
      <c r="AG88" s="14">
        <f t="shared" si="37"/>
        <v>1322336.4639999999</v>
      </c>
      <c r="AH88" s="14">
        <f t="shared" si="38"/>
        <v>394923.36</v>
      </c>
      <c r="AI88" s="14">
        <f t="shared" si="39"/>
        <v>211115.53599999999</v>
      </c>
      <c r="AJ88" s="14">
        <f t="shared" si="40"/>
        <v>0</v>
      </c>
      <c r="AK88" s="14">
        <f t="shared" si="41"/>
        <v>0</v>
      </c>
      <c r="AL88" s="16">
        <f t="shared" si="42"/>
        <v>0</v>
      </c>
      <c r="AM88" s="16">
        <f t="shared" si="43"/>
        <v>0</v>
      </c>
      <c r="AN88" s="24">
        <v>0</v>
      </c>
      <c r="AO88" s="24">
        <v>0</v>
      </c>
      <c r="AP88" s="25">
        <v>0</v>
      </c>
      <c r="AQ88" s="14">
        <f t="shared" si="44"/>
        <v>0</v>
      </c>
      <c r="AR88" s="14">
        <f t="shared" si="45"/>
        <v>0</v>
      </c>
      <c r="AS88" s="14">
        <f t="shared" si="46"/>
        <v>0</v>
      </c>
      <c r="AT88" s="68">
        <f t="shared" si="47"/>
        <v>2.4438575943514205</v>
      </c>
      <c r="AU88" s="26">
        <v>0</v>
      </c>
      <c r="AV88" s="26">
        <v>0</v>
      </c>
      <c r="AW88" s="26">
        <v>9.1164836481594023</v>
      </c>
      <c r="AX88" s="24">
        <v>0</v>
      </c>
      <c r="AY88" s="24">
        <v>0</v>
      </c>
      <c r="AZ88" s="27">
        <v>296.19275033904671</v>
      </c>
      <c r="BA88" s="76">
        <v>859.9409877992673</v>
      </c>
      <c r="BB88" s="24">
        <v>0</v>
      </c>
      <c r="BC88" s="26">
        <v>0</v>
      </c>
      <c r="BD88" s="26">
        <v>0</v>
      </c>
      <c r="BE88" s="26">
        <v>0</v>
      </c>
      <c r="BF88" s="28">
        <v>0</v>
      </c>
    </row>
    <row r="89" spans="1:58" ht="12.75" customHeight="1" x14ac:dyDescent="0.25">
      <c r="A89" s="10">
        <v>121</v>
      </c>
      <c r="B89" s="20" t="s">
        <v>57</v>
      </c>
      <c r="C89" s="20" t="s">
        <v>136</v>
      </c>
      <c r="D89" s="21">
        <v>1997</v>
      </c>
      <c r="E89" s="20" t="s">
        <v>57</v>
      </c>
      <c r="F89" s="64">
        <v>3.04</v>
      </c>
      <c r="G89" s="22">
        <v>101479189</v>
      </c>
      <c r="H89" s="12">
        <f t="shared" si="24"/>
        <v>308496734.56</v>
      </c>
      <c r="I89" s="23">
        <v>0</v>
      </c>
      <c r="J89" s="13">
        <f t="shared" si="25"/>
        <v>1895213.7999999998</v>
      </c>
      <c r="K89" s="13">
        <f t="shared" si="26"/>
        <v>5761449.9519999996</v>
      </c>
      <c r="L89" s="14">
        <f t="shared" si="27"/>
        <v>390609.1</v>
      </c>
      <c r="M89" s="14">
        <f t="shared" si="28"/>
        <v>1187451.6639999999</v>
      </c>
      <c r="N89" s="24">
        <v>390609.1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14">
        <f t="shared" si="48"/>
        <v>1187451.6639999999</v>
      </c>
      <c r="U89" s="14">
        <f t="shared" si="49"/>
        <v>0</v>
      </c>
      <c r="V89" s="14">
        <f t="shared" si="50"/>
        <v>0</v>
      </c>
      <c r="W89" s="14">
        <f t="shared" si="51"/>
        <v>0</v>
      </c>
      <c r="X89" s="14">
        <f t="shared" si="52"/>
        <v>0</v>
      </c>
      <c r="Y89" s="14">
        <f t="shared" si="53"/>
        <v>0</v>
      </c>
      <c r="Z89" s="14">
        <f t="shared" si="35"/>
        <v>1504604.7</v>
      </c>
      <c r="AA89" s="14">
        <f t="shared" si="36"/>
        <v>4573998.2880000006</v>
      </c>
      <c r="AB89" s="24">
        <v>1357382</v>
      </c>
      <c r="AC89" s="24">
        <v>105977</v>
      </c>
      <c r="AD89" s="24">
        <v>41245.699999999997</v>
      </c>
      <c r="AE89" s="24">
        <v>0</v>
      </c>
      <c r="AF89" s="25">
        <v>0</v>
      </c>
      <c r="AG89" s="14">
        <f t="shared" si="37"/>
        <v>4126441.2800000003</v>
      </c>
      <c r="AH89" s="14">
        <f t="shared" si="38"/>
        <v>322170.08</v>
      </c>
      <c r="AI89" s="14">
        <f t="shared" si="39"/>
        <v>125386.928</v>
      </c>
      <c r="AJ89" s="14">
        <f t="shared" si="40"/>
        <v>0</v>
      </c>
      <c r="AK89" s="14">
        <f t="shared" si="41"/>
        <v>0</v>
      </c>
      <c r="AL89" s="16">
        <f t="shared" si="42"/>
        <v>0</v>
      </c>
      <c r="AM89" s="16">
        <f t="shared" si="43"/>
        <v>0</v>
      </c>
      <c r="AN89" s="24">
        <v>0</v>
      </c>
      <c r="AO89" s="24">
        <v>0</v>
      </c>
      <c r="AP89" s="25">
        <v>0</v>
      </c>
      <c r="AQ89" s="14">
        <f t="shared" si="44"/>
        <v>0</v>
      </c>
      <c r="AR89" s="14">
        <f t="shared" si="45"/>
        <v>0</v>
      </c>
      <c r="AS89" s="14">
        <f t="shared" si="46"/>
        <v>0</v>
      </c>
      <c r="AT89" s="68">
        <f t="shared" si="47"/>
        <v>1.8675886343553649</v>
      </c>
      <c r="AU89" s="26">
        <v>0</v>
      </c>
      <c r="AV89" s="26">
        <v>0</v>
      </c>
      <c r="AW89" s="26">
        <v>17.743620039134544</v>
      </c>
      <c r="AX89" s="24">
        <v>0</v>
      </c>
      <c r="AY89" s="24">
        <v>0</v>
      </c>
      <c r="AZ89" s="27">
        <v>375.8781665402642</v>
      </c>
      <c r="BA89" s="76">
        <v>1091.2928876780848</v>
      </c>
      <c r="BB89" s="24">
        <v>0</v>
      </c>
      <c r="BC89" s="26">
        <v>0</v>
      </c>
      <c r="BD89" s="26">
        <v>0</v>
      </c>
      <c r="BE89" s="26">
        <v>0</v>
      </c>
      <c r="BF89" s="28">
        <v>0</v>
      </c>
    </row>
    <row r="90" spans="1:58" ht="12.75" customHeight="1" x14ac:dyDescent="0.25">
      <c r="A90" s="10">
        <v>122</v>
      </c>
      <c r="B90" s="20" t="s">
        <v>58</v>
      </c>
      <c r="C90" s="20" t="s">
        <v>137</v>
      </c>
      <c r="D90" s="21">
        <v>1997</v>
      </c>
      <c r="E90" s="20" t="s">
        <v>112</v>
      </c>
      <c r="F90" s="64">
        <v>3.04</v>
      </c>
      <c r="G90" s="22">
        <v>48780733</v>
      </c>
      <c r="H90" s="12">
        <f t="shared" si="24"/>
        <v>148293428.31999999</v>
      </c>
      <c r="I90" s="23">
        <v>0</v>
      </c>
      <c r="J90" s="13">
        <f t="shared" si="25"/>
        <v>777560.8</v>
      </c>
      <c r="K90" s="13">
        <f t="shared" si="26"/>
        <v>2363784.8319999999</v>
      </c>
      <c r="L90" s="14">
        <f t="shared" si="27"/>
        <v>183304.6</v>
      </c>
      <c r="M90" s="14">
        <f t="shared" si="28"/>
        <v>557245.98400000005</v>
      </c>
      <c r="N90" s="24">
        <v>183304.6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14">
        <f t="shared" si="48"/>
        <v>557245.98400000005</v>
      </c>
      <c r="U90" s="14">
        <f t="shared" si="49"/>
        <v>0</v>
      </c>
      <c r="V90" s="14">
        <f t="shared" si="50"/>
        <v>0</v>
      </c>
      <c r="W90" s="14">
        <f t="shared" si="51"/>
        <v>0</v>
      </c>
      <c r="X90" s="14">
        <f t="shared" si="52"/>
        <v>0</v>
      </c>
      <c r="Y90" s="14">
        <f t="shared" si="53"/>
        <v>0</v>
      </c>
      <c r="Z90" s="14">
        <f t="shared" si="35"/>
        <v>594256.20000000007</v>
      </c>
      <c r="AA90" s="14">
        <f t="shared" si="36"/>
        <v>1806538.8480000002</v>
      </c>
      <c r="AB90" s="24">
        <v>541141.9</v>
      </c>
      <c r="AC90" s="24">
        <v>46470.400000000001</v>
      </c>
      <c r="AD90" s="24">
        <v>6643.9</v>
      </c>
      <c r="AE90" s="24">
        <v>0</v>
      </c>
      <c r="AF90" s="25">
        <v>0</v>
      </c>
      <c r="AG90" s="14">
        <f t="shared" si="37"/>
        <v>1645071.3760000002</v>
      </c>
      <c r="AH90" s="14">
        <f t="shared" si="38"/>
        <v>141270.016</v>
      </c>
      <c r="AI90" s="14">
        <f t="shared" si="39"/>
        <v>20197.455999999998</v>
      </c>
      <c r="AJ90" s="14">
        <f t="shared" si="40"/>
        <v>0</v>
      </c>
      <c r="AK90" s="14">
        <f t="shared" si="41"/>
        <v>0</v>
      </c>
      <c r="AL90" s="16">
        <f t="shared" si="42"/>
        <v>0</v>
      </c>
      <c r="AM90" s="16">
        <f t="shared" si="43"/>
        <v>0</v>
      </c>
      <c r="AN90" s="24">
        <v>0</v>
      </c>
      <c r="AO90" s="24">
        <v>0</v>
      </c>
      <c r="AP90" s="25">
        <v>0</v>
      </c>
      <c r="AQ90" s="14">
        <f t="shared" si="44"/>
        <v>0</v>
      </c>
      <c r="AR90" s="14">
        <f t="shared" si="45"/>
        <v>0</v>
      </c>
      <c r="AS90" s="14">
        <f t="shared" si="46"/>
        <v>0</v>
      </c>
      <c r="AT90" s="68">
        <f t="shared" si="47"/>
        <v>1.5939916278010828</v>
      </c>
      <c r="AU90" s="26">
        <v>0</v>
      </c>
      <c r="AV90" s="26">
        <v>0</v>
      </c>
      <c r="AW90" s="26">
        <v>15.846273614705824</v>
      </c>
      <c r="AX90" s="24">
        <v>0</v>
      </c>
      <c r="AY90" s="24">
        <v>0</v>
      </c>
      <c r="AZ90" s="27">
        <v>530.67382457261067</v>
      </c>
      <c r="BA90" s="76">
        <v>1540.7135130073646</v>
      </c>
      <c r="BB90" s="24">
        <v>0</v>
      </c>
      <c r="BC90" s="26">
        <v>0</v>
      </c>
      <c r="BD90" s="26">
        <v>0</v>
      </c>
      <c r="BE90" s="26">
        <v>0</v>
      </c>
      <c r="BF90" s="28">
        <v>0</v>
      </c>
    </row>
    <row r="91" spans="1:58" ht="12.75" customHeight="1" x14ac:dyDescent="0.25">
      <c r="A91" s="10">
        <v>123</v>
      </c>
      <c r="B91" s="20" t="s">
        <v>59</v>
      </c>
      <c r="C91" s="20" t="s">
        <v>138</v>
      </c>
      <c r="D91" s="21">
        <v>1997</v>
      </c>
      <c r="E91" s="20" t="s">
        <v>59</v>
      </c>
      <c r="F91" s="64">
        <v>3.04</v>
      </c>
      <c r="G91" s="22">
        <v>36374165</v>
      </c>
      <c r="H91" s="12">
        <f t="shared" si="24"/>
        <v>110577461.59999999</v>
      </c>
      <c r="I91" s="23">
        <v>0</v>
      </c>
      <c r="J91" s="13">
        <f t="shared" si="25"/>
        <v>639866.9</v>
      </c>
      <c r="K91" s="13">
        <f t="shared" si="26"/>
        <v>1945195.3760000002</v>
      </c>
      <c r="L91" s="14">
        <f t="shared" si="27"/>
        <v>166199.9</v>
      </c>
      <c r="M91" s="14">
        <f t="shared" si="28"/>
        <v>505247.696</v>
      </c>
      <c r="N91" s="24">
        <v>166199.9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14">
        <f t="shared" si="48"/>
        <v>505247.696</v>
      </c>
      <c r="U91" s="14">
        <f t="shared" si="49"/>
        <v>0</v>
      </c>
      <c r="V91" s="14">
        <f t="shared" si="50"/>
        <v>0</v>
      </c>
      <c r="W91" s="14">
        <f t="shared" si="51"/>
        <v>0</v>
      </c>
      <c r="X91" s="14">
        <f t="shared" si="52"/>
        <v>0</v>
      </c>
      <c r="Y91" s="14">
        <f t="shared" si="53"/>
        <v>0</v>
      </c>
      <c r="Z91" s="14">
        <f t="shared" si="35"/>
        <v>473667</v>
      </c>
      <c r="AA91" s="14">
        <f t="shared" si="36"/>
        <v>1439947.6800000002</v>
      </c>
      <c r="AB91" s="24">
        <v>425685.9</v>
      </c>
      <c r="AC91" s="24">
        <v>47981.1</v>
      </c>
      <c r="AD91" s="24">
        <v>0</v>
      </c>
      <c r="AE91" s="24">
        <v>0</v>
      </c>
      <c r="AF91" s="25">
        <v>0</v>
      </c>
      <c r="AG91" s="14">
        <f t="shared" si="37"/>
        <v>1294085.1360000002</v>
      </c>
      <c r="AH91" s="14">
        <f t="shared" si="38"/>
        <v>145862.54399999999</v>
      </c>
      <c r="AI91" s="14">
        <f t="shared" si="39"/>
        <v>0</v>
      </c>
      <c r="AJ91" s="14">
        <f t="shared" si="40"/>
        <v>0</v>
      </c>
      <c r="AK91" s="14">
        <f t="shared" si="41"/>
        <v>0</v>
      </c>
      <c r="AL91" s="16">
        <f t="shared" si="42"/>
        <v>0</v>
      </c>
      <c r="AM91" s="16">
        <f t="shared" si="43"/>
        <v>0</v>
      </c>
      <c r="AN91" s="24">
        <v>0</v>
      </c>
      <c r="AO91" s="24">
        <v>0</v>
      </c>
      <c r="AP91" s="25">
        <v>0</v>
      </c>
      <c r="AQ91" s="14">
        <f t="shared" si="44"/>
        <v>0</v>
      </c>
      <c r="AR91" s="14">
        <f t="shared" si="45"/>
        <v>0</v>
      </c>
      <c r="AS91" s="14">
        <f t="shared" si="46"/>
        <v>0</v>
      </c>
      <c r="AT91" s="68">
        <f t="shared" si="47"/>
        <v>1.7591246424488369</v>
      </c>
      <c r="AU91" s="26">
        <v>0</v>
      </c>
      <c r="AV91" s="26">
        <v>0</v>
      </c>
      <c r="AW91" s="26">
        <v>16.780313122836464</v>
      </c>
      <c r="AX91" s="24">
        <v>0</v>
      </c>
      <c r="AY91" s="24">
        <v>0</v>
      </c>
      <c r="AZ91" s="27">
        <v>775.51728066475653</v>
      </c>
      <c r="BA91" s="76">
        <v>2251.5713015489559</v>
      </c>
      <c r="BB91" s="24">
        <v>0</v>
      </c>
      <c r="BC91" s="26">
        <v>0</v>
      </c>
      <c r="BD91" s="26">
        <v>0</v>
      </c>
      <c r="BE91" s="26">
        <v>0</v>
      </c>
      <c r="BF91" s="28">
        <v>0</v>
      </c>
    </row>
    <row r="92" spans="1:58" ht="12.75" customHeight="1" x14ac:dyDescent="0.25">
      <c r="A92" s="10">
        <v>124</v>
      </c>
      <c r="B92" s="20" t="s">
        <v>60</v>
      </c>
      <c r="C92" s="20" t="s">
        <v>139</v>
      </c>
      <c r="D92" s="21">
        <v>1997</v>
      </c>
      <c r="E92" s="20" t="s">
        <v>60</v>
      </c>
      <c r="F92" s="64">
        <v>3.04</v>
      </c>
      <c r="G92" s="22">
        <v>50553418</v>
      </c>
      <c r="H92" s="12">
        <f t="shared" si="24"/>
        <v>153682390.72</v>
      </c>
      <c r="I92" s="23">
        <v>0</v>
      </c>
      <c r="J92" s="13">
        <f t="shared" si="25"/>
        <v>1027048.2000000001</v>
      </c>
      <c r="K92" s="13">
        <f t="shared" si="26"/>
        <v>3122226.5280000004</v>
      </c>
      <c r="L92" s="14">
        <f t="shared" si="27"/>
        <v>213246.5</v>
      </c>
      <c r="M92" s="14">
        <f t="shared" si="28"/>
        <v>648269.36</v>
      </c>
      <c r="N92" s="24">
        <v>213246.5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14">
        <f t="shared" si="48"/>
        <v>648269.36</v>
      </c>
      <c r="U92" s="14">
        <f t="shared" si="49"/>
        <v>0</v>
      </c>
      <c r="V92" s="14">
        <f t="shared" si="50"/>
        <v>0</v>
      </c>
      <c r="W92" s="14">
        <f t="shared" si="51"/>
        <v>0</v>
      </c>
      <c r="X92" s="14">
        <f t="shared" si="52"/>
        <v>0</v>
      </c>
      <c r="Y92" s="14">
        <f t="shared" si="53"/>
        <v>0</v>
      </c>
      <c r="Z92" s="14">
        <f t="shared" si="35"/>
        <v>813801.70000000007</v>
      </c>
      <c r="AA92" s="14">
        <f t="shared" si="36"/>
        <v>2473957.1680000001</v>
      </c>
      <c r="AB92" s="24">
        <v>695029</v>
      </c>
      <c r="AC92" s="24">
        <v>81612.800000000003</v>
      </c>
      <c r="AD92" s="24">
        <v>37159.9</v>
      </c>
      <c r="AE92" s="24">
        <v>0</v>
      </c>
      <c r="AF92" s="25">
        <v>0</v>
      </c>
      <c r="AG92" s="14">
        <f t="shared" si="37"/>
        <v>2112888.16</v>
      </c>
      <c r="AH92" s="14">
        <f t="shared" si="38"/>
        <v>248102.91200000001</v>
      </c>
      <c r="AI92" s="14">
        <f t="shared" si="39"/>
        <v>112966.09600000001</v>
      </c>
      <c r="AJ92" s="14">
        <f t="shared" si="40"/>
        <v>0</v>
      </c>
      <c r="AK92" s="14">
        <f t="shared" si="41"/>
        <v>0</v>
      </c>
      <c r="AL92" s="16">
        <f t="shared" si="42"/>
        <v>0</v>
      </c>
      <c r="AM92" s="16">
        <f t="shared" si="43"/>
        <v>0</v>
      </c>
      <c r="AN92" s="24">
        <v>0</v>
      </c>
      <c r="AO92" s="24">
        <v>0</v>
      </c>
      <c r="AP92" s="25">
        <v>0</v>
      </c>
      <c r="AQ92" s="14">
        <f t="shared" si="44"/>
        <v>0</v>
      </c>
      <c r="AR92" s="14">
        <f t="shared" si="45"/>
        <v>0</v>
      </c>
      <c r="AS92" s="14">
        <f t="shared" si="46"/>
        <v>0</v>
      </c>
      <c r="AT92" s="68">
        <f t="shared" si="47"/>
        <v>2.0316098112297771</v>
      </c>
      <c r="AU92" s="26">
        <v>0</v>
      </c>
      <c r="AV92" s="26">
        <v>0</v>
      </c>
      <c r="AW92" s="26">
        <v>13.712259012016023</v>
      </c>
      <c r="AX92" s="24">
        <v>0</v>
      </c>
      <c r="AY92" s="24">
        <v>0</v>
      </c>
      <c r="AZ92" s="27">
        <v>436.48550039417847</v>
      </c>
      <c r="BA92" s="76">
        <v>1267.2550963498218</v>
      </c>
      <c r="BB92" s="24">
        <v>0</v>
      </c>
      <c r="BC92" s="26">
        <v>0</v>
      </c>
      <c r="BD92" s="26">
        <v>0</v>
      </c>
      <c r="BE92" s="26">
        <v>0</v>
      </c>
      <c r="BF92" s="28">
        <v>0</v>
      </c>
    </row>
    <row r="93" spans="1:58" ht="12.75" customHeight="1" x14ac:dyDescent="0.25">
      <c r="A93" s="10">
        <v>125</v>
      </c>
      <c r="B93" s="20" t="s">
        <v>61</v>
      </c>
      <c r="C93" s="20" t="s">
        <v>140</v>
      </c>
      <c r="D93" s="21">
        <v>1997</v>
      </c>
      <c r="E93" s="20" t="s">
        <v>61</v>
      </c>
      <c r="F93" s="64">
        <v>3.04</v>
      </c>
      <c r="G93" s="22">
        <v>57307500</v>
      </c>
      <c r="H93" s="12">
        <f t="shared" si="24"/>
        <v>174214800</v>
      </c>
      <c r="I93" s="23">
        <v>0</v>
      </c>
      <c r="J93" s="13">
        <f t="shared" si="25"/>
        <v>1705474</v>
      </c>
      <c r="K93" s="13">
        <f t="shared" si="26"/>
        <v>5184640.96</v>
      </c>
      <c r="L93" s="14">
        <f t="shared" si="27"/>
        <v>262996.00000000006</v>
      </c>
      <c r="M93" s="14">
        <f t="shared" si="28"/>
        <v>799507.8400000002</v>
      </c>
      <c r="N93" s="24">
        <v>262996.00000000006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14">
        <f t="shared" si="48"/>
        <v>799507.8400000002</v>
      </c>
      <c r="U93" s="14">
        <f t="shared" si="49"/>
        <v>0</v>
      </c>
      <c r="V93" s="14">
        <f t="shared" si="50"/>
        <v>0</v>
      </c>
      <c r="W93" s="14">
        <f t="shared" si="51"/>
        <v>0</v>
      </c>
      <c r="X93" s="14">
        <f t="shared" si="52"/>
        <v>0</v>
      </c>
      <c r="Y93" s="14">
        <f t="shared" si="53"/>
        <v>0</v>
      </c>
      <c r="Z93" s="14">
        <f t="shared" si="35"/>
        <v>1442478</v>
      </c>
      <c r="AA93" s="14">
        <f t="shared" si="36"/>
        <v>4385133.12</v>
      </c>
      <c r="AB93" s="24">
        <v>1277944.3</v>
      </c>
      <c r="AC93" s="24">
        <v>148454</v>
      </c>
      <c r="AD93" s="24">
        <v>16079.7</v>
      </c>
      <c r="AE93" s="24">
        <v>0</v>
      </c>
      <c r="AF93" s="25">
        <v>0</v>
      </c>
      <c r="AG93" s="14">
        <f t="shared" si="37"/>
        <v>3884950.6720000003</v>
      </c>
      <c r="AH93" s="14">
        <f t="shared" si="38"/>
        <v>451300.16000000003</v>
      </c>
      <c r="AI93" s="14">
        <f t="shared" si="39"/>
        <v>48882.288</v>
      </c>
      <c r="AJ93" s="14">
        <f t="shared" si="40"/>
        <v>0</v>
      </c>
      <c r="AK93" s="14">
        <f t="shared" si="41"/>
        <v>0</v>
      </c>
      <c r="AL93" s="16">
        <f t="shared" si="42"/>
        <v>0</v>
      </c>
      <c r="AM93" s="16">
        <f t="shared" si="43"/>
        <v>0</v>
      </c>
      <c r="AN93" s="24">
        <v>0</v>
      </c>
      <c r="AO93" s="24">
        <v>0</v>
      </c>
      <c r="AP93" s="25">
        <v>0</v>
      </c>
      <c r="AQ93" s="14">
        <f t="shared" si="44"/>
        <v>0</v>
      </c>
      <c r="AR93" s="14">
        <f t="shared" si="45"/>
        <v>0</v>
      </c>
      <c r="AS93" s="14">
        <f t="shared" si="46"/>
        <v>0</v>
      </c>
      <c r="AT93" s="68">
        <f t="shared" si="47"/>
        <v>2.9760048859224359</v>
      </c>
      <c r="AU93" s="26">
        <v>0</v>
      </c>
      <c r="AV93" s="26">
        <v>0</v>
      </c>
      <c r="AW93" s="26">
        <v>11.87176488604881</v>
      </c>
      <c r="AX93" s="24">
        <v>0</v>
      </c>
      <c r="AY93" s="24">
        <v>0</v>
      </c>
      <c r="AZ93" s="27">
        <v>695.73926126090851</v>
      </c>
      <c r="BA93" s="76">
        <v>2019.9505453613588</v>
      </c>
      <c r="BB93" s="24">
        <v>0</v>
      </c>
      <c r="BC93" s="26">
        <v>0</v>
      </c>
      <c r="BD93" s="26">
        <v>0</v>
      </c>
      <c r="BE93" s="26">
        <v>0</v>
      </c>
      <c r="BF93" s="28">
        <v>0</v>
      </c>
    </row>
    <row r="94" spans="1:58" ht="12.75" customHeight="1" x14ac:dyDescent="0.25">
      <c r="A94" s="10">
        <v>126</v>
      </c>
      <c r="B94" s="20" t="s">
        <v>62</v>
      </c>
      <c r="C94" s="20" t="s">
        <v>141</v>
      </c>
      <c r="D94" s="21">
        <v>1997</v>
      </c>
      <c r="E94" s="20" t="s">
        <v>62</v>
      </c>
      <c r="F94" s="64">
        <v>3.04</v>
      </c>
      <c r="G94" s="22">
        <v>79343206</v>
      </c>
      <c r="H94" s="12">
        <f t="shared" si="24"/>
        <v>241203346.24000001</v>
      </c>
      <c r="I94" s="23">
        <v>0</v>
      </c>
      <c r="J94" s="13">
        <f t="shared" si="25"/>
        <v>1859445</v>
      </c>
      <c r="K94" s="13">
        <f t="shared" si="26"/>
        <v>5652712.7999999998</v>
      </c>
      <c r="L94" s="14">
        <f t="shared" si="27"/>
        <v>312313.59999999998</v>
      </c>
      <c r="M94" s="14">
        <f t="shared" si="28"/>
        <v>949433.34399999992</v>
      </c>
      <c r="N94" s="24">
        <v>312313.59999999998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14">
        <f t="shared" si="48"/>
        <v>949433.34399999992</v>
      </c>
      <c r="U94" s="14">
        <f t="shared" si="49"/>
        <v>0</v>
      </c>
      <c r="V94" s="14">
        <f t="shared" si="50"/>
        <v>0</v>
      </c>
      <c r="W94" s="14">
        <f t="shared" si="51"/>
        <v>0</v>
      </c>
      <c r="X94" s="14">
        <f t="shared" si="52"/>
        <v>0</v>
      </c>
      <c r="Y94" s="14">
        <f t="shared" si="53"/>
        <v>0</v>
      </c>
      <c r="Z94" s="14">
        <f t="shared" si="35"/>
        <v>1547131.4</v>
      </c>
      <c r="AA94" s="14">
        <f t="shared" si="36"/>
        <v>4703279.4560000002</v>
      </c>
      <c r="AB94" s="24">
        <v>1397667.4</v>
      </c>
      <c r="AC94" s="24">
        <v>132972.70000000001</v>
      </c>
      <c r="AD94" s="24">
        <v>16491.3</v>
      </c>
      <c r="AE94" s="24">
        <v>0</v>
      </c>
      <c r="AF94" s="25">
        <v>0</v>
      </c>
      <c r="AG94" s="14">
        <f t="shared" si="37"/>
        <v>4248908.8959999997</v>
      </c>
      <c r="AH94" s="14">
        <f t="shared" si="38"/>
        <v>404237.00800000003</v>
      </c>
      <c r="AI94" s="14">
        <f t="shared" si="39"/>
        <v>50133.551999999996</v>
      </c>
      <c r="AJ94" s="14">
        <f t="shared" si="40"/>
        <v>0</v>
      </c>
      <c r="AK94" s="14">
        <f t="shared" si="41"/>
        <v>0</v>
      </c>
      <c r="AL94" s="16">
        <f t="shared" si="42"/>
        <v>0</v>
      </c>
      <c r="AM94" s="16">
        <f t="shared" si="43"/>
        <v>0</v>
      </c>
      <c r="AN94" s="24">
        <v>0</v>
      </c>
      <c r="AO94" s="24">
        <v>0</v>
      </c>
      <c r="AP94" s="25">
        <v>0</v>
      </c>
      <c r="AQ94" s="14">
        <f t="shared" si="44"/>
        <v>0</v>
      </c>
      <c r="AR94" s="14">
        <f t="shared" si="45"/>
        <v>0</v>
      </c>
      <c r="AS94" s="14">
        <f t="shared" si="46"/>
        <v>0</v>
      </c>
      <c r="AT94" s="68">
        <f t="shared" si="47"/>
        <v>2.343546591752292</v>
      </c>
      <c r="AU94" s="26">
        <v>0</v>
      </c>
      <c r="AV94" s="26">
        <v>0</v>
      </c>
      <c r="AW94" s="26">
        <v>16.113041594454071</v>
      </c>
      <c r="AX94" s="24">
        <v>0</v>
      </c>
      <c r="AY94" s="24">
        <v>0</v>
      </c>
      <c r="AZ94" s="27">
        <v>860.67087564685301</v>
      </c>
      <c r="BA94" s="76">
        <v>2498.7990493575739</v>
      </c>
      <c r="BB94" s="24">
        <v>0</v>
      </c>
      <c r="BC94" s="26">
        <v>0</v>
      </c>
      <c r="BD94" s="26">
        <v>0</v>
      </c>
      <c r="BE94" s="26">
        <v>0</v>
      </c>
      <c r="BF94" s="28">
        <v>0</v>
      </c>
    </row>
    <row r="95" spans="1:58" ht="12.75" customHeight="1" x14ac:dyDescent="0.25">
      <c r="A95" s="10">
        <v>127</v>
      </c>
      <c r="B95" s="20" t="s">
        <v>63</v>
      </c>
      <c r="C95" s="20" t="s">
        <v>142</v>
      </c>
      <c r="D95" s="21">
        <v>1997</v>
      </c>
      <c r="E95" s="20" t="s">
        <v>63</v>
      </c>
      <c r="F95" s="64">
        <v>3.04</v>
      </c>
      <c r="G95" s="22">
        <v>35774752</v>
      </c>
      <c r="H95" s="12">
        <f t="shared" si="24"/>
        <v>108755246.08</v>
      </c>
      <c r="I95" s="23">
        <v>0</v>
      </c>
      <c r="J95" s="13">
        <f t="shared" si="25"/>
        <v>1026047.8999999999</v>
      </c>
      <c r="K95" s="13">
        <f t="shared" si="26"/>
        <v>3119185.6159999999</v>
      </c>
      <c r="L95" s="14">
        <f t="shared" si="27"/>
        <v>264500.2</v>
      </c>
      <c r="M95" s="14">
        <f t="shared" si="28"/>
        <v>804080.60800000001</v>
      </c>
      <c r="N95" s="24">
        <v>264500.2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14">
        <f t="shared" si="48"/>
        <v>804080.60800000001</v>
      </c>
      <c r="U95" s="14">
        <f t="shared" si="49"/>
        <v>0</v>
      </c>
      <c r="V95" s="14">
        <f t="shared" si="50"/>
        <v>0</v>
      </c>
      <c r="W95" s="14">
        <f t="shared" si="51"/>
        <v>0</v>
      </c>
      <c r="X95" s="14">
        <f t="shared" si="52"/>
        <v>0</v>
      </c>
      <c r="Y95" s="14">
        <f t="shared" si="53"/>
        <v>0</v>
      </c>
      <c r="Z95" s="14">
        <f t="shared" si="35"/>
        <v>761547.7</v>
      </c>
      <c r="AA95" s="14">
        <f t="shared" si="36"/>
        <v>2315105.0079999999</v>
      </c>
      <c r="AB95" s="24">
        <v>413643.8</v>
      </c>
      <c r="AC95" s="24">
        <v>58066.400000000001</v>
      </c>
      <c r="AD95" s="24">
        <v>289837.5</v>
      </c>
      <c r="AE95" s="24">
        <v>0</v>
      </c>
      <c r="AF95" s="25">
        <v>0</v>
      </c>
      <c r="AG95" s="14">
        <f t="shared" si="37"/>
        <v>1257477.152</v>
      </c>
      <c r="AH95" s="14">
        <f t="shared" si="38"/>
        <v>176521.856</v>
      </c>
      <c r="AI95" s="14">
        <f t="shared" si="39"/>
        <v>881106</v>
      </c>
      <c r="AJ95" s="14">
        <f t="shared" si="40"/>
        <v>0</v>
      </c>
      <c r="AK95" s="14">
        <f t="shared" si="41"/>
        <v>0</v>
      </c>
      <c r="AL95" s="16">
        <f t="shared" si="42"/>
        <v>0</v>
      </c>
      <c r="AM95" s="16">
        <f t="shared" si="43"/>
        <v>0</v>
      </c>
      <c r="AN95" s="24">
        <v>0</v>
      </c>
      <c r="AO95" s="24">
        <v>0</v>
      </c>
      <c r="AP95" s="25">
        <v>0</v>
      </c>
      <c r="AQ95" s="14">
        <f t="shared" si="44"/>
        <v>0</v>
      </c>
      <c r="AR95" s="14">
        <f t="shared" si="45"/>
        <v>0</v>
      </c>
      <c r="AS95" s="14">
        <f t="shared" si="46"/>
        <v>0</v>
      </c>
      <c r="AT95" s="68">
        <f t="shared" si="47"/>
        <v>2.8680783028209391</v>
      </c>
      <c r="AU95" s="26">
        <v>0</v>
      </c>
      <c r="AV95" s="26">
        <v>0</v>
      </c>
      <c r="AW95" s="26">
        <v>5.9534532478458901</v>
      </c>
      <c r="AX95" s="24">
        <v>0</v>
      </c>
      <c r="AY95" s="24">
        <v>0</v>
      </c>
      <c r="AZ95" s="27">
        <v>545.02973088686952</v>
      </c>
      <c r="BA95" s="76">
        <v>1582.3932375870718</v>
      </c>
      <c r="BB95" s="24">
        <v>0</v>
      </c>
      <c r="BC95" s="26">
        <v>0</v>
      </c>
      <c r="BD95" s="26">
        <v>0</v>
      </c>
      <c r="BE95" s="26">
        <v>0</v>
      </c>
      <c r="BF95" s="28">
        <v>0</v>
      </c>
    </row>
    <row r="96" spans="1:58" ht="12.75" customHeight="1" x14ac:dyDescent="0.25">
      <c r="A96" s="10">
        <v>128</v>
      </c>
      <c r="B96" s="20" t="s">
        <v>64</v>
      </c>
      <c r="C96" s="20" t="s">
        <v>143</v>
      </c>
      <c r="D96" s="21">
        <v>1997</v>
      </c>
      <c r="E96" s="20" t="s">
        <v>64</v>
      </c>
      <c r="F96" s="64">
        <v>3.04</v>
      </c>
      <c r="G96" s="22">
        <v>83673639</v>
      </c>
      <c r="H96" s="12">
        <f t="shared" si="24"/>
        <v>254367862.56</v>
      </c>
      <c r="I96" s="23">
        <v>0</v>
      </c>
      <c r="J96" s="13">
        <f t="shared" si="25"/>
        <v>2042665.2</v>
      </c>
      <c r="K96" s="13">
        <f t="shared" si="26"/>
        <v>6209702.2079999996</v>
      </c>
      <c r="L96" s="14">
        <f t="shared" si="27"/>
        <v>347637.3</v>
      </c>
      <c r="M96" s="14">
        <f t="shared" si="28"/>
        <v>1056817.392</v>
      </c>
      <c r="N96" s="24">
        <v>347637.3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14">
        <f t="shared" si="48"/>
        <v>1056817.392</v>
      </c>
      <c r="U96" s="14">
        <f t="shared" si="49"/>
        <v>0</v>
      </c>
      <c r="V96" s="14">
        <f t="shared" si="50"/>
        <v>0</v>
      </c>
      <c r="W96" s="14">
        <f t="shared" si="51"/>
        <v>0</v>
      </c>
      <c r="X96" s="14">
        <f t="shared" si="52"/>
        <v>0</v>
      </c>
      <c r="Y96" s="14">
        <f t="shared" si="53"/>
        <v>0</v>
      </c>
      <c r="Z96" s="14">
        <f t="shared" si="35"/>
        <v>1695027.9</v>
      </c>
      <c r="AA96" s="14">
        <f t="shared" si="36"/>
        <v>5152884.8159999996</v>
      </c>
      <c r="AB96" s="24">
        <v>1188189</v>
      </c>
      <c r="AC96" s="24">
        <v>188888.8</v>
      </c>
      <c r="AD96" s="24">
        <v>317950.09999999998</v>
      </c>
      <c r="AE96" s="24">
        <v>0</v>
      </c>
      <c r="AF96" s="25">
        <v>0</v>
      </c>
      <c r="AG96" s="14">
        <f t="shared" si="37"/>
        <v>3612094.56</v>
      </c>
      <c r="AH96" s="14">
        <f t="shared" si="38"/>
        <v>574221.95199999993</v>
      </c>
      <c r="AI96" s="14">
        <f t="shared" si="39"/>
        <v>966568.30399999989</v>
      </c>
      <c r="AJ96" s="14">
        <f t="shared" si="40"/>
        <v>0</v>
      </c>
      <c r="AK96" s="14">
        <f t="shared" si="41"/>
        <v>0</v>
      </c>
      <c r="AL96" s="16">
        <f t="shared" si="42"/>
        <v>0</v>
      </c>
      <c r="AM96" s="16">
        <f t="shared" si="43"/>
        <v>0</v>
      </c>
      <c r="AN96" s="24">
        <v>0</v>
      </c>
      <c r="AO96" s="24">
        <v>0</v>
      </c>
      <c r="AP96" s="25">
        <v>0</v>
      </c>
      <c r="AQ96" s="14">
        <f t="shared" si="44"/>
        <v>0</v>
      </c>
      <c r="AR96" s="14">
        <f t="shared" si="45"/>
        <v>0</v>
      </c>
      <c r="AS96" s="14">
        <f t="shared" si="46"/>
        <v>0</v>
      </c>
      <c r="AT96" s="68">
        <f t="shared" si="47"/>
        <v>2.4412290709622417</v>
      </c>
      <c r="AU96" s="26">
        <v>0</v>
      </c>
      <c r="AV96" s="26">
        <v>0</v>
      </c>
      <c r="AW96" s="26">
        <v>12.904738198726374</v>
      </c>
      <c r="AX96" s="24">
        <v>0</v>
      </c>
      <c r="AY96" s="24">
        <v>0</v>
      </c>
      <c r="AZ96" s="27">
        <v>780.97623118544323</v>
      </c>
      <c r="BA96" s="76">
        <v>2267.4203569283773</v>
      </c>
      <c r="BB96" s="24">
        <v>0</v>
      </c>
      <c r="BC96" s="26">
        <v>0</v>
      </c>
      <c r="BD96" s="26">
        <v>0</v>
      </c>
      <c r="BE96" s="26">
        <v>0</v>
      </c>
      <c r="BF96" s="28">
        <v>0</v>
      </c>
    </row>
    <row r="97" spans="1:58" ht="12.75" customHeight="1" x14ac:dyDescent="0.25">
      <c r="A97" s="10">
        <v>129</v>
      </c>
      <c r="B97" s="20" t="s">
        <v>65</v>
      </c>
      <c r="C97" s="20" t="s">
        <v>144</v>
      </c>
      <c r="D97" s="21">
        <v>1997</v>
      </c>
      <c r="E97" s="20" t="s">
        <v>65</v>
      </c>
      <c r="F97" s="64">
        <v>3.04</v>
      </c>
      <c r="G97" s="22">
        <v>15194889</v>
      </c>
      <c r="H97" s="12">
        <f t="shared" ref="H97:H160" si="54">F97*G97</f>
        <v>46192462.560000002</v>
      </c>
      <c r="I97" s="23">
        <v>0</v>
      </c>
      <c r="J97" s="13">
        <f t="shared" ref="J97:J160" si="55">L97+Z97</f>
        <v>431746.29999999993</v>
      </c>
      <c r="K97" s="13">
        <f t="shared" ref="K97:K160" si="56">J97*F97</f>
        <v>1312508.7519999999</v>
      </c>
      <c r="L97" s="14">
        <f t="shared" ref="L97:L160" si="57">N97+O97+P97+Q97+R97+S97</f>
        <v>133980.29999999999</v>
      </c>
      <c r="M97" s="14">
        <f t="shared" ref="M97:M160" si="58">T97+U97+V97+W97+X97+Y97</f>
        <v>407300.11199999996</v>
      </c>
      <c r="N97" s="24">
        <v>133980.29999999999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14">
        <f t="shared" si="48"/>
        <v>407300.11199999996</v>
      </c>
      <c r="U97" s="14">
        <f t="shared" si="49"/>
        <v>0</v>
      </c>
      <c r="V97" s="14">
        <f t="shared" si="50"/>
        <v>0</v>
      </c>
      <c r="W97" s="14">
        <f t="shared" si="51"/>
        <v>0</v>
      </c>
      <c r="X97" s="14">
        <f t="shared" si="52"/>
        <v>0</v>
      </c>
      <c r="Y97" s="14">
        <f t="shared" si="53"/>
        <v>0</v>
      </c>
      <c r="Z97" s="14">
        <f t="shared" ref="Z97:Z160" si="59">AB97+AC97+AD97+AE97+AF97</f>
        <v>297765.99999999994</v>
      </c>
      <c r="AA97" s="14">
        <f t="shared" ref="AA97:AA160" si="60">AG97+AH97+AI97+AJ97+AK97</f>
        <v>905208.6399999999</v>
      </c>
      <c r="AB97" s="24">
        <v>267524.3</v>
      </c>
      <c r="AC97" s="24">
        <v>29427.1</v>
      </c>
      <c r="AD97" s="24">
        <v>814.6</v>
      </c>
      <c r="AE97" s="24">
        <v>0</v>
      </c>
      <c r="AF97" s="25">
        <v>0</v>
      </c>
      <c r="AG97" s="14">
        <f t="shared" ref="AG97:AG160" si="61">AB97*$F97</f>
        <v>813273.87199999997</v>
      </c>
      <c r="AH97" s="14">
        <f t="shared" ref="AH97:AH160" si="62">AC97*$F97</f>
        <v>89458.383999999991</v>
      </c>
      <c r="AI97" s="14">
        <f t="shared" ref="AI97:AI160" si="63">AD97*$F97</f>
        <v>2476.384</v>
      </c>
      <c r="AJ97" s="14">
        <f t="shared" ref="AJ97:AJ160" si="64">AE97*$F97</f>
        <v>0</v>
      </c>
      <c r="AK97" s="14">
        <f t="shared" ref="AK97:AK160" si="65">AF97*$F97</f>
        <v>0</v>
      </c>
      <c r="AL97" s="16">
        <f t="shared" ref="AL97:AL160" si="66">AN97+AO97+AP97</f>
        <v>0</v>
      </c>
      <c r="AM97" s="16">
        <f t="shared" ref="AM97:AM160" si="67">AQ97+AR97+AS97</f>
        <v>0</v>
      </c>
      <c r="AN97" s="24">
        <v>0</v>
      </c>
      <c r="AO97" s="24">
        <v>0</v>
      </c>
      <c r="AP97" s="25">
        <v>0</v>
      </c>
      <c r="AQ97" s="14">
        <f t="shared" ref="AQ97:AQ160" si="68">AN97*$F97</f>
        <v>0</v>
      </c>
      <c r="AR97" s="14">
        <f t="shared" ref="AR97:AR160" si="69">AO97*$F97</f>
        <v>0</v>
      </c>
      <c r="AS97" s="14">
        <f t="shared" ref="AS97:AS160" si="70">AP97*$F97</f>
        <v>0</v>
      </c>
      <c r="AT97" s="68">
        <f t="shared" ref="AT97:AT160" si="71">J97/G97*100</f>
        <v>2.8413916021367442</v>
      </c>
      <c r="AU97" s="26">
        <v>0</v>
      </c>
      <c r="AV97" s="26">
        <v>0</v>
      </c>
      <c r="AW97" s="26">
        <v>13.506422448851904</v>
      </c>
      <c r="AX97" s="24">
        <v>0</v>
      </c>
      <c r="AY97" s="24">
        <v>0</v>
      </c>
      <c r="AZ97" s="27">
        <v>452.69522419484036</v>
      </c>
      <c r="BA97" s="76">
        <v>1314.3170378765412</v>
      </c>
      <c r="BB97" s="24">
        <v>0</v>
      </c>
      <c r="BC97" s="26">
        <v>0</v>
      </c>
      <c r="BD97" s="26">
        <v>0</v>
      </c>
      <c r="BE97" s="26">
        <v>0</v>
      </c>
      <c r="BF97" s="28">
        <v>0</v>
      </c>
    </row>
    <row r="98" spans="1:58" ht="12.75" customHeight="1" x14ac:dyDescent="0.25">
      <c r="A98" s="10">
        <v>130</v>
      </c>
      <c r="B98" s="20" t="s">
        <v>66</v>
      </c>
      <c r="C98" s="20" t="s">
        <v>145</v>
      </c>
      <c r="D98" s="21">
        <v>1997</v>
      </c>
      <c r="E98" s="20" t="s">
        <v>113</v>
      </c>
      <c r="F98" s="64">
        <v>3.04</v>
      </c>
      <c r="G98" s="22">
        <v>128771328</v>
      </c>
      <c r="H98" s="12">
        <f t="shared" si="54"/>
        <v>391464837.12</v>
      </c>
      <c r="I98" s="23">
        <v>0</v>
      </c>
      <c r="J98" s="13">
        <f t="shared" si="55"/>
        <v>3570496.4</v>
      </c>
      <c r="K98" s="13">
        <f t="shared" si="56"/>
        <v>10854309.056</v>
      </c>
      <c r="L98" s="14">
        <f t="shared" si="57"/>
        <v>528098.1</v>
      </c>
      <c r="M98" s="14">
        <f t="shared" si="58"/>
        <v>1605418.2239999999</v>
      </c>
      <c r="N98" s="24">
        <v>528098.1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14">
        <f t="shared" si="48"/>
        <v>1605418.2239999999</v>
      </c>
      <c r="U98" s="14">
        <f t="shared" si="49"/>
        <v>0</v>
      </c>
      <c r="V98" s="14">
        <f t="shared" si="50"/>
        <v>0</v>
      </c>
      <c r="W98" s="14">
        <f t="shared" si="51"/>
        <v>0</v>
      </c>
      <c r="X98" s="14">
        <f t="shared" si="52"/>
        <v>0</v>
      </c>
      <c r="Y98" s="14">
        <f t="shared" si="53"/>
        <v>0</v>
      </c>
      <c r="Z98" s="14">
        <f t="shared" si="59"/>
        <v>3042398.3</v>
      </c>
      <c r="AA98" s="14">
        <f t="shared" si="60"/>
        <v>9248890.8320000004</v>
      </c>
      <c r="AB98" s="24">
        <v>2311519.2000000002</v>
      </c>
      <c r="AC98" s="24">
        <v>182540.79999999999</v>
      </c>
      <c r="AD98" s="24">
        <v>548338.30000000005</v>
      </c>
      <c r="AE98" s="24">
        <v>0</v>
      </c>
      <c r="AF98" s="25">
        <v>0</v>
      </c>
      <c r="AG98" s="14">
        <f t="shared" si="61"/>
        <v>7027018.3680000007</v>
      </c>
      <c r="AH98" s="14">
        <f t="shared" si="62"/>
        <v>554924.03200000001</v>
      </c>
      <c r="AI98" s="14">
        <f t="shared" si="63"/>
        <v>1666948.4320000003</v>
      </c>
      <c r="AJ98" s="14">
        <f t="shared" si="64"/>
        <v>0</v>
      </c>
      <c r="AK98" s="14">
        <f t="shared" si="65"/>
        <v>0</v>
      </c>
      <c r="AL98" s="16">
        <f t="shared" si="66"/>
        <v>0</v>
      </c>
      <c r="AM98" s="16">
        <f t="shared" si="67"/>
        <v>0</v>
      </c>
      <c r="AN98" s="24">
        <v>0</v>
      </c>
      <c r="AO98" s="24">
        <v>0</v>
      </c>
      <c r="AP98" s="25">
        <v>0</v>
      </c>
      <c r="AQ98" s="14">
        <f t="shared" si="68"/>
        <v>0</v>
      </c>
      <c r="AR98" s="14">
        <f t="shared" si="69"/>
        <v>0</v>
      </c>
      <c r="AS98" s="14">
        <f t="shared" si="70"/>
        <v>0</v>
      </c>
      <c r="AT98" s="68">
        <f t="shared" si="71"/>
        <v>2.772741770590422</v>
      </c>
      <c r="AU98" s="26">
        <v>0</v>
      </c>
      <c r="AV98" s="26">
        <v>0</v>
      </c>
      <c r="AW98" s="26">
        <v>9.7811636048849717</v>
      </c>
      <c r="AX98" s="24">
        <v>0</v>
      </c>
      <c r="AY98" s="24">
        <v>0</v>
      </c>
      <c r="AZ98" s="27">
        <v>500.85623286436606</v>
      </c>
      <c r="BA98" s="76">
        <v>1454.1436383631274</v>
      </c>
      <c r="BB98" s="24">
        <v>0</v>
      </c>
      <c r="BC98" s="26">
        <v>0</v>
      </c>
      <c r="BD98" s="26">
        <v>0</v>
      </c>
      <c r="BE98" s="26">
        <v>0</v>
      </c>
      <c r="BF98" s="28">
        <v>0</v>
      </c>
    </row>
    <row r="99" spans="1:58" ht="12.75" customHeight="1" x14ac:dyDescent="0.25">
      <c r="A99" s="10">
        <v>131</v>
      </c>
      <c r="B99" s="20" t="s">
        <v>67</v>
      </c>
      <c r="C99" s="20" t="s">
        <v>146</v>
      </c>
      <c r="D99" s="21">
        <v>1997</v>
      </c>
      <c r="E99" s="20" t="s">
        <v>67</v>
      </c>
      <c r="F99" s="64">
        <v>3.04</v>
      </c>
      <c r="G99" s="22">
        <v>36895171</v>
      </c>
      <c r="H99" s="12">
        <f t="shared" si="54"/>
        <v>112161319.84</v>
      </c>
      <c r="I99" s="23">
        <v>0</v>
      </c>
      <c r="J99" s="13">
        <f t="shared" si="55"/>
        <v>1295461.7000000002</v>
      </c>
      <c r="K99" s="13">
        <f t="shared" si="56"/>
        <v>3938203.5680000004</v>
      </c>
      <c r="L99" s="14">
        <f t="shared" si="57"/>
        <v>228106.49999999997</v>
      </c>
      <c r="M99" s="14">
        <f t="shared" si="58"/>
        <v>693443.75999999989</v>
      </c>
      <c r="N99" s="24">
        <v>228106.49999999997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14">
        <f t="shared" si="48"/>
        <v>693443.75999999989</v>
      </c>
      <c r="U99" s="14">
        <f t="shared" si="49"/>
        <v>0</v>
      </c>
      <c r="V99" s="14">
        <f t="shared" si="50"/>
        <v>0</v>
      </c>
      <c r="W99" s="14">
        <f t="shared" si="51"/>
        <v>0</v>
      </c>
      <c r="X99" s="14">
        <f t="shared" si="52"/>
        <v>0</v>
      </c>
      <c r="Y99" s="14">
        <f t="shared" si="53"/>
        <v>0</v>
      </c>
      <c r="Z99" s="14">
        <f t="shared" si="59"/>
        <v>1067355.2000000002</v>
      </c>
      <c r="AA99" s="14">
        <f t="shared" si="60"/>
        <v>3244759.8080000002</v>
      </c>
      <c r="AB99" s="24">
        <v>963687.1</v>
      </c>
      <c r="AC99" s="24">
        <v>93563</v>
      </c>
      <c r="AD99" s="24">
        <v>10105.1</v>
      </c>
      <c r="AE99" s="24">
        <v>0</v>
      </c>
      <c r="AF99" s="25">
        <v>0</v>
      </c>
      <c r="AG99" s="14">
        <f t="shared" si="61"/>
        <v>2929608.784</v>
      </c>
      <c r="AH99" s="14">
        <f t="shared" si="62"/>
        <v>284431.52</v>
      </c>
      <c r="AI99" s="14">
        <f t="shared" si="63"/>
        <v>30719.504000000001</v>
      </c>
      <c r="AJ99" s="14">
        <f t="shared" si="64"/>
        <v>0</v>
      </c>
      <c r="AK99" s="14">
        <f t="shared" si="65"/>
        <v>0</v>
      </c>
      <c r="AL99" s="16">
        <f t="shared" si="66"/>
        <v>0</v>
      </c>
      <c r="AM99" s="16">
        <f t="shared" si="67"/>
        <v>0</v>
      </c>
      <c r="AN99" s="24">
        <v>0</v>
      </c>
      <c r="AO99" s="24">
        <v>0</v>
      </c>
      <c r="AP99" s="25">
        <v>0</v>
      </c>
      <c r="AQ99" s="14">
        <f t="shared" si="68"/>
        <v>0</v>
      </c>
      <c r="AR99" s="14">
        <f t="shared" si="69"/>
        <v>0</v>
      </c>
      <c r="AS99" s="14">
        <f t="shared" si="70"/>
        <v>0</v>
      </c>
      <c r="AT99" s="68">
        <f t="shared" si="71"/>
        <v>3.5111958147585227</v>
      </c>
      <c r="AU99" s="26">
        <v>0</v>
      </c>
      <c r="AV99" s="26">
        <v>0</v>
      </c>
      <c r="AW99" s="26">
        <v>17.579407534060685</v>
      </c>
      <c r="AX99" s="24">
        <v>0</v>
      </c>
      <c r="AY99" s="24">
        <v>0</v>
      </c>
      <c r="AZ99" s="27">
        <v>788.93335249646486</v>
      </c>
      <c r="BA99" s="76">
        <v>2290.5223901564218</v>
      </c>
      <c r="BB99" s="24">
        <v>0</v>
      </c>
      <c r="BC99" s="26">
        <v>0</v>
      </c>
      <c r="BD99" s="26">
        <v>0</v>
      </c>
      <c r="BE99" s="26">
        <v>0</v>
      </c>
      <c r="BF99" s="28">
        <v>0</v>
      </c>
    </row>
    <row r="100" spans="1:58" ht="12.75" customHeight="1" x14ac:dyDescent="0.25">
      <c r="A100" s="10">
        <v>132</v>
      </c>
      <c r="B100" s="20" t="s">
        <v>68</v>
      </c>
      <c r="C100" s="20" t="s">
        <v>147</v>
      </c>
      <c r="D100" s="21">
        <v>1997</v>
      </c>
      <c r="E100" s="20" t="s">
        <v>68</v>
      </c>
      <c r="F100" s="64">
        <v>3.04</v>
      </c>
      <c r="G100" s="22">
        <v>22718531</v>
      </c>
      <c r="H100" s="12">
        <f t="shared" si="54"/>
        <v>69064334.239999995</v>
      </c>
      <c r="I100" s="23">
        <v>0</v>
      </c>
      <c r="J100" s="13">
        <f t="shared" si="55"/>
        <v>560716.5</v>
      </c>
      <c r="K100" s="13">
        <f t="shared" si="56"/>
        <v>1704578.16</v>
      </c>
      <c r="L100" s="14">
        <f t="shared" si="57"/>
        <v>154049.69999999998</v>
      </c>
      <c r="M100" s="14">
        <f t="shared" si="58"/>
        <v>468311.08799999993</v>
      </c>
      <c r="N100" s="24">
        <v>154049.69999999998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14">
        <f t="shared" si="48"/>
        <v>468311.08799999993</v>
      </c>
      <c r="U100" s="14">
        <f t="shared" si="49"/>
        <v>0</v>
      </c>
      <c r="V100" s="14">
        <f t="shared" si="50"/>
        <v>0</v>
      </c>
      <c r="W100" s="14">
        <f t="shared" si="51"/>
        <v>0</v>
      </c>
      <c r="X100" s="14">
        <f t="shared" si="52"/>
        <v>0</v>
      </c>
      <c r="Y100" s="14">
        <f t="shared" si="53"/>
        <v>0</v>
      </c>
      <c r="Z100" s="14">
        <f t="shared" si="59"/>
        <v>406666.80000000005</v>
      </c>
      <c r="AA100" s="14">
        <f t="shared" si="60"/>
        <v>1236267.0720000002</v>
      </c>
      <c r="AB100" s="24">
        <v>344908.4</v>
      </c>
      <c r="AC100" s="24">
        <v>59906.2</v>
      </c>
      <c r="AD100" s="24">
        <v>1852.2</v>
      </c>
      <c r="AE100" s="24">
        <v>0</v>
      </c>
      <c r="AF100" s="25">
        <v>0</v>
      </c>
      <c r="AG100" s="14">
        <f t="shared" si="61"/>
        <v>1048521.5360000001</v>
      </c>
      <c r="AH100" s="14">
        <f t="shared" si="62"/>
        <v>182114.848</v>
      </c>
      <c r="AI100" s="14">
        <f t="shared" si="63"/>
        <v>5630.6880000000001</v>
      </c>
      <c r="AJ100" s="14">
        <f t="shared" si="64"/>
        <v>0</v>
      </c>
      <c r="AK100" s="14">
        <f t="shared" si="65"/>
        <v>0</v>
      </c>
      <c r="AL100" s="16">
        <f t="shared" si="66"/>
        <v>0</v>
      </c>
      <c r="AM100" s="16">
        <f t="shared" si="67"/>
        <v>0</v>
      </c>
      <c r="AN100" s="24">
        <v>0</v>
      </c>
      <c r="AO100" s="24">
        <v>0</v>
      </c>
      <c r="AP100" s="25">
        <v>0</v>
      </c>
      <c r="AQ100" s="14">
        <f t="shared" si="68"/>
        <v>0</v>
      </c>
      <c r="AR100" s="14">
        <f t="shared" si="69"/>
        <v>0</v>
      </c>
      <c r="AS100" s="14">
        <f t="shared" si="70"/>
        <v>0</v>
      </c>
      <c r="AT100" s="68">
        <f t="shared" si="71"/>
        <v>2.4681019208504282</v>
      </c>
      <c r="AU100" s="26">
        <v>0</v>
      </c>
      <c r="AV100" s="26">
        <v>0</v>
      </c>
      <c r="AW100" s="26">
        <v>12.257705928646381</v>
      </c>
      <c r="AX100" s="24">
        <v>0</v>
      </c>
      <c r="AY100" s="24">
        <v>0</v>
      </c>
      <c r="AZ100" s="27">
        <v>392.64816482474555</v>
      </c>
      <c r="BA100" s="76">
        <v>1139.9814827690896</v>
      </c>
      <c r="BB100" s="24">
        <v>0</v>
      </c>
      <c r="BC100" s="26">
        <v>0</v>
      </c>
      <c r="BD100" s="26">
        <v>0</v>
      </c>
      <c r="BE100" s="26">
        <v>0</v>
      </c>
      <c r="BF100" s="28">
        <v>0</v>
      </c>
    </row>
    <row r="101" spans="1:58" ht="12.75" customHeight="1" x14ac:dyDescent="0.25">
      <c r="A101" s="10">
        <v>133</v>
      </c>
      <c r="B101" s="10" t="s">
        <v>36</v>
      </c>
      <c r="C101" s="10" t="s">
        <v>115</v>
      </c>
      <c r="D101" s="11">
        <v>1998</v>
      </c>
      <c r="E101" s="10" t="s">
        <v>36</v>
      </c>
      <c r="F101" s="64" t="s">
        <v>71</v>
      </c>
      <c r="G101" s="12">
        <v>3846349882</v>
      </c>
      <c r="H101" s="12">
        <f t="shared" si="54"/>
        <v>10115900189.66</v>
      </c>
      <c r="I101" s="13">
        <f>J101+AL101</f>
        <v>217714287.65000001</v>
      </c>
      <c r="J101" s="13">
        <f t="shared" si="55"/>
        <v>94911624.300000012</v>
      </c>
      <c r="K101" s="13">
        <f t="shared" si="56"/>
        <v>249617571.90900001</v>
      </c>
      <c r="L101" s="14">
        <f t="shared" si="57"/>
        <v>26218358.399999999</v>
      </c>
      <c r="M101" s="14">
        <f t="shared" si="58"/>
        <v>68954282.591999993</v>
      </c>
      <c r="N101" s="14">
        <v>12371958.399999999</v>
      </c>
      <c r="O101" s="14">
        <v>13846400</v>
      </c>
      <c r="P101" s="14">
        <v>0</v>
      </c>
      <c r="Q101" s="14">
        <v>0</v>
      </c>
      <c r="R101" s="14">
        <v>0</v>
      </c>
      <c r="S101" s="14">
        <v>0</v>
      </c>
      <c r="T101" s="14">
        <f t="shared" si="48"/>
        <v>32538250.591999996</v>
      </c>
      <c r="U101" s="14">
        <f t="shared" si="49"/>
        <v>36416032</v>
      </c>
      <c r="V101" s="14">
        <f t="shared" si="50"/>
        <v>0</v>
      </c>
      <c r="W101" s="14">
        <f t="shared" si="51"/>
        <v>0</v>
      </c>
      <c r="X101" s="14">
        <f t="shared" si="52"/>
        <v>0</v>
      </c>
      <c r="Y101" s="14">
        <f t="shared" si="53"/>
        <v>0</v>
      </c>
      <c r="Z101" s="14">
        <f t="shared" si="59"/>
        <v>68693265.900000006</v>
      </c>
      <c r="AA101" s="14">
        <f t="shared" si="60"/>
        <v>180663289.317</v>
      </c>
      <c r="AB101" s="14">
        <v>57766944.300000004</v>
      </c>
      <c r="AC101" s="14">
        <v>7888138.3999999966</v>
      </c>
      <c r="AD101" s="14">
        <v>3038183.2</v>
      </c>
      <c r="AE101" s="14">
        <v>0</v>
      </c>
      <c r="AF101" s="15">
        <v>0</v>
      </c>
      <c r="AG101" s="14">
        <f t="shared" si="61"/>
        <v>151927063.509</v>
      </c>
      <c r="AH101" s="14">
        <f t="shared" si="62"/>
        <v>20745803.991999991</v>
      </c>
      <c r="AI101" s="14">
        <f t="shared" si="63"/>
        <v>7990421.8160000006</v>
      </c>
      <c r="AJ101" s="14">
        <f t="shared" si="64"/>
        <v>0</v>
      </c>
      <c r="AK101" s="14">
        <f t="shared" si="65"/>
        <v>0</v>
      </c>
      <c r="AL101" s="16">
        <f t="shared" si="66"/>
        <v>122802663.34999999</v>
      </c>
      <c r="AM101" s="16">
        <f t="shared" si="67"/>
        <v>322971004.61049998</v>
      </c>
      <c r="AN101" s="14">
        <v>118287000</v>
      </c>
      <c r="AO101" s="14">
        <v>0</v>
      </c>
      <c r="AP101" s="15">
        <v>4515663.3499999996</v>
      </c>
      <c r="AQ101" s="14">
        <f t="shared" si="68"/>
        <v>311094810</v>
      </c>
      <c r="AR101" s="14">
        <f t="shared" si="69"/>
        <v>0</v>
      </c>
      <c r="AS101" s="14">
        <f t="shared" si="70"/>
        <v>11876194.610499999</v>
      </c>
      <c r="AT101" s="70">
        <f t="shared" si="71"/>
        <v>2.4675764611057298</v>
      </c>
      <c r="AU101" s="17">
        <f>I101/G101*100</f>
        <v>5.6602829781255979</v>
      </c>
      <c r="AV101" s="17">
        <f>J101/I101*100</f>
        <v>43.594577702948477</v>
      </c>
      <c r="AW101" s="18">
        <v>15.803248560149058</v>
      </c>
      <c r="AX101" s="14">
        <v>0</v>
      </c>
      <c r="AY101" s="14">
        <v>0</v>
      </c>
      <c r="AZ101" s="17">
        <v>963.7123997151092</v>
      </c>
      <c r="BA101" s="75">
        <v>2358.9588550915496</v>
      </c>
      <c r="BB101" s="14">
        <v>0</v>
      </c>
      <c r="BC101" s="18">
        <v>1246.9120643680226</v>
      </c>
      <c r="BD101" s="18">
        <v>67.945759043681903</v>
      </c>
      <c r="BE101" s="18">
        <v>18.30294115160584</v>
      </c>
      <c r="BF101" s="19">
        <v>13.751299804712266</v>
      </c>
    </row>
    <row r="102" spans="1:58" ht="12.75" customHeight="1" x14ac:dyDescent="0.25">
      <c r="A102" s="10">
        <v>134</v>
      </c>
      <c r="B102" s="20" t="s">
        <v>37</v>
      </c>
      <c r="C102" s="20" t="s">
        <v>116</v>
      </c>
      <c r="D102" s="21">
        <v>1998</v>
      </c>
      <c r="E102" s="20" t="s">
        <v>37</v>
      </c>
      <c r="F102" s="64" t="s">
        <v>71</v>
      </c>
      <c r="G102" s="22">
        <v>41010009</v>
      </c>
      <c r="H102" s="12">
        <f t="shared" si="54"/>
        <v>107856323.67</v>
      </c>
      <c r="I102" s="23">
        <v>0</v>
      </c>
      <c r="J102" s="13">
        <f t="shared" si="55"/>
        <v>951249.60000000009</v>
      </c>
      <c r="K102" s="13">
        <f t="shared" si="56"/>
        <v>2501786.4480000003</v>
      </c>
      <c r="L102" s="14">
        <f t="shared" si="57"/>
        <v>205700</v>
      </c>
      <c r="M102" s="14">
        <f t="shared" si="58"/>
        <v>205700</v>
      </c>
      <c r="N102" s="24">
        <v>0</v>
      </c>
      <c r="O102" s="24">
        <v>205700</v>
      </c>
      <c r="P102" s="24">
        <v>0</v>
      </c>
      <c r="Q102" s="24">
        <v>0</v>
      </c>
      <c r="R102" s="24">
        <v>0</v>
      </c>
      <c r="S102" s="24">
        <v>0</v>
      </c>
      <c r="T102" s="14">
        <f t="shared" ref="T102:T165" si="72">N102*$F102</f>
        <v>0</v>
      </c>
      <c r="U102" s="24">
        <v>205700</v>
      </c>
      <c r="V102" s="24">
        <v>0</v>
      </c>
      <c r="W102" s="24">
        <v>0</v>
      </c>
      <c r="X102" s="24">
        <v>0</v>
      </c>
      <c r="Y102" s="24">
        <v>0</v>
      </c>
      <c r="Z102" s="14">
        <f t="shared" si="59"/>
        <v>745549.60000000009</v>
      </c>
      <c r="AA102" s="14">
        <f t="shared" si="60"/>
        <v>1960795.4480000001</v>
      </c>
      <c r="AB102" s="24">
        <v>684450.9</v>
      </c>
      <c r="AC102" s="24">
        <v>55476.800000000003</v>
      </c>
      <c r="AD102" s="24">
        <v>5621.9</v>
      </c>
      <c r="AE102" s="24">
        <v>0</v>
      </c>
      <c r="AF102" s="25">
        <v>0</v>
      </c>
      <c r="AG102" s="14">
        <f t="shared" si="61"/>
        <v>1800105.8670000001</v>
      </c>
      <c r="AH102" s="14">
        <f t="shared" si="62"/>
        <v>145903.984</v>
      </c>
      <c r="AI102" s="14">
        <f t="shared" si="63"/>
        <v>14785.596999999998</v>
      </c>
      <c r="AJ102" s="14">
        <f t="shared" si="64"/>
        <v>0</v>
      </c>
      <c r="AK102" s="14">
        <f t="shared" si="65"/>
        <v>0</v>
      </c>
      <c r="AL102" s="16">
        <f t="shared" si="66"/>
        <v>11115.02</v>
      </c>
      <c r="AM102" s="16">
        <f t="shared" si="67"/>
        <v>29232.5026</v>
      </c>
      <c r="AN102" s="24">
        <v>0</v>
      </c>
      <c r="AO102" s="24">
        <v>0</v>
      </c>
      <c r="AP102" s="25">
        <v>11115.02</v>
      </c>
      <c r="AQ102" s="14">
        <f t="shared" si="68"/>
        <v>0</v>
      </c>
      <c r="AR102" s="14">
        <f t="shared" si="69"/>
        <v>0</v>
      </c>
      <c r="AS102" s="14">
        <f t="shared" si="70"/>
        <v>29232.5026</v>
      </c>
      <c r="AT102" s="68">
        <f t="shared" si="71"/>
        <v>2.3195547213852112</v>
      </c>
      <c r="AU102" s="26">
        <v>0</v>
      </c>
      <c r="AV102" s="26">
        <v>0</v>
      </c>
      <c r="AW102" s="26">
        <v>13.109834619625138</v>
      </c>
      <c r="AX102" s="24">
        <v>0</v>
      </c>
      <c r="AY102" s="24">
        <v>0</v>
      </c>
      <c r="AZ102" s="27">
        <v>975.70065850206174</v>
      </c>
      <c r="BA102" s="76">
        <v>2388.3035114755194</v>
      </c>
      <c r="BB102" s="24">
        <v>0</v>
      </c>
      <c r="BC102" s="26">
        <v>0</v>
      </c>
      <c r="BD102" s="26">
        <v>0</v>
      </c>
      <c r="BE102" s="26">
        <v>0</v>
      </c>
      <c r="BF102" s="28">
        <v>0</v>
      </c>
    </row>
    <row r="103" spans="1:58" ht="12.75" customHeight="1" x14ac:dyDescent="0.25">
      <c r="A103" s="10">
        <v>135</v>
      </c>
      <c r="B103" s="20" t="s">
        <v>38</v>
      </c>
      <c r="C103" s="20" t="s">
        <v>117</v>
      </c>
      <c r="D103" s="21">
        <v>1998</v>
      </c>
      <c r="E103" s="20" t="s">
        <v>38</v>
      </c>
      <c r="F103" s="64" t="s">
        <v>71</v>
      </c>
      <c r="G103" s="22">
        <v>119420226</v>
      </c>
      <c r="H103" s="12">
        <f t="shared" si="54"/>
        <v>314075194.38</v>
      </c>
      <c r="I103" s="23">
        <v>0</v>
      </c>
      <c r="J103" s="13">
        <f t="shared" si="55"/>
        <v>2325726</v>
      </c>
      <c r="K103" s="13">
        <f t="shared" si="56"/>
        <v>6116659.3799999999</v>
      </c>
      <c r="L103" s="14">
        <f t="shared" si="57"/>
        <v>325200</v>
      </c>
      <c r="M103" s="14">
        <f t="shared" si="58"/>
        <v>325200</v>
      </c>
      <c r="N103" s="24">
        <v>0</v>
      </c>
      <c r="O103" s="24">
        <v>325200</v>
      </c>
      <c r="P103" s="24">
        <v>0</v>
      </c>
      <c r="Q103" s="24">
        <v>0</v>
      </c>
      <c r="R103" s="24">
        <v>0</v>
      </c>
      <c r="S103" s="24">
        <v>0</v>
      </c>
      <c r="T103" s="14">
        <f t="shared" si="72"/>
        <v>0</v>
      </c>
      <c r="U103" s="24">
        <v>325200</v>
      </c>
      <c r="V103" s="24">
        <v>0</v>
      </c>
      <c r="W103" s="24">
        <v>0</v>
      </c>
      <c r="X103" s="24">
        <v>0</v>
      </c>
      <c r="Y103" s="24">
        <v>0</v>
      </c>
      <c r="Z103" s="14">
        <f t="shared" si="59"/>
        <v>2000526.0000000002</v>
      </c>
      <c r="AA103" s="14">
        <f t="shared" si="60"/>
        <v>5261383.3800000008</v>
      </c>
      <c r="AB103" s="24">
        <v>1861387.6</v>
      </c>
      <c r="AC103" s="24">
        <v>127145.3</v>
      </c>
      <c r="AD103" s="24">
        <v>11993.1</v>
      </c>
      <c r="AE103" s="24">
        <v>0</v>
      </c>
      <c r="AF103" s="25">
        <v>0</v>
      </c>
      <c r="AG103" s="14">
        <f t="shared" si="61"/>
        <v>4895449.3880000003</v>
      </c>
      <c r="AH103" s="14">
        <f t="shared" si="62"/>
        <v>334392.13899999997</v>
      </c>
      <c r="AI103" s="14">
        <f t="shared" si="63"/>
        <v>31541.852999999999</v>
      </c>
      <c r="AJ103" s="14">
        <f t="shared" si="64"/>
        <v>0</v>
      </c>
      <c r="AK103" s="14">
        <f t="shared" si="65"/>
        <v>0</v>
      </c>
      <c r="AL103" s="16">
        <f t="shared" si="66"/>
        <v>68518.77</v>
      </c>
      <c r="AM103" s="16">
        <f t="shared" si="67"/>
        <v>180204.3651</v>
      </c>
      <c r="AN103" s="24">
        <v>0</v>
      </c>
      <c r="AO103" s="24">
        <v>0</v>
      </c>
      <c r="AP103" s="25">
        <v>68518.77</v>
      </c>
      <c r="AQ103" s="14">
        <f t="shared" si="68"/>
        <v>0</v>
      </c>
      <c r="AR103" s="14">
        <f t="shared" si="69"/>
        <v>0</v>
      </c>
      <c r="AS103" s="14">
        <f t="shared" si="70"/>
        <v>180204.3651</v>
      </c>
      <c r="AT103" s="68">
        <f t="shared" si="71"/>
        <v>1.9475143180519521</v>
      </c>
      <c r="AU103" s="26">
        <v>0</v>
      </c>
      <c r="AV103" s="26">
        <v>0</v>
      </c>
      <c r="AW103" s="26">
        <v>19.28142928204278</v>
      </c>
      <c r="AX103" s="24">
        <v>0</v>
      </c>
      <c r="AY103" s="24">
        <v>0</v>
      </c>
      <c r="AZ103" s="27">
        <v>974.06487550520387</v>
      </c>
      <c r="BA103" s="76">
        <v>2384.2994696196847</v>
      </c>
      <c r="BB103" s="24">
        <v>0</v>
      </c>
      <c r="BC103" s="26">
        <v>0</v>
      </c>
      <c r="BD103" s="26">
        <v>0</v>
      </c>
      <c r="BE103" s="26">
        <v>0</v>
      </c>
      <c r="BF103" s="28">
        <v>0</v>
      </c>
    </row>
    <row r="104" spans="1:58" ht="12.75" customHeight="1" x14ac:dyDescent="0.25">
      <c r="A104" s="10">
        <v>136</v>
      </c>
      <c r="B104" s="20" t="s">
        <v>39</v>
      </c>
      <c r="C104" s="20" t="s">
        <v>118</v>
      </c>
      <c r="D104" s="21">
        <v>1998</v>
      </c>
      <c r="E104" s="20" t="s">
        <v>39</v>
      </c>
      <c r="F104" s="64" t="s">
        <v>71</v>
      </c>
      <c r="G104" s="22">
        <v>19223653</v>
      </c>
      <c r="H104" s="12">
        <f t="shared" si="54"/>
        <v>50558207.390000001</v>
      </c>
      <c r="I104" s="23">
        <v>0</v>
      </c>
      <c r="J104" s="13">
        <f t="shared" si="55"/>
        <v>745521.60000000009</v>
      </c>
      <c r="K104" s="13">
        <f t="shared" si="56"/>
        <v>1960721.8080000002</v>
      </c>
      <c r="L104" s="14">
        <f t="shared" si="57"/>
        <v>214300</v>
      </c>
      <c r="M104" s="14">
        <f t="shared" si="58"/>
        <v>214300</v>
      </c>
      <c r="N104" s="24">
        <v>0</v>
      </c>
      <c r="O104" s="24">
        <v>214300</v>
      </c>
      <c r="P104" s="24">
        <v>0</v>
      </c>
      <c r="Q104" s="24">
        <v>0</v>
      </c>
      <c r="R104" s="24">
        <v>0</v>
      </c>
      <c r="S104" s="24">
        <v>0</v>
      </c>
      <c r="T104" s="14">
        <f t="shared" si="72"/>
        <v>0</v>
      </c>
      <c r="U104" s="24">
        <v>214300</v>
      </c>
      <c r="V104" s="24">
        <v>0</v>
      </c>
      <c r="W104" s="24">
        <v>0</v>
      </c>
      <c r="X104" s="24">
        <v>0</v>
      </c>
      <c r="Y104" s="24">
        <v>0</v>
      </c>
      <c r="Z104" s="14">
        <f t="shared" si="59"/>
        <v>531221.60000000009</v>
      </c>
      <c r="AA104" s="14">
        <f t="shared" si="60"/>
        <v>1397112.8079999997</v>
      </c>
      <c r="AB104" s="24">
        <v>439837.3</v>
      </c>
      <c r="AC104" s="24">
        <v>89334.5</v>
      </c>
      <c r="AD104" s="24">
        <v>2049.8000000000002</v>
      </c>
      <c r="AE104" s="24">
        <v>0</v>
      </c>
      <c r="AF104" s="25">
        <v>0</v>
      </c>
      <c r="AG104" s="14">
        <f t="shared" si="61"/>
        <v>1156772.0989999999</v>
      </c>
      <c r="AH104" s="14">
        <f t="shared" si="62"/>
        <v>234949.73499999999</v>
      </c>
      <c r="AI104" s="14">
        <f t="shared" si="63"/>
        <v>5390.9740000000002</v>
      </c>
      <c r="AJ104" s="14">
        <f t="shared" si="64"/>
        <v>0</v>
      </c>
      <c r="AK104" s="14">
        <f t="shared" si="65"/>
        <v>0</v>
      </c>
      <c r="AL104" s="16">
        <f t="shared" si="66"/>
        <v>3939.12</v>
      </c>
      <c r="AM104" s="16">
        <f t="shared" si="67"/>
        <v>10359.8856</v>
      </c>
      <c r="AN104" s="24">
        <v>0</v>
      </c>
      <c r="AO104" s="24">
        <v>0</v>
      </c>
      <c r="AP104" s="25">
        <v>3939.12</v>
      </c>
      <c r="AQ104" s="14">
        <f t="shared" si="68"/>
        <v>0</v>
      </c>
      <c r="AR104" s="14">
        <f t="shared" si="69"/>
        <v>0</v>
      </c>
      <c r="AS104" s="14">
        <f t="shared" si="70"/>
        <v>10359.8856</v>
      </c>
      <c r="AT104" s="68">
        <f t="shared" si="71"/>
        <v>3.8781474051784026</v>
      </c>
      <c r="AU104" s="26">
        <v>0</v>
      </c>
      <c r="AV104" s="26">
        <v>0</v>
      </c>
      <c r="AW104" s="26">
        <v>17.242676411406897</v>
      </c>
      <c r="AX104" s="24">
        <v>0</v>
      </c>
      <c r="AY104" s="24">
        <v>0</v>
      </c>
      <c r="AZ104" s="27">
        <v>1694.710066354331</v>
      </c>
      <c r="BA104" s="76">
        <v>4148.2825363885995</v>
      </c>
      <c r="BB104" s="24">
        <v>0</v>
      </c>
      <c r="BC104" s="26">
        <v>0</v>
      </c>
      <c r="BD104" s="26">
        <v>0</v>
      </c>
      <c r="BE104" s="26">
        <v>0</v>
      </c>
      <c r="BF104" s="28">
        <v>0</v>
      </c>
    </row>
    <row r="105" spans="1:58" ht="12.75" customHeight="1" x14ac:dyDescent="0.25">
      <c r="A105" s="10">
        <v>137</v>
      </c>
      <c r="B105" s="20" t="s">
        <v>40</v>
      </c>
      <c r="C105" s="20" t="s">
        <v>119</v>
      </c>
      <c r="D105" s="21">
        <v>1998</v>
      </c>
      <c r="E105" s="20" t="s">
        <v>40</v>
      </c>
      <c r="F105" s="64" t="s">
        <v>71</v>
      </c>
      <c r="G105" s="22">
        <v>38109993</v>
      </c>
      <c r="H105" s="12">
        <f t="shared" si="54"/>
        <v>100229281.58999999</v>
      </c>
      <c r="I105" s="23">
        <v>0</v>
      </c>
      <c r="J105" s="13">
        <f t="shared" si="55"/>
        <v>745131.10000000009</v>
      </c>
      <c r="K105" s="13">
        <f t="shared" si="56"/>
        <v>1959694.7930000001</v>
      </c>
      <c r="L105" s="14">
        <f t="shared" si="57"/>
        <v>219897.7</v>
      </c>
      <c r="M105" s="14">
        <f t="shared" si="58"/>
        <v>233748.951</v>
      </c>
      <c r="N105" s="24">
        <v>8497.7000000000007</v>
      </c>
      <c r="O105" s="24">
        <v>211400</v>
      </c>
      <c r="P105" s="24">
        <v>0</v>
      </c>
      <c r="Q105" s="24">
        <v>0</v>
      </c>
      <c r="R105" s="24">
        <v>0</v>
      </c>
      <c r="S105" s="24">
        <v>0</v>
      </c>
      <c r="T105" s="14">
        <f t="shared" si="72"/>
        <v>22348.951000000001</v>
      </c>
      <c r="U105" s="24">
        <v>211400</v>
      </c>
      <c r="V105" s="24">
        <v>0</v>
      </c>
      <c r="W105" s="24">
        <v>0</v>
      </c>
      <c r="X105" s="24">
        <v>0</v>
      </c>
      <c r="Y105" s="24">
        <v>0</v>
      </c>
      <c r="Z105" s="14">
        <f t="shared" si="59"/>
        <v>525233.4</v>
      </c>
      <c r="AA105" s="14">
        <f t="shared" si="60"/>
        <v>1381363.8420000002</v>
      </c>
      <c r="AB105" s="24">
        <v>359369.3</v>
      </c>
      <c r="AC105" s="24">
        <v>49016.4</v>
      </c>
      <c r="AD105" s="24">
        <v>116847.7</v>
      </c>
      <c r="AE105" s="24">
        <v>0</v>
      </c>
      <c r="AF105" s="25">
        <v>0</v>
      </c>
      <c r="AG105" s="14">
        <f t="shared" si="61"/>
        <v>945141.25899999996</v>
      </c>
      <c r="AH105" s="14">
        <f t="shared" si="62"/>
        <v>128913.132</v>
      </c>
      <c r="AI105" s="14">
        <f t="shared" si="63"/>
        <v>307309.451</v>
      </c>
      <c r="AJ105" s="14">
        <f t="shared" si="64"/>
        <v>0</v>
      </c>
      <c r="AK105" s="14">
        <f t="shared" si="65"/>
        <v>0</v>
      </c>
      <c r="AL105" s="16">
        <f t="shared" si="66"/>
        <v>1504.03</v>
      </c>
      <c r="AM105" s="16">
        <f t="shared" si="67"/>
        <v>3955.5989</v>
      </c>
      <c r="AN105" s="24">
        <v>0</v>
      </c>
      <c r="AO105" s="24">
        <v>0</v>
      </c>
      <c r="AP105" s="25">
        <v>1504.03</v>
      </c>
      <c r="AQ105" s="14">
        <f t="shared" si="68"/>
        <v>0</v>
      </c>
      <c r="AR105" s="14">
        <f t="shared" si="69"/>
        <v>0</v>
      </c>
      <c r="AS105" s="14">
        <f t="shared" si="70"/>
        <v>3955.5989</v>
      </c>
      <c r="AT105" s="68">
        <f t="shared" si="71"/>
        <v>1.9552118521774593</v>
      </c>
      <c r="AU105" s="26">
        <v>0</v>
      </c>
      <c r="AV105" s="26">
        <v>0</v>
      </c>
      <c r="AW105" s="26">
        <v>4.81021458174635</v>
      </c>
      <c r="AX105" s="24">
        <v>0</v>
      </c>
      <c r="AY105" s="24">
        <v>0</v>
      </c>
      <c r="AZ105" s="27">
        <v>1106.074024154188</v>
      </c>
      <c r="BA105" s="76">
        <v>2707.4292231132317</v>
      </c>
      <c r="BB105" s="24">
        <v>0</v>
      </c>
      <c r="BC105" s="26">
        <v>0</v>
      </c>
      <c r="BD105" s="26">
        <v>0</v>
      </c>
      <c r="BE105" s="26">
        <v>0</v>
      </c>
      <c r="BF105" s="28">
        <v>0</v>
      </c>
    </row>
    <row r="106" spans="1:58" ht="12.75" customHeight="1" x14ac:dyDescent="0.25">
      <c r="A106" s="10">
        <v>138</v>
      </c>
      <c r="B106" s="20" t="s">
        <v>41</v>
      </c>
      <c r="C106" s="20" t="s">
        <v>120</v>
      </c>
      <c r="D106" s="21">
        <v>1998</v>
      </c>
      <c r="E106" s="20" t="s">
        <v>109</v>
      </c>
      <c r="F106" s="64" t="s">
        <v>71</v>
      </c>
      <c r="G106" s="22">
        <v>121394373</v>
      </c>
      <c r="H106" s="12">
        <f t="shared" si="54"/>
        <v>319267200.99000001</v>
      </c>
      <c r="I106" s="23">
        <v>0</v>
      </c>
      <c r="J106" s="13">
        <f t="shared" si="55"/>
        <v>2732040.1000000006</v>
      </c>
      <c r="K106" s="13">
        <f t="shared" si="56"/>
        <v>7185265.4630000014</v>
      </c>
      <c r="L106" s="14">
        <f t="shared" si="57"/>
        <v>288600</v>
      </c>
      <c r="M106" s="14">
        <f t="shared" si="58"/>
        <v>288600</v>
      </c>
      <c r="N106" s="24">
        <v>0</v>
      </c>
      <c r="O106" s="24">
        <v>288600</v>
      </c>
      <c r="P106" s="24">
        <v>0</v>
      </c>
      <c r="Q106" s="24">
        <v>0</v>
      </c>
      <c r="R106" s="24">
        <v>0</v>
      </c>
      <c r="S106" s="24">
        <v>0</v>
      </c>
      <c r="T106" s="14">
        <f t="shared" si="72"/>
        <v>0</v>
      </c>
      <c r="U106" s="24">
        <v>288600</v>
      </c>
      <c r="V106" s="24">
        <v>0</v>
      </c>
      <c r="W106" s="24">
        <v>0</v>
      </c>
      <c r="X106" s="24">
        <v>0</v>
      </c>
      <c r="Y106" s="24">
        <v>0</v>
      </c>
      <c r="Z106" s="14">
        <f t="shared" si="59"/>
        <v>2443440.1000000006</v>
      </c>
      <c r="AA106" s="14">
        <f t="shared" si="60"/>
        <v>6426247.4629999995</v>
      </c>
      <c r="AB106" s="24">
        <v>2293597.2000000002</v>
      </c>
      <c r="AC106" s="24">
        <v>137956.20000000001</v>
      </c>
      <c r="AD106" s="24">
        <v>11886.7</v>
      </c>
      <c r="AE106" s="24">
        <v>0</v>
      </c>
      <c r="AF106" s="25">
        <v>0</v>
      </c>
      <c r="AG106" s="14">
        <f t="shared" si="61"/>
        <v>6032160.6359999999</v>
      </c>
      <c r="AH106" s="14">
        <f t="shared" si="62"/>
        <v>362824.80600000004</v>
      </c>
      <c r="AI106" s="14">
        <f t="shared" si="63"/>
        <v>31262.021000000001</v>
      </c>
      <c r="AJ106" s="14">
        <f t="shared" si="64"/>
        <v>0</v>
      </c>
      <c r="AK106" s="14">
        <f t="shared" si="65"/>
        <v>0</v>
      </c>
      <c r="AL106" s="16">
        <f t="shared" si="66"/>
        <v>63888.99</v>
      </c>
      <c r="AM106" s="16">
        <f t="shared" si="67"/>
        <v>168028.04369999998</v>
      </c>
      <c r="AN106" s="24">
        <v>0</v>
      </c>
      <c r="AO106" s="24">
        <v>0</v>
      </c>
      <c r="AP106" s="25">
        <v>63888.99</v>
      </c>
      <c r="AQ106" s="14">
        <f t="shared" si="68"/>
        <v>0</v>
      </c>
      <c r="AR106" s="14">
        <f t="shared" si="69"/>
        <v>0</v>
      </c>
      <c r="AS106" s="14">
        <f t="shared" si="70"/>
        <v>168028.04369999998</v>
      </c>
      <c r="AT106" s="68">
        <f t="shared" si="71"/>
        <v>2.2505492079109799</v>
      </c>
      <c r="AU106" s="26">
        <v>0</v>
      </c>
      <c r="AV106" s="26">
        <v>0</v>
      </c>
      <c r="AW106" s="26">
        <v>18.438426547705021</v>
      </c>
      <c r="AX106" s="24">
        <v>0</v>
      </c>
      <c r="AY106" s="24">
        <v>0</v>
      </c>
      <c r="AZ106" s="27">
        <v>1179.9369183540555</v>
      </c>
      <c r="BA106" s="76">
        <v>2888.2295618729863</v>
      </c>
      <c r="BB106" s="24">
        <v>0</v>
      </c>
      <c r="BC106" s="26">
        <v>0</v>
      </c>
      <c r="BD106" s="26">
        <v>0</v>
      </c>
      <c r="BE106" s="26">
        <v>0</v>
      </c>
      <c r="BF106" s="28">
        <v>0</v>
      </c>
    </row>
    <row r="107" spans="1:58" ht="12.75" customHeight="1" x14ac:dyDescent="0.25">
      <c r="A107" s="10">
        <v>139</v>
      </c>
      <c r="B107" s="20" t="s">
        <v>42</v>
      </c>
      <c r="C107" s="20" t="s">
        <v>121</v>
      </c>
      <c r="D107" s="21">
        <v>1998</v>
      </c>
      <c r="E107" s="20" t="s">
        <v>42</v>
      </c>
      <c r="F107" s="64" t="s">
        <v>71</v>
      </c>
      <c r="G107" s="22">
        <v>19265938</v>
      </c>
      <c r="H107" s="12">
        <f t="shared" si="54"/>
        <v>50669416.939999998</v>
      </c>
      <c r="I107" s="23">
        <v>0</v>
      </c>
      <c r="J107" s="13">
        <f t="shared" si="55"/>
        <v>621753.30000000005</v>
      </c>
      <c r="K107" s="13">
        <f t="shared" si="56"/>
        <v>1635211.179</v>
      </c>
      <c r="L107" s="14">
        <f t="shared" si="57"/>
        <v>190000</v>
      </c>
      <c r="M107" s="14">
        <f t="shared" si="58"/>
        <v>190000</v>
      </c>
      <c r="N107" s="24">
        <v>0</v>
      </c>
      <c r="O107" s="24">
        <v>190000</v>
      </c>
      <c r="P107" s="24">
        <v>0</v>
      </c>
      <c r="Q107" s="24">
        <v>0</v>
      </c>
      <c r="R107" s="24">
        <v>0</v>
      </c>
      <c r="S107" s="24">
        <v>0</v>
      </c>
      <c r="T107" s="14">
        <f t="shared" si="72"/>
        <v>0</v>
      </c>
      <c r="U107" s="24">
        <v>190000</v>
      </c>
      <c r="V107" s="24">
        <v>0</v>
      </c>
      <c r="W107" s="24">
        <v>0</v>
      </c>
      <c r="X107" s="24">
        <v>0</v>
      </c>
      <c r="Y107" s="24">
        <v>0</v>
      </c>
      <c r="Z107" s="14">
        <f t="shared" si="59"/>
        <v>431753.30000000005</v>
      </c>
      <c r="AA107" s="14">
        <f t="shared" si="60"/>
        <v>1135511.179</v>
      </c>
      <c r="AB107" s="24">
        <v>376158.5</v>
      </c>
      <c r="AC107" s="24">
        <v>50515.4</v>
      </c>
      <c r="AD107" s="24">
        <v>5079.3999999999996</v>
      </c>
      <c r="AE107" s="24">
        <v>0</v>
      </c>
      <c r="AF107" s="25">
        <v>0</v>
      </c>
      <c r="AG107" s="14">
        <f t="shared" si="61"/>
        <v>989296.85499999998</v>
      </c>
      <c r="AH107" s="14">
        <f t="shared" si="62"/>
        <v>132855.50200000001</v>
      </c>
      <c r="AI107" s="14">
        <f t="shared" si="63"/>
        <v>13358.821999999998</v>
      </c>
      <c r="AJ107" s="14">
        <f t="shared" si="64"/>
        <v>0</v>
      </c>
      <c r="AK107" s="14">
        <f t="shared" si="65"/>
        <v>0</v>
      </c>
      <c r="AL107" s="16">
        <f t="shared" si="66"/>
        <v>4768.2700000000004</v>
      </c>
      <c r="AM107" s="16">
        <f t="shared" si="67"/>
        <v>12540.5501</v>
      </c>
      <c r="AN107" s="24">
        <v>0</v>
      </c>
      <c r="AO107" s="24">
        <v>0</v>
      </c>
      <c r="AP107" s="25">
        <v>4768.2700000000004</v>
      </c>
      <c r="AQ107" s="14">
        <f t="shared" si="68"/>
        <v>0</v>
      </c>
      <c r="AR107" s="14">
        <f t="shared" si="69"/>
        <v>0</v>
      </c>
      <c r="AS107" s="14">
        <f t="shared" si="70"/>
        <v>12540.5501</v>
      </c>
      <c r="AT107" s="68">
        <f t="shared" si="71"/>
        <v>3.2272153061013693</v>
      </c>
      <c r="AU107" s="26">
        <v>0</v>
      </c>
      <c r="AV107" s="26">
        <v>0</v>
      </c>
      <c r="AW107" s="26">
        <v>10.881607686653366</v>
      </c>
      <c r="AX107" s="24">
        <v>0</v>
      </c>
      <c r="AY107" s="24">
        <v>0</v>
      </c>
      <c r="AZ107" s="27">
        <v>1154.4735962566845</v>
      </c>
      <c r="BA107" s="76">
        <v>2825.9008742277938</v>
      </c>
      <c r="BB107" s="24">
        <v>0</v>
      </c>
      <c r="BC107" s="26">
        <v>0</v>
      </c>
      <c r="BD107" s="26">
        <v>0</v>
      </c>
      <c r="BE107" s="26">
        <v>0</v>
      </c>
      <c r="BF107" s="28">
        <v>0</v>
      </c>
    </row>
    <row r="108" spans="1:58" ht="12.75" customHeight="1" x14ac:dyDescent="0.25">
      <c r="A108" s="10">
        <v>140</v>
      </c>
      <c r="B108" s="20" t="s">
        <v>43</v>
      </c>
      <c r="C108" s="20" t="s">
        <v>122</v>
      </c>
      <c r="D108" s="21">
        <v>1998</v>
      </c>
      <c r="E108" s="20" t="s">
        <v>43</v>
      </c>
      <c r="F108" s="64" t="s">
        <v>71</v>
      </c>
      <c r="G108" s="22">
        <v>59339042</v>
      </c>
      <c r="H108" s="12">
        <f t="shared" si="54"/>
        <v>156061680.46000001</v>
      </c>
      <c r="I108" s="23">
        <v>0</v>
      </c>
      <c r="J108" s="13">
        <f t="shared" si="55"/>
        <v>1587412</v>
      </c>
      <c r="K108" s="13">
        <f t="shared" si="56"/>
        <v>4174893.56</v>
      </c>
      <c r="L108" s="14">
        <f t="shared" si="57"/>
        <v>783390.5</v>
      </c>
      <c r="M108" s="14">
        <f t="shared" si="58"/>
        <v>924044.01500000001</v>
      </c>
      <c r="N108" s="24">
        <v>86290.5</v>
      </c>
      <c r="O108" s="24">
        <v>697100</v>
      </c>
      <c r="P108" s="24">
        <v>0</v>
      </c>
      <c r="Q108" s="24">
        <v>0</v>
      </c>
      <c r="R108" s="24">
        <v>0</v>
      </c>
      <c r="S108" s="24">
        <v>0</v>
      </c>
      <c r="T108" s="14">
        <f t="shared" si="72"/>
        <v>226944.01499999998</v>
      </c>
      <c r="U108" s="24">
        <v>697100</v>
      </c>
      <c r="V108" s="24">
        <v>0</v>
      </c>
      <c r="W108" s="24">
        <v>0</v>
      </c>
      <c r="X108" s="24">
        <v>0</v>
      </c>
      <c r="Y108" s="24">
        <v>0</v>
      </c>
      <c r="Z108" s="14">
        <f t="shared" si="59"/>
        <v>804021.5</v>
      </c>
      <c r="AA108" s="14">
        <f t="shared" si="60"/>
        <v>2114576.5449999999</v>
      </c>
      <c r="AB108" s="24">
        <v>650696.9</v>
      </c>
      <c r="AC108" s="24">
        <v>126200.7</v>
      </c>
      <c r="AD108" s="24">
        <v>27123.9</v>
      </c>
      <c r="AE108" s="24">
        <v>0</v>
      </c>
      <c r="AF108" s="25">
        <v>0</v>
      </c>
      <c r="AG108" s="14">
        <f t="shared" si="61"/>
        <v>1711332.8470000001</v>
      </c>
      <c r="AH108" s="14">
        <f t="shared" si="62"/>
        <v>331907.84099999996</v>
      </c>
      <c r="AI108" s="14">
        <f t="shared" si="63"/>
        <v>71335.857000000004</v>
      </c>
      <c r="AJ108" s="14">
        <f t="shared" si="64"/>
        <v>0</v>
      </c>
      <c r="AK108" s="14">
        <f t="shared" si="65"/>
        <v>0</v>
      </c>
      <c r="AL108" s="16">
        <f t="shared" si="66"/>
        <v>4984.7299999999996</v>
      </c>
      <c r="AM108" s="16">
        <f t="shared" si="67"/>
        <v>13109.839899999999</v>
      </c>
      <c r="AN108" s="24">
        <v>0</v>
      </c>
      <c r="AO108" s="24">
        <v>0</v>
      </c>
      <c r="AP108" s="25">
        <v>4984.7299999999996</v>
      </c>
      <c r="AQ108" s="14">
        <f t="shared" si="68"/>
        <v>0</v>
      </c>
      <c r="AR108" s="14">
        <f t="shared" si="69"/>
        <v>0</v>
      </c>
      <c r="AS108" s="14">
        <f t="shared" si="70"/>
        <v>13109.839899999999</v>
      </c>
      <c r="AT108" s="68">
        <f t="shared" si="71"/>
        <v>2.6751560970600097</v>
      </c>
      <c r="AU108" s="26">
        <v>0</v>
      </c>
      <c r="AV108" s="26">
        <v>0</v>
      </c>
      <c r="AW108" s="26">
        <v>8.1319836480436063</v>
      </c>
      <c r="AX108" s="24">
        <v>0</v>
      </c>
      <c r="AY108" s="24">
        <v>0</v>
      </c>
      <c r="AZ108" s="27">
        <v>397.41683513484753</v>
      </c>
      <c r="BA108" s="76">
        <v>972.79018375289763</v>
      </c>
      <c r="BB108" s="24">
        <v>0</v>
      </c>
      <c r="BC108" s="26">
        <v>0</v>
      </c>
      <c r="BD108" s="26">
        <v>0</v>
      </c>
      <c r="BE108" s="26">
        <v>0</v>
      </c>
      <c r="BF108" s="28">
        <v>0</v>
      </c>
    </row>
    <row r="109" spans="1:58" ht="12.75" customHeight="1" x14ac:dyDescent="0.25">
      <c r="A109" s="10">
        <v>141</v>
      </c>
      <c r="B109" s="20" t="s">
        <v>44</v>
      </c>
      <c r="C109" s="20" t="s">
        <v>123</v>
      </c>
      <c r="D109" s="21">
        <v>1998</v>
      </c>
      <c r="E109" s="20" t="s">
        <v>44</v>
      </c>
      <c r="F109" s="64" t="s">
        <v>71</v>
      </c>
      <c r="G109" s="22">
        <v>152233292</v>
      </c>
      <c r="H109" s="12">
        <f t="shared" si="54"/>
        <v>400373557.95999998</v>
      </c>
      <c r="I109" s="23">
        <v>0</v>
      </c>
      <c r="J109" s="13">
        <f t="shared" si="55"/>
        <v>2764746.2</v>
      </c>
      <c r="K109" s="13">
        <f t="shared" si="56"/>
        <v>7271282.5060000001</v>
      </c>
      <c r="L109" s="14">
        <f t="shared" si="57"/>
        <v>399111.9</v>
      </c>
      <c r="M109" s="14">
        <f t="shared" si="58"/>
        <v>458789.29700000002</v>
      </c>
      <c r="N109" s="24">
        <v>36611.9</v>
      </c>
      <c r="O109" s="24">
        <v>362500</v>
      </c>
      <c r="P109" s="24">
        <v>0</v>
      </c>
      <c r="Q109" s="24">
        <v>0</v>
      </c>
      <c r="R109" s="24">
        <v>0</v>
      </c>
      <c r="S109" s="24">
        <v>0</v>
      </c>
      <c r="T109" s="14">
        <f t="shared" si="72"/>
        <v>96289.297000000006</v>
      </c>
      <c r="U109" s="24">
        <v>362500</v>
      </c>
      <c r="V109" s="24">
        <v>0</v>
      </c>
      <c r="W109" s="24">
        <v>0</v>
      </c>
      <c r="X109" s="24">
        <v>0</v>
      </c>
      <c r="Y109" s="24">
        <v>0</v>
      </c>
      <c r="Z109" s="14">
        <f t="shared" si="59"/>
        <v>2365634.3000000003</v>
      </c>
      <c r="AA109" s="14">
        <f t="shared" si="60"/>
        <v>6221618.2089999998</v>
      </c>
      <c r="AB109" s="24">
        <v>2188900.6</v>
      </c>
      <c r="AC109" s="24">
        <v>148180.5</v>
      </c>
      <c r="AD109" s="24">
        <v>28553.200000000001</v>
      </c>
      <c r="AE109" s="24">
        <v>0</v>
      </c>
      <c r="AF109" s="25">
        <v>0</v>
      </c>
      <c r="AG109" s="14">
        <f t="shared" si="61"/>
        <v>5756808.5779999997</v>
      </c>
      <c r="AH109" s="14">
        <f t="shared" si="62"/>
        <v>389714.71499999997</v>
      </c>
      <c r="AI109" s="14">
        <f t="shared" si="63"/>
        <v>75094.915999999997</v>
      </c>
      <c r="AJ109" s="14">
        <f t="shared" si="64"/>
        <v>0</v>
      </c>
      <c r="AK109" s="14">
        <f t="shared" si="65"/>
        <v>0</v>
      </c>
      <c r="AL109" s="16">
        <f t="shared" si="66"/>
        <v>178422.24</v>
      </c>
      <c r="AM109" s="16">
        <f t="shared" si="67"/>
        <v>469250.49119999993</v>
      </c>
      <c r="AN109" s="24">
        <v>0</v>
      </c>
      <c r="AO109" s="24">
        <v>0</v>
      </c>
      <c r="AP109" s="25">
        <v>178422.24</v>
      </c>
      <c r="AQ109" s="14">
        <f t="shared" si="68"/>
        <v>0</v>
      </c>
      <c r="AR109" s="14">
        <f t="shared" si="69"/>
        <v>0</v>
      </c>
      <c r="AS109" s="14">
        <f t="shared" si="70"/>
        <v>469250.49119999993</v>
      </c>
      <c r="AT109" s="68">
        <f t="shared" si="71"/>
        <v>1.8161245570384172</v>
      </c>
      <c r="AU109" s="26">
        <v>0</v>
      </c>
      <c r="AV109" s="26">
        <v>0</v>
      </c>
      <c r="AW109" s="26">
        <v>20.370806286425829</v>
      </c>
      <c r="AX109" s="24">
        <v>0</v>
      </c>
      <c r="AY109" s="24">
        <v>0</v>
      </c>
      <c r="AZ109" s="27">
        <v>963.88169349165003</v>
      </c>
      <c r="BA109" s="76">
        <v>2359.3732495243707</v>
      </c>
      <c r="BB109" s="24">
        <v>0</v>
      </c>
      <c r="BC109" s="26">
        <v>0</v>
      </c>
      <c r="BD109" s="26">
        <v>0</v>
      </c>
      <c r="BE109" s="26">
        <v>0</v>
      </c>
      <c r="BF109" s="28">
        <v>0</v>
      </c>
    </row>
    <row r="110" spans="1:58" ht="12.75" customHeight="1" x14ac:dyDescent="0.25">
      <c r="A110" s="10">
        <v>142</v>
      </c>
      <c r="B110" s="20" t="s">
        <v>45</v>
      </c>
      <c r="C110" s="20" t="s">
        <v>124</v>
      </c>
      <c r="D110" s="21">
        <v>1998</v>
      </c>
      <c r="E110" s="20" t="s">
        <v>110</v>
      </c>
      <c r="F110" s="64" t="s">
        <v>71</v>
      </c>
      <c r="G110" s="22">
        <v>786584495</v>
      </c>
      <c r="H110" s="12">
        <f t="shared" si="54"/>
        <v>2068717221.8499999</v>
      </c>
      <c r="I110" s="23">
        <v>0</v>
      </c>
      <c r="J110" s="13">
        <f t="shared" si="55"/>
        <v>20753376.699999999</v>
      </c>
      <c r="K110" s="13">
        <f t="shared" si="56"/>
        <v>54581380.720999993</v>
      </c>
      <c r="L110" s="14">
        <f t="shared" si="57"/>
        <v>899400</v>
      </c>
      <c r="M110" s="14">
        <f t="shared" si="58"/>
        <v>899400</v>
      </c>
      <c r="N110" s="24">
        <v>0</v>
      </c>
      <c r="O110" s="24">
        <v>899400</v>
      </c>
      <c r="P110" s="24">
        <v>0</v>
      </c>
      <c r="Q110" s="24">
        <v>0</v>
      </c>
      <c r="R110" s="24">
        <v>0</v>
      </c>
      <c r="S110" s="24">
        <v>0</v>
      </c>
      <c r="T110" s="14">
        <f t="shared" si="72"/>
        <v>0</v>
      </c>
      <c r="U110" s="24">
        <v>899400</v>
      </c>
      <c r="V110" s="24">
        <v>0</v>
      </c>
      <c r="W110" s="24">
        <v>0</v>
      </c>
      <c r="X110" s="24">
        <v>0</v>
      </c>
      <c r="Y110" s="24">
        <v>0</v>
      </c>
      <c r="Z110" s="14">
        <f t="shared" si="59"/>
        <v>19853976.699999999</v>
      </c>
      <c r="AA110" s="14">
        <f t="shared" si="60"/>
        <v>52215958.720999993</v>
      </c>
      <c r="AB110" s="24">
        <v>15012246</v>
      </c>
      <c r="AC110" s="24">
        <v>4081437</v>
      </c>
      <c r="AD110" s="24">
        <v>760293.7</v>
      </c>
      <c r="AE110" s="24">
        <v>0</v>
      </c>
      <c r="AF110" s="25">
        <v>0</v>
      </c>
      <c r="AG110" s="14">
        <f t="shared" si="61"/>
        <v>39482206.979999997</v>
      </c>
      <c r="AH110" s="14">
        <f t="shared" si="62"/>
        <v>10734179.309999999</v>
      </c>
      <c r="AI110" s="14">
        <f t="shared" si="63"/>
        <v>1999572.4309999999</v>
      </c>
      <c r="AJ110" s="14">
        <f t="shared" si="64"/>
        <v>0</v>
      </c>
      <c r="AK110" s="14">
        <f t="shared" si="65"/>
        <v>0</v>
      </c>
      <c r="AL110" s="16">
        <f t="shared" si="66"/>
        <v>2361918.9500000002</v>
      </c>
      <c r="AM110" s="16">
        <f t="shared" si="67"/>
        <v>6211846.8385000005</v>
      </c>
      <c r="AN110" s="24">
        <v>0</v>
      </c>
      <c r="AO110" s="24">
        <v>0</v>
      </c>
      <c r="AP110" s="25">
        <v>2361918.9500000002</v>
      </c>
      <c r="AQ110" s="14">
        <f t="shared" si="68"/>
        <v>0</v>
      </c>
      <c r="AR110" s="14">
        <f t="shared" si="69"/>
        <v>0</v>
      </c>
      <c r="AS110" s="14">
        <f t="shared" si="70"/>
        <v>6211846.8385000005</v>
      </c>
      <c r="AT110" s="68">
        <f t="shared" si="71"/>
        <v>2.6384167030904924</v>
      </c>
      <c r="AU110" s="26">
        <v>0</v>
      </c>
      <c r="AV110" s="26">
        <v>0</v>
      </c>
      <c r="AW110" s="26">
        <v>11.951439957384933</v>
      </c>
      <c r="AX110" s="24">
        <v>0</v>
      </c>
      <c r="AY110" s="24">
        <v>0</v>
      </c>
      <c r="AZ110" s="27">
        <v>2328.4617161639521</v>
      </c>
      <c r="BA110" s="76">
        <v>5699.569068230704</v>
      </c>
      <c r="BB110" s="24">
        <v>0</v>
      </c>
      <c r="BC110" s="26">
        <v>0</v>
      </c>
      <c r="BD110" s="26">
        <v>0</v>
      </c>
      <c r="BE110" s="26">
        <v>0</v>
      </c>
      <c r="BF110" s="28">
        <v>0</v>
      </c>
    </row>
    <row r="111" spans="1:58" ht="12.75" customHeight="1" x14ac:dyDescent="0.25">
      <c r="A111" s="10">
        <v>143</v>
      </c>
      <c r="B111" s="20" t="s">
        <v>46</v>
      </c>
      <c r="C111" s="20" t="s">
        <v>125</v>
      </c>
      <c r="D111" s="21">
        <v>1998</v>
      </c>
      <c r="E111" s="20" t="s">
        <v>46</v>
      </c>
      <c r="F111" s="64" t="s">
        <v>71</v>
      </c>
      <c r="G111" s="22">
        <v>46207498</v>
      </c>
      <c r="H111" s="12">
        <f t="shared" si="54"/>
        <v>121525719.73999999</v>
      </c>
      <c r="I111" s="23">
        <v>0</v>
      </c>
      <c r="J111" s="13">
        <f t="shared" si="55"/>
        <v>1246845.3</v>
      </c>
      <c r="K111" s="13">
        <f t="shared" si="56"/>
        <v>3279203.139</v>
      </c>
      <c r="L111" s="14">
        <f t="shared" si="57"/>
        <v>316653.2</v>
      </c>
      <c r="M111" s="14">
        <f t="shared" si="58"/>
        <v>342330.91599999997</v>
      </c>
      <c r="N111" s="24">
        <v>15753.2</v>
      </c>
      <c r="O111" s="24">
        <v>300900</v>
      </c>
      <c r="P111" s="24">
        <v>0</v>
      </c>
      <c r="Q111" s="24">
        <v>0</v>
      </c>
      <c r="R111" s="24">
        <v>0</v>
      </c>
      <c r="S111" s="24">
        <v>0</v>
      </c>
      <c r="T111" s="14">
        <f t="shared" si="72"/>
        <v>41430.915999999997</v>
      </c>
      <c r="U111" s="24">
        <v>300900</v>
      </c>
      <c r="V111" s="24">
        <v>0</v>
      </c>
      <c r="W111" s="24">
        <v>0</v>
      </c>
      <c r="X111" s="24">
        <v>0</v>
      </c>
      <c r="Y111" s="24">
        <v>0</v>
      </c>
      <c r="Z111" s="14">
        <f t="shared" si="59"/>
        <v>930192.1</v>
      </c>
      <c r="AA111" s="14">
        <f t="shared" si="60"/>
        <v>2446405.2230000002</v>
      </c>
      <c r="AB111" s="24">
        <v>802371.7</v>
      </c>
      <c r="AC111" s="24">
        <v>113056.6</v>
      </c>
      <c r="AD111" s="24">
        <v>14763.8</v>
      </c>
      <c r="AE111" s="24">
        <v>0</v>
      </c>
      <c r="AF111" s="25">
        <v>0</v>
      </c>
      <c r="AG111" s="14">
        <f t="shared" si="61"/>
        <v>2110237.571</v>
      </c>
      <c r="AH111" s="14">
        <f t="shared" si="62"/>
        <v>297338.85800000001</v>
      </c>
      <c r="AI111" s="14">
        <f t="shared" si="63"/>
        <v>38828.793999999994</v>
      </c>
      <c r="AJ111" s="14">
        <f t="shared" si="64"/>
        <v>0</v>
      </c>
      <c r="AK111" s="14">
        <f t="shared" si="65"/>
        <v>0</v>
      </c>
      <c r="AL111" s="16">
        <f t="shared" si="66"/>
        <v>7684.88</v>
      </c>
      <c r="AM111" s="16">
        <f t="shared" si="67"/>
        <v>20211.234400000001</v>
      </c>
      <c r="AN111" s="24">
        <v>0</v>
      </c>
      <c r="AO111" s="24">
        <v>0</v>
      </c>
      <c r="AP111" s="25">
        <v>7684.88</v>
      </c>
      <c r="AQ111" s="14">
        <f t="shared" si="68"/>
        <v>0</v>
      </c>
      <c r="AR111" s="14">
        <f t="shared" si="69"/>
        <v>0</v>
      </c>
      <c r="AS111" s="14">
        <f t="shared" si="70"/>
        <v>20211.234400000001</v>
      </c>
      <c r="AT111" s="68">
        <f t="shared" si="71"/>
        <v>2.69836142177618</v>
      </c>
      <c r="AU111" s="26">
        <v>0</v>
      </c>
      <c r="AV111" s="26">
        <v>0</v>
      </c>
      <c r="AW111" s="26">
        <v>14.800580463658703</v>
      </c>
      <c r="AX111" s="24">
        <v>0</v>
      </c>
      <c r="AY111" s="24">
        <v>0</v>
      </c>
      <c r="AZ111" s="27">
        <v>841.17910567586375</v>
      </c>
      <c r="BA111" s="76">
        <v>2059.0239376796085</v>
      </c>
      <c r="BB111" s="24">
        <v>0</v>
      </c>
      <c r="BC111" s="26">
        <v>0</v>
      </c>
      <c r="BD111" s="26">
        <v>0</v>
      </c>
      <c r="BE111" s="26">
        <v>0</v>
      </c>
      <c r="BF111" s="28">
        <v>0</v>
      </c>
    </row>
    <row r="112" spans="1:58" ht="12.75" customHeight="1" x14ac:dyDescent="0.25">
      <c r="A112" s="10">
        <v>144</v>
      </c>
      <c r="B112" s="20" t="s">
        <v>47</v>
      </c>
      <c r="C112" s="20" t="s">
        <v>126</v>
      </c>
      <c r="D112" s="21">
        <v>1998</v>
      </c>
      <c r="E112" s="20" t="s">
        <v>47</v>
      </c>
      <c r="F112" s="64" t="s">
        <v>71</v>
      </c>
      <c r="G112" s="22">
        <v>124416888</v>
      </c>
      <c r="H112" s="12">
        <f t="shared" si="54"/>
        <v>327216415.44</v>
      </c>
      <c r="I112" s="23">
        <v>0</v>
      </c>
      <c r="J112" s="13">
        <f t="shared" si="55"/>
        <v>2718953.6</v>
      </c>
      <c r="K112" s="13">
        <f t="shared" si="56"/>
        <v>7150847.9680000003</v>
      </c>
      <c r="L112" s="14">
        <f t="shared" si="57"/>
        <v>524480.4</v>
      </c>
      <c r="M112" s="14">
        <f t="shared" si="58"/>
        <v>539118.45200000005</v>
      </c>
      <c r="N112" s="24">
        <v>8980.4</v>
      </c>
      <c r="O112" s="24">
        <v>515500</v>
      </c>
      <c r="P112" s="24">
        <v>0</v>
      </c>
      <c r="Q112" s="24">
        <v>0</v>
      </c>
      <c r="R112" s="24">
        <v>0</v>
      </c>
      <c r="S112" s="24">
        <v>0</v>
      </c>
      <c r="T112" s="14">
        <f t="shared" si="72"/>
        <v>23618.451999999997</v>
      </c>
      <c r="U112" s="24">
        <v>515500</v>
      </c>
      <c r="V112" s="24">
        <v>0</v>
      </c>
      <c r="W112" s="24">
        <v>0</v>
      </c>
      <c r="X112" s="24">
        <v>0</v>
      </c>
      <c r="Y112" s="24">
        <v>0</v>
      </c>
      <c r="Z112" s="14">
        <f t="shared" si="59"/>
        <v>2194473.2000000002</v>
      </c>
      <c r="AA112" s="14">
        <f t="shared" si="60"/>
        <v>5771464.5159999998</v>
      </c>
      <c r="AB112" s="24">
        <v>1869522.6</v>
      </c>
      <c r="AC112" s="24">
        <v>175909.6</v>
      </c>
      <c r="AD112" s="24">
        <v>149041</v>
      </c>
      <c r="AE112" s="24">
        <v>0</v>
      </c>
      <c r="AF112" s="25">
        <v>0</v>
      </c>
      <c r="AG112" s="14">
        <f t="shared" si="61"/>
        <v>4916844.4380000001</v>
      </c>
      <c r="AH112" s="14">
        <f t="shared" si="62"/>
        <v>462642.24800000002</v>
      </c>
      <c r="AI112" s="14">
        <f t="shared" si="63"/>
        <v>391977.82999999996</v>
      </c>
      <c r="AJ112" s="14">
        <f t="shared" si="64"/>
        <v>0</v>
      </c>
      <c r="AK112" s="14">
        <f t="shared" si="65"/>
        <v>0</v>
      </c>
      <c r="AL112" s="16">
        <f t="shared" si="66"/>
        <v>38342.230000000003</v>
      </c>
      <c r="AM112" s="16">
        <f t="shared" si="67"/>
        <v>100840.0649</v>
      </c>
      <c r="AN112" s="24">
        <v>0</v>
      </c>
      <c r="AO112" s="24">
        <v>0</v>
      </c>
      <c r="AP112" s="25">
        <v>38342.230000000003</v>
      </c>
      <c r="AQ112" s="14">
        <f t="shared" si="68"/>
        <v>0</v>
      </c>
      <c r="AR112" s="14">
        <f t="shared" si="69"/>
        <v>0</v>
      </c>
      <c r="AS112" s="14">
        <f t="shared" si="70"/>
        <v>100840.0649</v>
      </c>
      <c r="AT112" s="68">
        <f t="shared" si="71"/>
        <v>2.1853573447360297</v>
      </c>
      <c r="AU112" s="26">
        <v>0</v>
      </c>
      <c r="AV112" s="26">
        <v>0</v>
      </c>
      <c r="AW112" s="26">
        <v>17.946769988316909</v>
      </c>
      <c r="AX112" s="24">
        <v>0</v>
      </c>
      <c r="AY112" s="24">
        <v>0</v>
      </c>
      <c r="AZ112" s="27">
        <v>535.77034508810016</v>
      </c>
      <c r="BA112" s="76">
        <v>1311.4495571652383</v>
      </c>
      <c r="BB112" s="24">
        <v>0</v>
      </c>
      <c r="BC112" s="26">
        <v>0</v>
      </c>
      <c r="BD112" s="26">
        <v>0</v>
      </c>
      <c r="BE112" s="26">
        <v>0</v>
      </c>
      <c r="BF112" s="28">
        <v>0</v>
      </c>
    </row>
    <row r="113" spans="1:58" ht="12.75" customHeight="1" x14ac:dyDescent="0.25">
      <c r="A113" s="10">
        <v>145</v>
      </c>
      <c r="B113" s="20" t="s">
        <v>48</v>
      </c>
      <c r="C113" s="20" t="s">
        <v>127</v>
      </c>
      <c r="D113" s="21">
        <v>1998</v>
      </c>
      <c r="E113" s="20" t="s">
        <v>48</v>
      </c>
      <c r="F113" s="64" t="s">
        <v>71</v>
      </c>
      <c r="G113" s="22">
        <v>59032757</v>
      </c>
      <c r="H113" s="12">
        <f t="shared" si="54"/>
        <v>155256150.91</v>
      </c>
      <c r="I113" s="23">
        <v>0</v>
      </c>
      <c r="J113" s="13">
        <f t="shared" si="55"/>
        <v>1769742</v>
      </c>
      <c r="K113" s="13">
        <f t="shared" si="56"/>
        <v>4654421.46</v>
      </c>
      <c r="L113" s="14">
        <f t="shared" si="57"/>
        <v>771032.7</v>
      </c>
      <c r="M113" s="14">
        <f t="shared" si="58"/>
        <v>846392.00099999993</v>
      </c>
      <c r="N113" s="24">
        <v>46232.7</v>
      </c>
      <c r="O113" s="24">
        <v>724800</v>
      </c>
      <c r="P113" s="24">
        <v>0</v>
      </c>
      <c r="Q113" s="24">
        <v>0</v>
      </c>
      <c r="R113" s="24">
        <v>0</v>
      </c>
      <c r="S113" s="24">
        <v>0</v>
      </c>
      <c r="T113" s="14">
        <f t="shared" si="72"/>
        <v>121592.00099999999</v>
      </c>
      <c r="U113" s="24">
        <v>724800</v>
      </c>
      <c r="V113" s="24">
        <v>0</v>
      </c>
      <c r="W113" s="24">
        <v>0</v>
      </c>
      <c r="X113" s="24">
        <v>0</v>
      </c>
      <c r="Y113" s="24">
        <v>0</v>
      </c>
      <c r="Z113" s="14">
        <f t="shared" si="59"/>
        <v>998709.29999999993</v>
      </c>
      <c r="AA113" s="14">
        <f t="shared" si="60"/>
        <v>2626605.4590000003</v>
      </c>
      <c r="AB113" s="24">
        <v>818164.6</v>
      </c>
      <c r="AC113" s="24">
        <v>176954.6</v>
      </c>
      <c r="AD113" s="24">
        <v>3590.1</v>
      </c>
      <c r="AE113" s="24">
        <v>0</v>
      </c>
      <c r="AF113" s="25">
        <v>0</v>
      </c>
      <c r="AG113" s="14">
        <f t="shared" si="61"/>
        <v>2151772.898</v>
      </c>
      <c r="AH113" s="14">
        <f t="shared" si="62"/>
        <v>465390.598</v>
      </c>
      <c r="AI113" s="14">
        <f t="shared" si="63"/>
        <v>9441.9629999999997</v>
      </c>
      <c r="AJ113" s="14">
        <f t="shared" si="64"/>
        <v>0</v>
      </c>
      <c r="AK113" s="14">
        <f t="shared" si="65"/>
        <v>0</v>
      </c>
      <c r="AL113" s="16">
        <f t="shared" si="66"/>
        <v>6058.89</v>
      </c>
      <c r="AM113" s="16">
        <f t="shared" si="67"/>
        <v>15934.8807</v>
      </c>
      <c r="AN113" s="24">
        <v>0</v>
      </c>
      <c r="AO113" s="24">
        <v>0</v>
      </c>
      <c r="AP113" s="25">
        <v>6058.89</v>
      </c>
      <c r="AQ113" s="14">
        <f t="shared" si="68"/>
        <v>0</v>
      </c>
      <c r="AR113" s="14">
        <f t="shared" si="69"/>
        <v>0</v>
      </c>
      <c r="AS113" s="14">
        <f t="shared" si="70"/>
        <v>15934.8807</v>
      </c>
      <c r="AT113" s="68">
        <f t="shared" si="71"/>
        <v>2.9978982685833224</v>
      </c>
      <c r="AU113" s="26">
        <v>0</v>
      </c>
      <c r="AV113" s="26">
        <v>0</v>
      </c>
      <c r="AW113" s="26">
        <v>12.831469961282464</v>
      </c>
      <c r="AX113" s="24">
        <v>0</v>
      </c>
      <c r="AY113" s="24">
        <v>0</v>
      </c>
      <c r="AZ113" s="27">
        <v>552.30170180535367</v>
      </c>
      <c r="BA113" s="76">
        <v>1351.9147315537493</v>
      </c>
      <c r="BB113" s="24">
        <v>0</v>
      </c>
      <c r="BC113" s="26">
        <v>0</v>
      </c>
      <c r="BD113" s="26">
        <v>0</v>
      </c>
      <c r="BE113" s="26">
        <v>0</v>
      </c>
      <c r="BF113" s="28">
        <v>0</v>
      </c>
    </row>
    <row r="114" spans="1:58" ht="12.75" customHeight="1" x14ac:dyDescent="0.25">
      <c r="A114" s="10">
        <v>146</v>
      </c>
      <c r="B114" s="20" t="s">
        <v>49</v>
      </c>
      <c r="C114" s="20" t="s">
        <v>128</v>
      </c>
      <c r="D114" s="21">
        <v>1998</v>
      </c>
      <c r="E114" s="20" t="s">
        <v>49</v>
      </c>
      <c r="F114" s="64" t="s">
        <v>71</v>
      </c>
      <c r="G114" s="22">
        <v>48510152</v>
      </c>
      <c r="H114" s="12">
        <f t="shared" si="54"/>
        <v>127581699.75999999</v>
      </c>
      <c r="I114" s="23">
        <v>0</v>
      </c>
      <c r="J114" s="13">
        <f t="shared" si="55"/>
        <v>1256095.1000000001</v>
      </c>
      <c r="K114" s="13">
        <f t="shared" si="56"/>
        <v>3303530.1129999999</v>
      </c>
      <c r="L114" s="14">
        <f t="shared" si="57"/>
        <v>442316.3</v>
      </c>
      <c r="M114" s="14">
        <f t="shared" si="58"/>
        <v>536230.86899999995</v>
      </c>
      <c r="N114" s="24">
        <v>57616.3</v>
      </c>
      <c r="O114" s="24">
        <v>384700</v>
      </c>
      <c r="P114" s="24">
        <v>0</v>
      </c>
      <c r="Q114" s="24">
        <v>0</v>
      </c>
      <c r="R114" s="24">
        <v>0</v>
      </c>
      <c r="S114" s="24">
        <v>0</v>
      </c>
      <c r="T114" s="14">
        <f t="shared" si="72"/>
        <v>151530.86900000001</v>
      </c>
      <c r="U114" s="24">
        <v>384700</v>
      </c>
      <c r="V114" s="24">
        <v>0</v>
      </c>
      <c r="W114" s="24">
        <v>0</v>
      </c>
      <c r="X114" s="24">
        <v>0</v>
      </c>
      <c r="Y114" s="24">
        <v>0</v>
      </c>
      <c r="Z114" s="14">
        <f t="shared" si="59"/>
        <v>813778.8</v>
      </c>
      <c r="AA114" s="14">
        <f t="shared" si="60"/>
        <v>2140238.2439999999</v>
      </c>
      <c r="AB114" s="24">
        <v>645775.9</v>
      </c>
      <c r="AC114" s="24">
        <v>89103.8</v>
      </c>
      <c r="AD114" s="24">
        <v>78899.100000000006</v>
      </c>
      <c r="AE114" s="24">
        <v>0</v>
      </c>
      <c r="AF114" s="25">
        <v>0</v>
      </c>
      <c r="AG114" s="14">
        <f t="shared" si="61"/>
        <v>1698390.6170000001</v>
      </c>
      <c r="AH114" s="14">
        <f t="shared" si="62"/>
        <v>234342.99400000001</v>
      </c>
      <c r="AI114" s="14">
        <f t="shared" si="63"/>
        <v>207504.633</v>
      </c>
      <c r="AJ114" s="14">
        <f t="shared" si="64"/>
        <v>0</v>
      </c>
      <c r="AK114" s="14">
        <f t="shared" si="65"/>
        <v>0</v>
      </c>
      <c r="AL114" s="16">
        <f t="shared" si="66"/>
        <v>8979.85</v>
      </c>
      <c r="AM114" s="16">
        <f t="shared" si="67"/>
        <v>23617.005499999999</v>
      </c>
      <c r="AN114" s="24">
        <v>0</v>
      </c>
      <c r="AO114" s="24">
        <v>0</v>
      </c>
      <c r="AP114" s="25">
        <v>8979.85</v>
      </c>
      <c r="AQ114" s="14">
        <f t="shared" si="68"/>
        <v>0</v>
      </c>
      <c r="AR114" s="14">
        <f t="shared" si="69"/>
        <v>0</v>
      </c>
      <c r="AS114" s="14">
        <f t="shared" si="70"/>
        <v>23617.005499999999</v>
      </c>
      <c r="AT114" s="68">
        <f t="shared" si="71"/>
        <v>2.5893448035372062</v>
      </c>
      <c r="AU114" s="26">
        <v>0</v>
      </c>
      <c r="AV114" s="26">
        <v>0</v>
      </c>
      <c r="AW114" s="26">
        <v>9.5615064322143581</v>
      </c>
      <c r="AX114" s="24">
        <v>0</v>
      </c>
      <c r="AY114" s="24">
        <v>0</v>
      </c>
      <c r="AZ114" s="27">
        <v>532.3433880413196</v>
      </c>
      <c r="BA114" s="76">
        <v>1303.0611098713039</v>
      </c>
      <c r="BB114" s="24">
        <v>0</v>
      </c>
      <c r="BC114" s="26">
        <v>0</v>
      </c>
      <c r="BD114" s="26">
        <v>0</v>
      </c>
      <c r="BE114" s="26">
        <v>0</v>
      </c>
      <c r="BF114" s="28">
        <v>0</v>
      </c>
    </row>
    <row r="115" spans="1:58" ht="12.75" customHeight="1" x14ac:dyDescent="0.25">
      <c r="A115" s="10">
        <v>147</v>
      </c>
      <c r="B115" s="20" t="s">
        <v>50</v>
      </c>
      <c r="C115" s="20" t="s">
        <v>129</v>
      </c>
      <c r="D115" s="21">
        <v>1998</v>
      </c>
      <c r="E115" s="20" t="s">
        <v>50</v>
      </c>
      <c r="F115" s="64" t="s">
        <v>71</v>
      </c>
      <c r="G115" s="22">
        <v>227495077</v>
      </c>
      <c r="H115" s="12">
        <f t="shared" si="54"/>
        <v>598312052.50999999</v>
      </c>
      <c r="I115" s="23">
        <v>0</v>
      </c>
      <c r="J115" s="13">
        <f t="shared" si="55"/>
        <v>5209537.5999999996</v>
      </c>
      <c r="K115" s="13">
        <f t="shared" si="56"/>
        <v>13701083.887999998</v>
      </c>
      <c r="L115" s="14">
        <f t="shared" si="57"/>
        <v>835000</v>
      </c>
      <c r="M115" s="14">
        <f t="shared" si="58"/>
        <v>835000</v>
      </c>
      <c r="N115" s="24">
        <v>0</v>
      </c>
      <c r="O115" s="24">
        <v>835000</v>
      </c>
      <c r="P115" s="24">
        <v>0</v>
      </c>
      <c r="Q115" s="24">
        <v>0</v>
      </c>
      <c r="R115" s="24">
        <v>0</v>
      </c>
      <c r="S115" s="24">
        <v>0</v>
      </c>
      <c r="T115" s="14">
        <f t="shared" si="72"/>
        <v>0</v>
      </c>
      <c r="U115" s="24">
        <v>835000</v>
      </c>
      <c r="V115" s="24">
        <v>0</v>
      </c>
      <c r="W115" s="24">
        <v>0</v>
      </c>
      <c r="X115" s="24">
        <v>0</v>
      </c>
      <c r="Y115" s="24">
        <v>0</v>
      </c>
      <c r="Z115" s="14">
        <f t="shared" si="59"/>
        <v>4374537.5999999996</v>
      </c>
      <c r="AA115" s="14">
        <f t="shared" si="60"/>
        <v>11505033.888</v>
      </c>
      <c r="AB115" s="24">
        <v>4163320.2</v>
      </c>
      <c r="AC115" s="24">
        <v>191723.6</v>
      </c>
      <c r="AD115" s="24">
        <v>19493.8</v>
      </c>
      <c r="AE115" s="24">
        <v>0</v>
      </c>
      <c r="AF115" s="25">
        <v>0</v>
      </c>
      <c r="AG115" s="14">
        <f t="shared" si="61"/>
        <v>10949532.126</v>
      </c>
      <c r="AH115" s="14">
        <f t="shared" si="62"/>
        <v>504233.06799999997</v>
      </c>
      <c r="AI115" s="14">
        <f t="shared" si="63"/>
        <v>51268.693999999996</v>
      </c>
      <c r="AJ115" s="14">
        <f t="shared" si="64"/>
        <v>0</v>
      </c>
      <c r="AK115" s="14">
        <f t="shared" si="65"/>
        <v>0</v>
      </c>
      <c r="AL115" s="16">
        <f t="shared" si="66"/>
        <v>231699.38</v>
      </c>
      <c r="AM115" s="16">
        <f t="shared" si="67"/>
        <v>609369.36939999997</v>
      </c>
      <c r="AN115" s="24">
        <v>0</v>
      </c>
      <c r="AO115" s="24">
        <v>0</v>
      </c>
      <c r="AP115" s="25">
        <v>231699.38</v>
      </c>
      <c r="AQ115" s="14">
        <f t="shared" si="68"/>
        <v>0</v>
      </c>
      <c r="AR115" s="14">
        <f t="shared" si="69"/>
        <v>0</v>
      </c>
      <c r="AS115" s="14">
        <f t="shared" si="70"/>
        <v>609369.36939999997</v>
      </c>
      <c r="AT115" s="68">
        <f t="shared" si="71"/>
        <v>2.2899561910080366</v>
      </c>
      <c r="AU115" s="26">
        <v>0</v>
      </c>
      <c r="AV115" s="26">
        <v>0</v>
      </c>
      <c r="AW115" s="26">
        <v>26.453618780181888</v>
      </c>
      <c r="AX115" s="24">
        <v>0</v>
      </c>
      <c r="AY115" s="24">
        <v>0</v>
      </c>
      <c r="AZ115" s="27">
        <v>813.81083014354169</v>
      </c>
      <c r="BA115" s="76">
        <v>1992.0323373488027</v>
      </c>
      <c r="BB115" s="24">
        <v>0</v>
      </c>
      <c r="BC115" s="26">
        <v>0</v>
      </c>
      <c r="BD115" s="26">
        <v>0</v>
      </c>
      <c r="BE115" s="26">
        <v>0</v>
      </c>
      <c r="BF115" s="28">
        <v>0</v>
      </c>
    </row>
    <row r="116" spans="1:58" ht="12.75" customHeight="1" x14ac:dyDescent="0.25">
      <c r="A116" s="10">
        <v>148</v>
      </c>
      <c r="B116" s="20" t="s">
        <v>51</v>
      </c>
      <c r="C116" s="20" t="s">
        <v>130</v>
      </c>
      <c r="D116" s="21">
        <v>1998</v>
      </c>
      <c r="E116" s="20" t="s">
        <v>148</v>
      </c>
      <c r="F116" s="64" t="s">
        <v>71</v>
      </c>
      <c r="G116" s="22">
        <v>362431863</v>
      </c>
      <c r="H116" s="12">
        <f t="shared" si="54"/>
        <v>953195799.68999994</v>
      </c>
      <c r="I116" s="23">
        <v>0</v>
      </c>
      <c r="J116" s="13">
        <f t="shared" si="55"/>
        <v>6204703.9000000004</v>
      </c>
      <c r="K116" s="13">
        <f t="shared" si="56"/>
        <v>16318371.257000001</v>
      </c>
      <c r="L116" s="14">
        <f t="shared" si="57"/>
        <v>1565347.5</v>
      </c>
      <c r="M116" s="14">
        <f t="shared" si="58"/>
        <v>1614976.925</v>
      </c>
      <c r="N116" s="24">
        <v>30447.5</v>
      </c>
      <c r="O116" s="24">
        <v>1534900</v>
      </c>
      <c r="P116" s="24">
        <v>0</v>
      </c>
      <c r="Q116" s="24">
        <v>0</v>
      </c>
      <c r="R116" s="24">
        <v>0</v>
      </c>
      <c r="S116" s="24">
        <v>0</v>
      </c>
      <c r="T116" s="14">
        <f t="shared" si="72"/>
        <v>80076.925000000003</v>
      </c>
      <c r="U116" s="24">
        <v>1534900</v>
      </c>
      <c r="V116" s="24">
        <v>0</v>
      </c>
      <c r="W116" s="24">
        <v>0</v>
      </c>
      <c r="X116" s="24">
        <v>0</v>
      </c>
      <c r="Y116" s="24">
        <v>0</v>
      </c>
      <c r="Z116" s="14">
        <f t="shared" si="59"/>
        <v>4639356.4000000004</v>
      </c>
      <c r="AA116" s="14">
        <f t="shared" si="60"/>
        <v>12201507.332</v>
      </c>
      <c r="AB116" s="24">
        <v>4487549.9000000004</v>
      </c>
      <c r="AC116" s="24">
        <v>136584</v>
      </c>
      <c r="AD116" s="24">
        <v>15222.5</v>
      </c>
      <c r="AE116" s="24">
        <v>0</v>
      </c>
      <c r="AF116" s="25">
        <v>0</v>
      </c>
      <c r="AG116" s="14">
        <f t="shared" si="61"/>
        <v>11802256.237</v>
      </c>
      <c r="AH116" s="14">
        <f t="shared" si="62"/>
        <v>359215.92</v>
      </c>
      <c r="AI116" s="14">
        <f t="shared" si="63"/>
        <v>40035.174999999996</v>
      </c>
      <c r="AJ116" s="14">
        <f t="shared" si="64"/>
        <v>0</v>
      </c>
      <c r="AK116" s="14">
        <f t="shared" si="65"/>
        <v>0</v>
      </c>
      <c r="AL116" s="16">
        <f t="shared" si="66"/>
        <v>259145.1</v>
      </c>
      <c r="AM116" s="16">
        <f t="shared" si="67"/>
        <v>681551.61300000001</v>
      </c>
      <c r="AN116" s="24">
        <v>0</v>
      </c>
      <c r="AO116" s="24">
        <v>0</v>
      </c>
      <c r="AP116" s="25">
        <v>259145.1</v>
      </c>
      <c r="AQ116" s="14">
        <f t="shared" si="68"/>
        <v>0</v>
      </c>
      <c r="AR116" s="14">
        <f t="shared" si="69"/>
        <v>0</v>
      </c>
      <c r="AS116" s="14">
        <f t="shared" si="70"/>
        <v>681551.61300000001</v>
      </c>
      <c r="AT116" s="68">
        <f t="shared" si="71"/>
        <v>1.7119642430555286</v>
      </c>
      <c r="AU116" s="26">
        <v>0</v>
      </c>
      <c r="AV116" s="26">
        <v>0</v>
      </c>
      <c r="AW116" s="26">
        <v>21.0600227411581</v>
      </c>
      <c r="AX116" s="24">
        <v>0</v>
      </c>
      <c r="AY116" s="24">
        <v>0</v>
      </c>
      <c r="AZ116" s="27">
        <v>499.40964628599778</v>
      </c>
      <c r="BA116" s="76">
        <v>1222.4464557815763</v>
      </c>
      <c r="BB116" s="24">
        <v>0</v>
      </c>
      <c r="BC116" s="26">
        <v>0</v>
      </c>
      <c r="BD116" s="26">
        <v>0</v>
      </c>
      <c r="BE116" s="26">
        <v>0</v>
      </c>
      <c r="BF116" s="28">
        <v>0</v>
      </c>
    </row>
    <row r="117" spans="1:58" ht="12.75" customHeight="1" x14ac:dyDescent="0.25">
      <c r="A117" s="10">
        <v>149</v>
      </c>
      <c r="B117" s="20" t="s">
        <v>52</v>
      </c>
      <c r="C117" s="20" t="s">
        <v>131</v>
      </c>
      <c r="D117" s="21">
        <v>1998</v>
      </c>
      <c r="E117" s="20" t="s">
        <v>111</v>
      </c>
      <c r="F117" s="64" t="s">
        <v>71</v>
      </c>
      <c r="G117" s="22">
        <v>81329056</v>
      </c>
      <c r="H117" s="12">
        <f t="shared" si="54"/>
        <v>213895417.28</v>
      </c>
      <c r="I117" s="23">
        <v>0</v>
      </c>
      <c r="J117" s="13">
        <f t="shared" si="55"/>
        <v>1820805.5</v>
      </c>
      <c r="K117" s="13">
        <f t="shared" si="56"/>
        <v>4788718.4649999999</v>
      </c>
      <c r="L117" s="14">
        <f t="shared" si="57"/>
        <v>519729.8</v>
      </c>
      <c r="M117" s="14">
        <f t="shared" si="58"/>
        <v>551237.37399999995</v>
      </c>
      <c r="N117" s="24">
        <v>19329.8</v>
      </c>
      <c r="O117" s="24">
        <v>500400</v>
      </c>
      <c r="P117" s="24">
        <v>0</v>
      </c>
      <c r="Q117" s="24">
        <v>0</v>
      </c>
      <c r="R117" s="24">
        <v>0</v>
      </c>
      <c r="S117" s="24">
        <v>0</v>
      </c>
      <c r="T117" s="14">
        <f t="shared" si="72"/>
        <v>50837.373999999996</v>
      </c>
      <c r="U117" s="24">
        <v>500400</v>
      </c>
      <c r="V117" s="24">
        <v>0</v>
      </c>
      <c r="W117" s="24">
        <v>0</v>
      </c>
      <c r="X117" s="24">
        <v>0</v>
      </c>
      <c r="Y117" s="24">
        <v>0</v>
      </c>
      <c r="Z117" s="14">
        <f t="shared" si="59"/>
        <v>1301075.7</v>
      </c>
      <c r="AA117" s="14">
        <f t="shared" si="60"/>
        <v>3421829.0909999991</v>
      </c>
      <c r="AB117" s="24">
        <v>1111347.8999999999</v>
      </c>
      <c r="AC117" s="24">
        <v>181504.6</v>
      </c>
      <c r="AD117" s="24">
        <v>8223.2000000000007</v>
      </c>
      <c r="AE117" s="24">
        <v>0</v>
      </c>
      <c r="AF117" s="25">
        <v>0</v>
      </c>
      <c r="AG117" s="14">
        <f t="shared" si="61"/>
        <v>2922844.9769999995</v>
      </c>
      <c r="AH117" s="14">
        <f t="shared" si="62"/>
        <v>477357.098</v>
      </c>
      <c r="AI117" s="14">
        <f t="shared" si="63"/>
        <v>21627.016</v>
      </c>
      <c r="AJ117" s="14">
        <f t="shared" si="64"/>
        <v>0</v>
      </c>
      <c r="AK117" s="14">
        <f t="shared" si="65"/>
        <v>0</v>
      </c>
      <c r="AL117" s="16">
        <f t="shared" si="66"/>
        <v>18458.669999999998</v>
      </c>
      <c r="AM117" s="16">
        <f t="shared" si="67"/>
        <v>48546.302099999994</v>
      </c>
      <c r="AN117" s="24">
        <v>0</v>
      </c>
      <c r="AO117" s="24">
        <v>0</v>
      </c>
      <c r="AP117" s="25">
        <v>18458.669999999998</v>
      </c>
      <c r="AQ117" s="14">
        <f t="shared" si="68"/>
        <v>0</v>
      </c>
      <c r="AR117" s="14">
        <f t="shared" si="69"/>
        <v>0</v>
      </c>
      <c r="AS117" s="14">
        <f t="shared" si="70"/>
        <v>48546.302099999994</v>
      </c>
      <c r="AT117" s="68">
        <f t="shared" si="71"/>
        <v>2.2388130264293244</v>
      </c>
      <c r="AU117" s="26">
        <v>0</v>
      </c>
      <c r="AV117" s="26">
        <v>0</v>
      </c>
      <c r="AW117" s="26">
        <v>14.348462162822401</v>
      </c>
      <c r="AX117" s="24">
        <v>0</v>
      </c>
      <c r="AY117" s="24">
        <v>0</v>
      </c>
      <c r="AZ117" s="27">
        <v>437.68089918538425</v>
      </c>
      <c r="BA117" s="76">
        <v>1071.3478763405049</v>
      </c>
      <c r="BB117" s="24">
        <v>0</v>
      </c>
      <c r="BC117" s="26">
        <v>0</v>
      </c>
      <c r="BD117" s="26">
        <v>0</v>
      </c>
      <c r="BE117" s="26">
        <v>0</v>
      </c>
      <c r="BF117" s="28">
        <v>0</v>
      </c>
    </row>
    <row r="118" spans="1:58" ht="12.75" customHeight="1" x14ac:dyDescent="0.25">
      <c r="A118" s="10">
        <v>150</v>
      </c>
      <c r="B118" s="20" t="s">
        <v>53</v>
      </c>
      <c r="C118" s="20" t="s">
        <v>132</v>
      </c>
      <c r="D118" s="21">
        <v>1998</v>
      </c>
      <c r="E118" s="20" t="s">
        <v>53</v>
      </c>
      <c r="F118" s="64" t="s">
        <v>71</v>
      </c>
      <c r="G118" s="22">
        <v>48662965</v>
      </c>
      <c r="H118" s="12">
        <f t="shared" si="54"/>
        <v>127983597.94999999</v>
      </c>
      <c r="I118" s="23">
        <v>0</v>
      </c>
      <c r="J118" s="13">
        <f t="shared" si="55"/>
        <v>1194651</v>
      </c>
      <c r="K118" s="13">
        <f t="shared" si="56"/>
        <v>3141932.13</v>
      </c>
      <c r="L118" s="14">
        <f t="shared" si="57"/>
        <v>269600</v>
      </c>
      <c r="M118" s="14">
        <f t="shared" si="58"/>
        <v>269600</v>
      </c>
      <c r="N118" s="24">
        <v>0</v>
      </c>
      <c r="O118" s="24">
        <v>269600</v>
      </c>
      <c r="P118" s="24">
        <v>0</v>
      </c>
      <c r="Q118" s="24">
        <v>0</v>
      </c>
      <c r="R118" s="24">
        <v>0</v>
      </c>
      <c r="S118" s="24">
        <v>0</v>
      </c>
      <c r="T118" s="14">
        <f t="shared" si="72"/>
        <v>0</v>
      </c>
      <c r="U118" s="24">
        <v>269600</v>
      </c>
      <c r="V118" s="24">
        <v>0</v>
      </c>
      <c r="W118" s="24">
        <v>0</v>
      </c>
      <c r="X118" s="24">
        <v>0</v>
      </c>
      <c r="Y118" s="24">
        <v>0</v>
      </c>
      <c r="Z118" s="14">
        <f t="shared" si="59"/>
        <v>925051</v>
      </c>
      <c r="AA118" s="14">
        <f t="shared" si="60"/>
        <v>2432884.13</v>
      </c>
      <c r="AB118" s="24">
        <v>789516.2</v>
      </c>
      <c r="AC118" s="24">
        <v>129882.3</v>
      </c>
      <c r="AD118" s="24">
        <v>5652.5</v>
      </c>
      <c r="AE118" s="24">
        <v>0</v>
      </c>
      <c r="AF118" s="25">
        <v>0</v>
      </c>
      <c r="AG118" s="14">
        <f t="shared" si="61"/>
        <v>2076427.6059999997</v>
      </c>
      <c r="AH118" s="14">
        <f t="shared" si="62"/>
        <v>341590.44900000002</v>
      </c>
      <c r="AI118" s="14">
        <f t="shared" si="63"/>
        <v>14866.074999999999</v>
      </c>
      <c r="AJ118" s="14">
        <f t="shared" si="64"/>
        <v>0</v>
      </c>
      <c r="AK118" s="14">
        <f t="shared" si="65"/>
        <v>0</v>
      </c>
      <c r="AL118" s="16">
        <f t="shared" si="66"/>
        <v>26240.240000000002</v>
      </c>
      <c r="AM118" s="16">
        <f t="shared" si="67"/>
        <v>69011.831200000001</v>
      </c>
      <c r="AN118" s="24">
        <v>0</v>
      </c>
      <c r="AO118" s="24">
        <v>0</v>
      </c>
      <c r="AP118" s="25">
        <v>26240.240000000002</v>
      </c>
      <c r="AQ118" s="14">
        <f t="shared" si="68"/>
        <v>0</v>
      </c>
      <c r="AR118" s="14">
        <f t="shared" si="69"/>
        <v>0</v>
      </c>
      <c r="AS118" s="14">
        <f t="shared" si="70"/>
        <v>69011.831200000001</v>
      </c>
      <c r="AT118" s="68">
        <f t="shared" si="71"/>
        <v>2.4549490562278726</v>
      </c>
      <c r="AU118" s="26">
        <v>0</v>
      </c>
      <c r="AV118" s="26">
        <v>0</v>
      </c>
      <c r="AW118" s="26">
        <v>18.104064375340972</v>
      </c>
      <c r="AX118" s="24">
        <v>0</v>
      </c>
      <c r="AY118" s="24">
        <v>0</v>
      </c>
      <c r="AZ118" s="27">
        <v>762.7187790891436</v>
      </c>
      <c r="BA118" s="76">
        <v>1866.9700819547754</v>
      </c>
      <c r="BB118" s="24">
        <v>0</v>
      </c>
      <c r="BC118" s="26">
        <v>0</v>
      </c>
      <c r="BD118" s="26">
        <v>0</v>
      </c>
      <c r="BE118" s="26">
        <v>0</v>
      </c>
      <c r="BF118" s="28">
        <v>0</v>
      </c>
    </row>
    <row r="119" spans="1:58" ht="12.75" customHeight="1" x14ac:dyDescent="0.25">
      <c r="A119" s="10">
        <v>151</v>
      </c>
      <c r="B119" s="20" t="s">
        <v>54</v>
      </c>
      <c r="C119" s="20" t="s">
        <v>133</v>
      </c>
      <c r="D119" s="21">
        <v>1998</v>
      </c>
      <c r="E119" s="20" t="s">
        <v>54</v>
      </c>
      <c r="F119" s="64" t="s">
        <v>71</v>
      </c>
      <c r="G119" s="22">
        <v>19743939</v>
      </c>
      <c r="H119" s="12">
        <f t="shared" si="54"/>
        <v>51926559.57</v>
      </c>
      <c r="I119" s="23">
        <v>0</v>
      </c>
      <c r="J119" s="13">
        <f t="shared" si="55"/>
        <v>820778.89999999991</v>
      </c>
      <c r="K119" s="13">
        <f t="shared" si="56"/>
        <v>2158648.5069999998</v>
      </c>
      <c r="L119" s="14">
        <f t="shared" si="57"/>
        <v>217703.8</v>
      </c>
      <c r="M119" s="14">
        <f t="shared" si="58"/>
        <v>232705.99400000001</v>
      </c>
      <c r="N119" s="24">
        <v>9203.7999999999993</v>
      </c>
      <c r="O119" s="24">
        <v>208500</v>
      </c>
      <c r="P119" s="24">
        <v>0</v>
      </c>
      <c r="Q119" s="24">
        <v>0</v>
      </c>
      <c r="R119" s="24">
        <v>0</v>
      </c>
      <c r="S119" s="24">
        <v>0</v>
      </c>
      <c r="T119" s="14">
        <f t="shared" si="72"/>
        <v>24205.993999999999</v>
      </c>
      <c r="U119" s="24">
        <v>208500</v>
      </c>
      <c r="V119" s="24">
        <v>0</v>
      </c>
      <c r="W119" s="24">
        <v>0</v>
      </c>
      <c r="X119" s="24">
        <v>0</v>
      </c>
      <c r="Y119" s="24">
        <v>0</v>
      </c>
      <c r="Z119" s="14">
        <f t="shared" si="59"/>
        <v>603075.1</v>
      </c>
      <c r="AA119" s="14">
        <f t="shared" si="60"/>
        <v>1586087.5129999998</v>
      </c>
      <c r="AB119" s="24">
        <v>528403.1</v>
      </c>
      <c r="AC119" s="24">
        <v>72863.100000000006</v>
      </c>
      <c r="AD119" s="24">
        <v>1808.9</v>
      </c>
      <c r="AE119" s="24">
        <v>0</v>
      </c>
      <c r="AF119" s="25">
        <v>0</v>
      </c>
      <c r="AG119" s="14">
        <f t="shared" si="61"/>
        <v>1389700.1529999999</v>
      </c>
      <c r="AH119" s="14">
        <f t="shared" si="62"/>
        <v>191629.95300000001</v>
      </c>
      <c r="AI119" s="14">
        <f t="shared" si="63"/>
        <v>4757.4070000000002</v>
      </c>
      <c r="AJ119" s="14">
        <f t="shared" si="64"/>
        <v>0</v>
      </c>
      <c r="AK119" s="14">
        <f t="shared" si="65"/>
        <v>0</v>
      </c>
      <c r="AL119" s="16">
        <f t="shared" si="66"/>
        <v>2551.23</v>
      </c>
      <c r="AM119" s="16">
        <f t="shared" si="67"/>
        <v>6709.7348999999995</v>
      </c>
      <c r="AN119" s="24">
        <v>0</v>
      </c>
      <c r="AO119" s="24">
        <v>0</v>
      </c>
      <c r="AP119" s="25">
        <v>2551.23</v>
      </c>
      <c r="AQ119" s="14">
        <f t="shared" si="68"/>
        <v>0</v>
      </c>
      <c r="AR119" s="14">
        <f t="shared" si="69"/>
        <v>0</v>
      </c>
      <c r="AS119" s="14">
        <f t="shared" si="70"/>
        <v>6709.7348999999995</v>
      </c>
      <c r="AT119" s="68">
        <f t="shared" si="71"/>
        <v>4.157118293365877</v>
      </c>
      <c r="AU119" s="26">
        <v>0</v>
      </c>
      <c r="AV119" s="26">
        <v>0</v>
      </c>
      <c r="AW119" s="26">
        <v>18.555384997965362</v>
      </c>
      <c r="AX119" s="24">
        <v>0</v>
      </c>
      <c r="AY119" s="24">
        <v>0</v>
      </c>
      <c r="AZ119" s="27">
        <v>887.09933325335385</v>
      </c>
      <c r="BA119" s="76">
        <v>2171.4266913473648</v>
      </c>
      <c r="BB119" s="24">
        <v>0</v>
      </c>
      <c r="BC119" s="26">
        <v>0</v>
      </c>
      <c r="BD119" s="26">
        <v>0</v>
      </c>
      <c r="BE119" s="26">
        <v>0</v>
      </c>
      <c r="BF119" s="28">
        <v>0</v>
      </c>
    </row>
    <row r="120" spans="1:58" ht="12.75" customHeight="1" x14ac:dyDescent="0.25">
      <c r="A120" s="10">
        <v>152</v>
      </c>
      <c r="B120" s="20" t="s">
        <v>55</v>
      </c>
      <c r="C120" s="20" t="s">
        <v>134</v>
      </c>
      <c r="D120" s="21">
        <v>1998</v>
      </c>
      <c r="E120" s="20" t="s">
        <v>55</v>
      </c>
      <c r="F120" s="64" t="s">
        <v>71</v>
      </c>
      <c r="G120" s="22">
        <v>240613248</v>
      </c>
      <c r="H120" s="12">
        <f t="shared" si="54"/>
        <v>632812842.24000001</v>
      </c>
      <c r="I120" s="23">
        <v>0</v>
      </c>
      <c r="J120" s="13">
        <f t="shared" si="55"/>
        <v>4661764.7</v>
      </c>
      <c r="K120" s="13">
        <f t="shared" si="56"/>
        <v>12260441.161</v>
      </c>
      <c r="L120" s="14">
        <f t="shared" si="57"/>
        <v>453500</v>
      </c>
      <c r="M120" s="14">
        <f t="shared" si="58"/>
        <v>453500</v>
      </c>
      <c r="N120" s="24">
        <v>0</v>
      </c>
      <c r="O120" s="24">
        <v>453500</v>
      </c>
      <c r="P120" s="24">
        <v>0</v>
      </c>
      <c r="Q120" s="24">
        <v>0</v>
      </c>
      <c r="R120" s="24">
        <v>0</v>
      </c>
      <c r="S120" s="24">
        <v>0</v>
      </c>
      <c r="T120" s="14">
        <f t="shared" si="72"/>
        <v>0</v>
      </c>
      <c r="U120" s="24">
        <v>453500</v>
      </c>
      <c r="V120" s="24">
        <v>0</v>
      </c>
      <c r="W120" s="24">
        <v>0</v>
      </c>
      <c r="X120" s="24">
        <v>0</v>
      </c>
      <c r="Y120" s="24">
        <v>0</v>
      </c>
      <c r="Z120" s="14">
        <f t="shared" si="59"/>
        <v>4208264.7</v>
      </c>
      <c r="AA120" s="14">
        <f t="shared" si="60"/>
        <v>11067736.160999998</v>
      </c>
      <c r="AB120" s="24">
        <v>3879031.3</v>
      </c>
      <c r="AC120" s="24">
        <v>200551.7</v>
      </c>
      <c r="AD120" s="24">
        <v>128681.7</v>
      </c>
      <c r="AE120" s="24">
        <v>0</v>
      </c>
      <c r="AF120" s="25">
        <v>0</v>
      </c>
      <c r="AG120" s="14">
        <f t="shared" si="61"/>
        <v>10201852.318999998</v>
      </c>
      <c r="AH120" s="14">
        <f t="shared" si="62"/>
        <v>527450.97100000002</v>
      </c>
      <c r="AI120" s="14">
        <f t="shared" si="63"/>
        <v>338432.87099999998</v>
      </c>
      <c r="AJ120" s="14">
        <f t="shared" si="64"/>
        <v>0</v>
      </c>
      <c r="AK120" s="14">
        <f t="shared" si="65"/>
        <v>0</v>
      </c>
      <c r="AL120" s="16">
        <f t="shared" si="66"/>
        <v>633970.23</v>
      </c>
      <c r="AM120" s="16">
        <f t="shared" si="67"/>
        <v>1667341.7048999998</v>
      </c>
      <c r="AN120" s="24">
        <v>0</v>
      </c>
      <c r="AO120" s="24">
        <v>0</v>
      </c>
      <c r="AP120" s="25">
        <v>633970.23</v>
      </c>
      <c r="AQ120" s="14">
        <f t="shared" si="68"/>
        <v>0</v>
      </c>
      <c r="AR120" s="14">
        <f t="shared" si="69"/>
        <v>0</v>
      </c>
      <c r="AS120" s="14">
        <f t="shared" si="70"/>
        <v>1667341.7048999998</v>
      </c>
      <c r="AT120" s="68">
        <f t="shared" si="71"/>
        <v>1.9374513825606146</v>
      </c>
      <c r="AU120" s="26">
        <v>0</v>
      </c>
      <c r="AV120" s="26">
        <v>0</v>
      </c>
      <c r="AW120" s="26">
        <v>24.741610143404557</v>
      </c>
      <c r="AX120" s="24">
        <v>0</v>
      </c>
      <c r="AY120" s="24">
        <v>0</v>
      </c>
      <c r="AZ120" s="27">
        <v>1224.6180887480498</v>
      </c>
      <c r="BA120" s="76">
        <v>2997.5993723972938</v>
      </c>
      <c r="BB120" s="24">
        <v>0</v>
      </c>
      <c r="BC120" s="26">
        <v>0</v>
      </c>
      <c r="BD120" s="26">
        <v>0</v>
      </c>
      <c r="BE120" s="26">
        <v>0</v>
      </c>
      <c r="BF120" s="28">
        <v>0</v>
      </c>
    </row>
    <row r="121" spans="1:58" ht="12.75" customHeight="1" x14ac:dyDescent="0.25">
      <c r="A121" s="10">
        <v>153</v>
      </c>
      <c r="B121" s="20" t="s">
        <v>56</v>
      </c>
      <c r="C121" s="20" t="s">
        <v>135</v>
      </c>
      <c r="D121" s="21">
        <v>1998</v>
      </c>
      <c r="E121" s="20" t="s">
        <v>56</v>
      </c>
      <c r="F121" s="64" t="s">
        <v>71</v>
      </c>
      <c r="G121" s="22">
        <v>51939795</v>
      </c>
      <c r="H121" s="12">
        <f t="shared" si="54"/>
        <v>136601660.84999999</v>
      </c>
      <c r="I121" s="23">
        <v>0</v>
      </c>
      <c r="J121" s="13">
        <f t="shared" si="55"/>
        <v>1416346.7</v>
      </c>
      <c r="K121" s="13">
        <f t="shared" si="56"/>
        <v>3724991.8209999995</v>
      </c>
      <c r="L121" s="14">
        <f t="shared" si="57"/>
        <v>605453.6</v>
      </c>
      <c r="M121" s="14">
        <f t="shared" si="58"/>
        <v>720781.96799999999</v>
      </c>
      <c r="N121" s="24">
        <v>70753.600000000006</v>
      </c>
      <c r="O121" s="24">
        <v>534700</v>
      </c>
      <c r="P121" s="24">
        <v>0</v>
      </c>
      <c r="Q121" s="24">
        <v>0</v>
      </c>
      <c r="R121" s="24">
        <v>0</v>
      </c>
      <c r="S121" s="24">
        <v>0</v>
      </c>
      <c r="T121" s="14">
        <f t="shared" si="72"/>
        <v>186081.96799999999</v>
      </c>
      <c r="U121" s="24">
        <v>534700</v>
      </c>
      <c r="V121" s="24">
        <v>0</v>
      </c>
      <c r="W121" s="24">
        <v>0</v>
      </c>
      <c r="X121" s="24">
        <v>0</v>
      </c>
      <c r="Y121" s="24">
        <v>0</v>
      </c>
      <c r="Z121" s="14">
        <f t="shared" si="59"/>
        <v>810893.1</v>
      </c>
      <c r="AA121" s="14">
        <f t="shared" si="60"/>
        <v>2132648.8530000001</v>
      </c>
      <c r="AB121" s="24">
        <v>569254.19999999995</v>
      </c>
      <c r="AC121" s="24">
        <v>148424.6</v>
      </c>
      <c r="AD121" s="24">
        <v>93214.3</v>
      </c>
      <c r="AE121" s="24">
        <v>0</v>
      </c>
      <c r="AF121" s="25">
        <v>0</v>
      </c>
      <c r="AG121" s="14">
        <f t="shared" si="61"/>
        <v>1497138.5459999999</v>
      </c>
      <c r="AH121" s="14">
        <f t="shared" si="62"/>
        <v>390356.69799999997</v>
      </c>
      <c r="AI121" s="14">
        <f t="shared" si="63"/>
        <v>245153.609</v>
      </c>
      <c r="AJ121" s="14">
        <f t="shared" si="64"/>
        <v>0</v>
      </c>
      <c r="AK121" s="14">
        <f t="shared" si="65"/>
        <v>0</v>
      </c>
      <c r="AL121" s="16">
        <f t="shared" si="66"/>
        <v>3722.04</v>
      </c>
      <c r="AM121" s="16">
        <f t="shared" si="67"/>
        <v>9788.9651999999987</v>
      </c>
      <c r="AN121" s="24">
        <v>0</v>
      </c>
      <c r="AO121" s="24">
        <v>0</v>
      </c>
      <c r="AP121" s="25">
        <v>3722.04</v>
      </c>
      <c r="AQ121" s="14">
        <f t="shared" si="68"/>
        <v>0</v>
      </c>
      <c r="AR121" s="14">
        <f t="shared" si="69"/>
        <v>0</v>
      </c>
      <c r="AS121" s="14">
        <f t="shared" si="70"/>
        <v>9788.9651999999987</v>
      </c>
      <c r="AT121" s="68">
        <f t="shared" si="71"/>
        <v>2.7269008281607579</v>
      </c>
      <c r="AU121" s="26">
        <v>0</v>
      </c>
      <c r="AV121" s="26">
        <v>0</v>
      </c>
      <c r="AW121" s="26">
        <v>9.9456263297965712</v>
      </c>
      <c r="AX121" s="24">
        <v>0</v>
      </c>
      <c r="AY121" s="24">
        <v>0</v>
      </c>
      <c r="AZ121" s="27">
        <v>390.88055478205047</v>
      </c>
      <c r="BA121" s="76">
        <v>956.79078764452584</v>
      </c>
      <c r="BB121" s="24">
        <v>0</v>
      </c>
      <c r="BC121" s="26">
        <v>0</v>
      </c>
      <c r="BD121" s="26">
        <v>0</v>
      </c>
      <c r="BE121" s="26">
        <v>0</v>
      </c>
      <c r="BF121" s="28">
        <v>0</v>
      </c>
    </row>
    <row r="122" spans="1:58" ht="12.75" customHeight="1" x14ac:dyDescent="0.25">
      <c r="A122" s="10">
        <v>154</v>
      </c>
      <c r="B122" s="20" t="s">
        <v>57</v>
      </c>
      <c r="C122" s="20" t="s">
        <v>136</v>
      </c>
      <c r="D122" s="21">
        <v>1998</v>
      </c>
      <c r="E122" s="20" t="s">
        <v>57</v>
      </c>
      <c r="F122" s="64" t="s">
        <v>71</v>
      </c>
      <c r="G122" s="22">
        <v>129119652</v>
      </c>
      <c r="H122" s="12">
        <f t="shared" si="54"/>
        <v>339584684.75999999</v>
      </c>
      <c r="I122" s="23">
        <v>0</v>
      </c>
      <c r="J122" s="13">
        <f t="shared" si="55"/>
        <v>2488082.9</v>
      </c>
      <c r="K122" s="13">
        <f t="shared" si="56"/>
        <v>6543658.0269999998</v>
      </c>
      <c r="L122" s="14">
        <f t="shared" si="57"/>
        <v>543791.5</v>
      </c>
      <c r="M122" s="14">
        <f t="shared" si="58"/>
        <v>673362.64500000002</v>
      </c>
      <c r="N122" s="24">
        <v>79491.5</v>
      </c>
      <c r="O122" s="24">
        <v>464300</v>
      </c>
      <c r="P122" s="24">
        <v>0</v>
      </c>
      <c r="Q122" s="24">
        <v>0</v>
      </c>
      <c r="R122" s="24">
        <v>0</v>
      </c>
      <c r="S122" s="24">
        <v>0</v>
      </c>
      <c r="T122" s="14">
        <f t="shared" si="72"/>
        <v>209062.64499999999</v>
      </c>
      <c r="U122" s="24">
        <v>464300</v>
      </c>
      <c r="V122" s="24">
        <v>0</v>
      </c>
      <c r="W122" s="24">
        <v>0</v>
      </c>
      <c r="X122" s="24">
        <v>0</v>
      </c>
      <c r="Y122" s="24">
        <v>0</v>
      </c>
      <c r="Z122" s="14">
        <f t="shared" si="59"/>
        <v>1944291.4</v>
      </c>
      <c r="AA122" s="14">
        <f t="shared" si="60"/>
        <v>5113486.3820000002</v>
      </c>
      <c r="AB122" s="24">
        <v>1762462.6</v>
      </c>
      <c r="AC122" s="24">
        <v>139395.4</v>
      </c>
      <c r="AD122" s="24">
        <v>42433.4</v>
      </c>
      <c r="AE122" s="24">
        <v>0</v>
      </c>
      <c r="AF122" s="25">
        <v>0</v>
      </c>
      <c r="AG122" s="14">
        <f t="shared" si="61"/>
        <v>4635276.6380000003</v>
      </c>
      <c r="AH122" s="14">
        <f t="shared" si="62"/>
        <v>366609.90199999994</v>
      </c>
      <c r="AI122" s="14">
        <f t="shared" si="63"/>
        <v>111599.842</v>
      </c>
      <c r="AJ122" s="14">
        <f t="shared" si="64"/>
        <v>0</v>
      </c>
      <c r="AK122" s="14">
        <f t="shared" si="65"/>
        <v>0</v>
      </c>
      <c r="AL122" s="16">
        <f t="shared" si="66"/>
        <v>59897.4</v>
      </c>
      <c r="AM122" s="16">
        <f t="shared" si="67"/>
        <v>157530.16200000001</v>
      </c>
      <c r="AN122" s="24">
        <v>0</v>
      </c>
      <c r="AO122" s="24">
        <v>0</v>
      </c>
      <c r="AP122" s="25">
        <v>59897.4</v>
      </c>
      <c r="AQ122" s="14">
        <f t="shared" si="68"/>
        <v>0</v>
      </c>
      <c r="AR122" s="14">
        <f t="shared" si="69"/>
        <v>0</v>
      </c>
      <c r="AS122" s="14">
        <f t="shared" si="70"/>
        <v>157530.16200000001</v>
      </c>
      <c r="AT122" s="68">
        <f t="shared" si="71"/>
        <v>1.9269591123123535</v>
      </c>
      <c r="AU122" s="26">
        <v>0</v>
      </c>
      <c r="AV122" s="26">
        <v>0</v>
      </c>
      <c r="AW122" s="26">
        <v>17.663265465491047</v>
      </c>
      <c r="AX122" s="24">
        <v>0</v>
      </c>
      <c r="AY122" s="24">
        <v>0</v>
      </c>
      <c r="AZ122" s="27">
        <v>486.60014730507208</v>
      </c>
      <c r="BA122" s="76">
        <v>1191.091581589573</v>
      </c>
      <c r="BB122" s="24">
        <v>0</v>
      </c>
      <c r="BC122" s="26">
        <v>0</v>
      </c>
      <c r="BD122" s="26">
        <v>0</v>
      </c>
      <c r="BE122" s="26">
        <v>0</v>
      </c>
      <c r="BF122" s="28">
        <v>0</v>
      </c>
    </row>
    <row r="123" spans="1:58" ht="12.75" customHeight="1" x14ac:dyDescent="0.25">
      <c r="A123" s="10">
        <v>155</v>
      </c>
      <c r="B123" s="20" t="s">
        <v>58</v>
      </c>
      <c r="C123" s="20" t="s">
        <v>137</v>
      </c>
      <c r="D123" s="21">
        <v>1998</v>
      </c>
      <c r="E123" s="20" t="s">
        <v>112</v>
      </c>
      <c r="F123" s="64" t="s">
        <v>71</v>
      </c>
      <c r="G123" s="22">
        <v>62127245</v>
      </c>
      <c r="H123" s="12">
        <f t="shared" si="54"/>
        <v>163394654.34999999</v>
      </c>
      <c r="I123" s="23">
        <v>0</v>
      </c>
      <c r="J123" s="13">
        <f t="shared" si="55"/>
        <v>1033180.5</v>
      </c>
      <c r="K123" s="13">
        <f t="shared" si="56"/>
        <v>2717264.7149999999</v>
      </c>
      <c r="L123" s="14">
        <f t="shared" si="57"/>
        <v>256338.9</v>
      </c>
      <c r="M123" s="14">
        <f t="shared" si="58"/>
        <v>280200.30700000003</v>
      </c>
      <c r="N123" s="24">
        <v>14638.9</v>
      </c>
      <c r="O123" s="24">
        <v>241700</v>
      </c>
      <c r="P123" s="24">
        <v>0</v>
      </c>
      <c r="Q123" s="24">
        <v>0</v>
      </c>
      <c r="R123" s="24">
        <v>0</v>
      </c>
      <c r="S123" s="24">
        <v>0</v>
      </c>
      <c r="T123" s="14">
        <f t="shared" si="72"/>
        <v>38500.307000000001</v>
      </c>
      <c r="U123" s="24">
        <v>241700</v>
      </c>
      <c r="V123" s="24">
        <v>0</v>
      </c>
      <c r="W123" s="24">
        <v>0</v>
      </c>
      <c r="X123" s="24">
        <v>0</v>
      </c>
      <c r="Y123" s="24">
        <v>0</v>
      </c>
      <c r="Z123" s="14">
        <f t="shared" si="59"/>
        <v>776841.6</v>
      </c>
      <c r="AA123" s="14">
        <f t="shared" si="60"/>
        <v>2043093.4079999998</v>
      </c>
      <c r="AB123" s="24">
        <v>707395.6</v>
      </c>
      <c r="AC123" s="24">
        <v>62647.8</v>
      </c>
      <c r="AD123" s="24">
        <v>6798.2</v>
      </c>
      <c r="AE123" s="24">
        <v>0</v>
      </c>
      <c r="AF123" s="25">
        <v>0</v>
      </c>
      <c r="AG123" s="14">
        <f t="shared" si="61"/>
        <v>1860450.4279999998</v>
      </c>
      <c r="AH123" s="14">
        <f t="shared" si="62"/>
        <v>164763.71400000001</v>
      </c>
      <c r="AI123" s="14">
        <f t="shared" si="63"/>
        <v>17879.266</v>
      </c>
      <c r="AJ123" s="14">
        <f t="shared" si="64"/>
        <v>0</v>
      </c>
      <c r="AK123" s="14">
        <f t="shared" si="65"/>
        <v>0</v>
      </c>
      <c r="AL123" s="16">
        <f t="shared" si="66"/>
        <v>41884.89</v>
      </c>
      <c r="AM123" s="16">
        <f t="shared" si="67"/>
        <v>110157.2607</v>
      </c>
      <c r="AN123" s="24">
        <v>0</v>
      </c>
      <c r="AO123" s="24">
        <v>0</v>
      </c>
      <c r="AP123" s="25">
        <v>41884.89</v>
      </c>
      <c r="AQ123" s="14">
        <f t="shared" si="68"/>
        <v>0</v>
      </c>
      <c r="AR123" s="14">
        <f t="shared" si="69"/>
        <v>0</v>
      </c>
      <c r="AS123" s="14">
        <f t="shared" si="70"/>
        <v>110157.2607</v>
      </c>
      <c r="AT123" s="68">
        <f t="shared" si="71"/>
        <v>1.6630071074292769</v>
      </c>
      <c r="AU123" s="26">
        <v>0</v>
      </c>
      <c r="AV123" s="26">
        <v>0</v>
      </c>
      <c r="AW123" s="26">
        <v>17.056219562525797</v>
      </c>
      <c r="AX123" s="24">
        <v>0</v>
      </c>
      <c r="AY123" s="24">
        <v>0</v>
      </c>
      <c r="AZ123" s="27">
        <v>690.90161955692383</v>
      </c>
      <c r="BA123" s="76">
        <v>1691.1772577925731</v>
      </c>
      <c r="BB123" s="24">
        <v>0</v>
      </c>
      <c r="BC123" s="26">
        <v>0</v>
      </c>
      <c r="BD123" s="26">
        <v>0</v>
      </c>
      <c r="BE123" s="26">
        <v>0</v>
      </c>
      <c r="BF123" s="28">
        <v>0</v>
      </c>
    </row>
    <row r="124" spans="1:58" ht="12.75" customHeight="1" x14ac:dyDescent="0.25">
      <c r="A124" s="10">
        <v>156</v>
      </c>
      <c r="B124" s="20" t="s">
        <v>59</v>
      </c>
      <c r="C124" s="20" t="s">
        <v>138</v>
      </c>
      <c r="D124" s="21">
        <v>1998</v>
      </c>
      <c r="E124" s="20" t="s">
        <v>59</v>
      </c>
      <c r="F124" s="64" t="s">
        <v>71</v>
      </c>
      <c r="G124" s="22">
        <v>46707476</v>
      </c>
      <c r="H124" s="12">
        <f t="shared" si="54"/>
        <v>122840661.88</v>
      </c>
      <c r="I124" s="23">
        <v>0</v>
      </c>
      <c r="J124" s="13">
        <f t="shared" si="55"/>
        <v>803427.9</v>
      </c>
      <c r="K124" s="13">
        <f t="shared" si="56"/>
        <v>2113015.3769999999</v>
      </c>
      <c r="L124" s="14">
        <f t="shared" si="57"/>
        <v>210800</v>
      </c>
      <c r="M124" s="14">
        <f t="shared" si="58"/>
        <v>210800</v>
      </c>
      <c r="N124" s="24">
        <v>0</v>
      </c>
      <c r="O124" s="24">
        <v>210800</v>
      </c>
      <c r="P124" s="24">
        <v>0</v>
      </c>
      <c r="Q124" s="24">
        <v>0</v>
      </c>
      <c r="R124" s="24">
        <v>0</v>
      </c>
      <c r="S124" s="24">
        <v>0</v>
      </c>
      <c r="T124" s="14">
        <f t="shared" si="72"/>
        <v>0</v>
      </c>
      <c r="U124" s="24">
        <v>210800</v>
      </c>
      <c r="V124" s="24">
        <v>0</v>
      </c>
      <c r="W124" s="24">
        <v>0</v>
      </c>
      <c r="X124" s="24">
        <v>0</v>
      </c>
      <c r="Y124" s="24">
        <v>0</v>
      </c>
      <c r="Z124" s="14">
        <f t="shared" si="59"/>
        <v>592627.9</v>
      </c>
      <c r="AA124" s="14">
        <f t="shared" si="60"/>
        <v>1558611.3770000001</v>
      </c>
      <c r="AB124" s="24">
        <v>539069.9</v>
      </c>
      <c r="AC124" s="24">
        <v>53558</v>
      </c>
      <c r="AD124" s="24">
        <v>0</v>
      </c>
      <c r="AE124" s="24">
        <v>0</v>
      </c>
      <c r="AF124" s="25">
        <v>0</v>
      </c>
      <c r="AG124" s="14">
        <f t="shared" si="61"/>
        <v>1417753.8370000001</v>
      </c>
      <c r="AH124" s="14">
        <f t="shared" si="62"/>
        <v>140857.54</v>
      </c>
      <c r="AI124" s="14">
        <f t="shared" si="63"/>
        <v>0</v>
      </c>
      <c r="AJ124" s="14">
        <f t="shared" si="64"/>
        <v>0</v>
      </c>
      <c r="AK124" s="14">
        <f t="shared" si="65"/>
        <v>0</v>
      </c>
      <c r="AL124" s="16">
        <f t="shared" si="66"/>
        <v>17279.52</v>
      </c>
      <c r="AM124" s="16">
        <f t="shared" si="67"/>
        <v>45445.137600000002</v>
      </c>
      <c r="AN124" s="24">
        <v>0</v>
      </c>
      <c r="AO124" s="24">
        <v>0</v>
      </c>
      <c r="AP124" s="25">
        <v>17279.52</v>
      </c>
      <c r="AQ124" s="14">
        <f t="shared" si="68"/>
        <v>0</v>
      </c>
      <c r="AR124" s="14">
        <f t="shared" si="69"/>
        <v>0</v>
      </c>
      <c r="AS124" s="14">
        <f t="shared" si="70"/>
        <v>45445.137600000002</v>
      </c>
      <c r="AT124" s="68">
        <f t="shared" si="71"/>
        <v>1.7201269878081189</v>
      </c>
      <c r="AU124" s="26">
        <v>0</v>
      </c>
      <c r="AV124" s="26">
        <v>0</v>
      </c>
      <c r="AW124" s="26">
        <v>18.609067957567056</v>
      </c>
      <c r="AX124" s="24">
        <v>0</v>
      </c>
      <c r="AY124" s="24">
        <v>0</v>
      </c>
      <c r="AZ124" s="27">
        <v>931.5991781247609</v>
      </c>
      <c r="BA124" s="76">
        <v>2280.3526563350911</v>
      </c>
      <c r="BB124" s="24">
        <v>0</v>
      </c>
      <c r="BC124" s="26">
        <v>0</v>
      </c>
      <c r="BD124" s="26">
        <v>0</v>
      </c>
      <c r="BE124" s="26">
        <v>0</v>
      </c>
      <c r="BF124" s="28">
        <v>0</v>
      </c>
    </row>
    <row r="125" spans="1:58" ht="12.75" customHeight="1" x14ac:dyDescent="0.25">
      <c r="A125" s="10">
        <v>157</v>
      </c>
      <c r="B125" s="20" t="s">
        <v>60</v>
      </c>
      <c r="C125" s="20" t="s">
        <v>139</v>
      </c>
      <c r="D125" s="21">
        <v>1998</v>
      </c>
      <c r="E125" s="20" t="s">
        <v>60</v>
      </c>
      <c r="F125" s="64" t="s">
        <v>71</v>
      </c>
      <c r="G125" s="22">
        <v>61374141</v>
      </c>
      <c r="H125" s="12">
        <f t="shared" si="54"/>
        <v>161413990.82999998</v>
      </c>
      <c r="I125" s="23">
        <v>0</v>
      </c>
      <c r="J125" s="13">
        <f t="shared" si="55"/>
        <v>1340360.8</v>
      </c>
      <c r="K125" s="13">
        <f t="shared" si="56"/>
        <v>3525148.9040000001</v>
      </c>
      <c r="L125" s="14">
        <f t="shared" si="57"/>
        <v>308519.40000000002</v>
      </c>
      <c r="M125" s="14">
        <f t="shared" si="58"/>
        <v>354191.022</v>
      </c>
      <c r="N125" s="24">
        <v>28019.4</v>
      </c>
      <c r="O125" s="24">
        <v>280500</v>
      </c>
      <c r="P125" s="24">
        <v>0</v>
      </c>
      <c r="Q125" s="24">
        <v>0</v>
      </c>
      <c r="R125" s="24">
        <v>0</v>
      </c>
      <c r="S125" s="24">
        <v>0</v>
      </c>
      <c r="T125" s="14">
        <f t="shared" si="72"/>
        <v>73691.021999999997</v>
      </c>
      <c r="U125" s="24">
        <v>280500</v>
      </c>
      <c r="V125" s="24">
        <v>0</v>
      </c>
      <c r="W125" s="24">
        <v>0</v>
      </c>
      <c r="X125" s="24">
        <v>0</v>
      </c>
      <c r="Y125" s="24">
        <v>0</v>
      </c>
      <c r="Z125" s="14">
        <f t="shared" si="59"/>
        <v>1031841.4</v>
      </c>
      <c r="AA125" s="14">
        <f t="shared" si="60"/>
        <v>2713742.8819999998</v>
      </c>
      <c r="AB125" s="24">
        <v>884894.5</v>
      </c>
      <c r="AC125" s="24">
        <v>104534.1</v>
      </c>
      <c r="AD125" s="24">
        <v>42412.800000000003</v>
      </c>
      <c r="AE125" s="24">
        <v>0</v>
      </c>
      <c r="AF125" s="25">
        <v>0</v>
      </c>
      <c r="AG125" s="14">
        <f t="shared" si="61"/>
        <v>2327272.5349999997</v>
      </c>
      <c r="AH125" s="14">
        <f t="shared" si="62"/>
        <v>274924.68300000002</v>
      </c>
      <c r="AI125" s="14">
        <f t="shared" si="63"/>
        <v>111545.664</v>
      </c>
      <c r="AJ125" s="14">
        <f t="shared" si="64"/>
        <v>0</v>
      </c>
      <c r="AK125" s="14">
        <f t="shared" si="65"/>
        <v>0</v>
      </c>
      <c r="AL125" s="16">
        <f t="shared" si="66"/>
        <v>17086.34</v>
      </c>
      <c r="AM125" s="16">
        <f t="shared" si="67"/>
        <v>44937.074199999995</v>
      </c>
      <c r="AN125" s="24">
        <v>0</v>
      </c>
      <c r="AO125" s="24">
        <v>0</v>
      </c>
      <c r="AP125" s="25">
        <v>17086.34</v>
      </c>
      <c r="AQ125" s="14">
        <f t="shared" si="68"/>
        <v>0</v>
      </c>
      <c r="AR125" s="14">
        <f t="shared" si="69"/>
        <v>0</v>
      </c>
      <c r="AS125" s="14">
        <f t="shared" si="70"/>
        <v>44937.074199999995</v>
      </c>
      <c r="AT125" s="68">
        <f t="shared" si="71"/>
        <v>2.1839178164628001</v>
      </c>
      <c r="AU125" s="26">
        <v>0</v>
      </c>
      <c r="AV125" s="26">
        <v>0</v>
      </c>
      <c r="AW125" s="26">
        <v>15.130616575982661</v>
      </c>
      <c r="AX125" s="24">
        <v>0</v>
      </c>
      <c r="AY125" s="24">
        <v>0</v>
      </c>
      <c r="AZ125" s="27">
        <v>566.10772241833558</v>
      </c>
      <c r="BA125" s="76">
        <v>1385.7088744829032</v>
      </c>
      <c r="BB125" s="24">
        <v>0</v>
      </c>
      <c r="BC125" s="26">
        <v>0</v>
      </c>
      <c r="BD125" s="26">
        <v>0</v>
      </c>
      <c r="BE125" s="26">
        <v>0</v>
      </c>
      <c r="BF125" s="28">
        <v>0</v>
      </c>
    </row>
    <row r="126" spans="1:58" ht="12.75" customHeight="1" x14ac:dyDescent="0.25">
      <c r="A126" s="10">
        <v>158</v>
      </c>
      <c r="B126" s="20" t="s">
        <v>61</v>
      </c>
      <c r="C126" s="20" t="s">
        <v>140</v>
      </c>
      <c r="D126" s="21">
        <v>1998</v>
      </c>
      <c r="E126" s="20" t="s">
        <v>61</v>
      </c>
      <c r="F126" s="64" t="s">
        <v>71</v>
      </c>
      <c r="G126" s="22">
        <v>67857845</v>
      </c>
      <c r="H126" s="12">
        <f t="shared" si="54"/>
        <v>178466132.34999999</v>
      </c>
      <c r="I126" s="23">
        <v>0</v>
      </c>
      <c r="J126" s="13">
        <f t="shared" si="55"/>
        <v>2189587.7999999998</v>
      </c>
      <c r="K126" s="13">
        <f t="shared" si="56"/>
        <v>5758615.9139999989</v>
      </c>
      <c r="L126" s="14">
        <f t="shared" si="57"/>
        <v>360859.6</v>
      </c>
      <c r="M126" s="14">
        <f t="shared" si="58"/>
        <v>386221.74800000002</v>
      </c>
      <c r="N126" s="24">
        <v>15559.6</v>
      </c>
      <c r="O126" s="24">
        <v>345300</v>
      </c>
      <c r="P126" s="24">
        <v>0</v>
      </c>
      <c r="Q126" s="24">
        <v>0</v>
      </c>
      <c r="R126" s="24">
        <v>0</v>
      </c>
      <c r="S126" s="24">
        <v>0</v>
      </c>
      <c r="T126" s="14">
        <f t="shared" si="72"/>
        <v>40921.748</v>
      </c>
      <c r="U126" s="24">
        <v>345300</v>
      </c>
      <c r="V126" s="24">
        <v>0</v>
      </c>
      <c r="W126" s="24">
        <v>0</v>
      </c>
      <c r="X126" s="24">
        <v>0</v>
      </c>
      <c r="Y126" s="24">
        <v>0</v>
      </c>
      <c r="Z126" s="14">
        <f t="shared" si="59"/>
        <v>1828728.2</v>
      </c>
      <c r="AA126" s="14">
        <f t="shared" si="60"/>
        <v>4809555.1660000002</v>
      </c>
      <c r="AB126" s="24">
        <v>1611250.1</v>
      </c>
      <c r="AC126" s="24">
        <v>202225.7</v>
      </c>
      <c r="AD126" s="24">
        <v>15252.4</v>
      </c>
      <c r="AE126" s="24">
        <v>0</v>
      </c>
      <c r="AF126" s="25">
        <v>0</v>
      </c>
      <c r="AG126" s="14">
        <f t="shared" si="61"/>
        <v>4237587.7630000003</v>
      </c>
      <c r="AH126" s="14">
        <f t="shared" si="62"/>
        <v>531853.59100000001</v>
      </c>
      <c r="AI126" s="14">
        <f t="shared" si="63"/>
        <v>40113.811999999998</v>
      </c>
      <c r="AJ126" s="14">
        <f t="shared" si="64"/>
        <v>0</v>
      </c>
      <c r="AK126" s="14">
        <f t="shared" si="65"/>
        <v>0</v>
      </c>
      <c r="AL126" s="16">
        <f t="shared" si="66"/>
        <v>23267.34</v>
      </c>
      <c r="AM126" s="16">
        <f t="shared" si="67"/>
        <v>61193.104199999994</v>
      </c>
      <c r="AN126" s="24">
        <v>0</v>
      </c>
      <c r="AO126" s="24">
        <v>0</v>
      </c>
      <c r="AP126" s="25">
        <v>23267.34</v>
      </c>
      <c r="AQ126" s="14">
        <f t="shared" si="68"/>
        <v>0</v>
      </c>
      <c r="AR126" s="14">
        <f t="shared" si="69"/>
        <v>0</v>
      </c>
      <c r="AS126" s="14">
        <f t="shared" si="70"/>
        <v>61193.104199999994</v>
      </c>
      <c r="AT126" s="68">
        <f t="shared" si="71"/>
        <v>3.226727580281985</v>
      </c>
      <c r="AU126" s="26">
        <v>0</v>
      </c>
      <c r="AV126" s="26">
        <v>0</v>
      </c>
      <c r="AW126" s="26">
        <v>14.327325193357149</v>
      </c>
      <c r="AX126" s="24">
        <v>0</v>
      </c>
      <c r="AY126" s="24">
        <v>0</v>
      </c>
      <c r="AZ126" s="27">
        <v>882.45387705949702</v>
      </c>
      <c r="BA126" s="76">
        <v>2160.0556225226014</v>
      </c>
      <c r="BB126" s="24">
        <v>0</v>
      </c>
      <c r="BC126" s="26">
        <v>0</v>
      </c>
      <c r="BD126" s="26">
        <v>0</v>
      </c>
      <c r="BE126" s="26">
        <v>0</v>
      </c>
      <c r="BF126" s="28">
        <v>0</v>
      </c>
    </row>
    <row r="127" spans="1:58" ht="12.75" customHeight="1" x14ac:dyDescent="0.25">
      <c r="A127" s="10">
        <v>159</v>
      </c>
      <c r="B127" s="20" t="s">
        <v>62</v>
      </c>
      <c r="C127" s="20" t="s">
        <v>141</v>
      </c>
      <c r="D127" s="21">
        <v>1998</v>
      </c>
      <c r="E127" s="20" t="s">
        <v>62</v>
      </c>
      <c r="F127" s="64" t="s">
        <v>71</v>
      </c>
      <c r="G127" s="22">
        <v>95724203</v>
      </c>
      <c r="H127" s="12">
        <f t="shared" si="54"/>
        <v>251754653.88999999</v>
      </c>
      <c r="I127" s="23">
        <v>0</v>
      </c>
      <c r="J127" s="13">
        <f t="shared" si="55"/>
        <v>2339986.1</v>
      </c>
      <c r="K127" s="13">
        <f t="shared" si="56"/>
        <v>6154163.443</v>
      </c>
      <c r="L127" s="14">
        <f t="shared" si="57"/>
        <v>432300</v>
      </c>
      <c r="M127" s="14">
        <f t="shared" si="58"/>
        <v>432300</v>
      </c>
      <c r="N127" s="24">
        <v>0</v>
      </c>
      <c r="O127" s="24">
        <v>432300</v>
      </c>
      <c r="P127" s="24">
        <v>0</v>
      </c>
      <c r="Q127" s="24">
        <v>0</v>
      </c>
      <c r="R127" s="24">
        <v>0</v>
      </c>
      <c r="S127" s="24">
        <v>0</v>
      </c>
      <c r="T127" s="14">
        <f t="shared" si="72"/>
        <v>0</v>
      </c>
      <c r="U127" s="24">
        <v>432300</v>
      </c>
      <c r="V127" s="24">
        <v>0</v>
      </c>
      <c r="W127" s="24">
        <v>0</v>
      </c>
      <c r="X127" s="24">
        <v>0</v>
      </c>
      <c r="Y127" s="24">
        <v>0</v>
      </c>
      <c r="Z127" s="14">
        <f t="shared" si="59"/>
        <v>1907686.1</v>
      </c>
      <c r="AA127" s="14">
        <f t="shared" si="60"/>
        <v>5017214.443</v>
      </c>
      <c r="AB127" s="24">
        <v>1748973.4</v>
      </c>
      <c r="AC127" s="24">
        <v>138895.6</v>
      </c>
      <c r="AD127" s="24">
        <v>19817.099999999999</v>
      </c>
      <c r="AE127" s="24">
        <v>0</v>
      </c>
      <c r="AF127" s="25">
        <v>0</v>
      </c>
      <c r="AG127" s="14">
        <f t="shared" si="61"/>
        <v>4599800.0419999994</v>
      </c>
      <c r="AH127" s="14">
        <f t="shared" si="62"/>
        <v>365295.42800000001</v>
      </c>
      <c r="AI127" s="14">
        <f t="shared" si="63"/>
        <v>52118.972999999991</v>
      </c>
      <c r="AJ127" s="14">
        <f t="shared" si="64"/>
        <v>0</v>
      </c>
      <c r="AK127" s="14">
        <f t="shared" si="65"/>
        <v>0</v>
      </c>
      <c r="AL127" s="16">
        <f t="shared" si="66"/>
        <v>174760.39</v>
      </c>
      <c r="AM127" s="16">
        <f t="shared" si="67"/>
        <v>459619.82570000004</v>
      </c>
      <c r="AN127" s="24">
        <v>0</v>
      </c>
      <c r="AO127" s="24">
        <v>0</v>
      </c>
      <c r="AP127" s="25">
        <v>174760.39</v>
      </c>
      <c r="AQ127" s="14">
        <f t="shared" si="68"/>
        <v>0</v>
      </c>
      <c r="AR127" s="14">
        <f t="shared" si="69"/>
        <v>0</v>
      </c>
      <c r="AS127" s="14">
        <f t="shared" si="70"/>
        <v>459619.82570000004</v>
      </c>
      <c r="AT127" s="68">
        <f t="shared" si="71"/>
        <v>2.4445083131170078</v>
      </c>
      <c r="AU127" s="26">
        <v>0</v>
      </c>
      <c r="AV127" s="26">
        <v>0</v>
      </c>
      <c r="AW127" s="26">
        <v>17.672276263122122</v>
      </c>
      <c r="AX127" s="24">
        <v>0</v>
      </c>
      <c r="AY127" s="24">
        <v>0</v>
      </c>
      <c r="AZ127" s="27">
        <v>1061.9131250065236</v>
      </c>
      <c r="BA127" s="76">
        <v>2599.3329237152125</v>
      </c>
      <c r="BB127" s="24">
        <v>0</v>
      </c>
      <c r="BC127" s="26">
        <v>0</v>
      </c>
      <c r="BD127" s="26">
        <v>0</v>
      </c>
      <c r="BE127" s="26">
        <v>0</v>
      </c>
      <c r="BF127" s="28">
        <v>0</v>
      </c>
    </row>
    <row r="128" spans="1:58" ht="12.75" customHeight="1" x14ac:dyDescent="0.25">
      <c r="A128" s="10">
        <v>160</v>
      </c>
      <c r="B128" s="20" t="s">
        <v>63</v>
      </c>
      <c r="C128" s="20" t="s">
        <v>142</v>
      </c>
      <c r="D128" s="21">
        <v>1998</v>
      </c>
      <c r="E128" s="20" t="s">
        <v>63</v>
      </c>
      <c r="F128" s="64" t="s">
        <v>71</v>
      </c>
      <c r="G128" s="22">
        <v>42030856</v>
      </c>
      <c r="H128" s="12">
        <f t="shared" si="54"/>
        <v>110541151.28</v>
      </c>
      <c r="I128" s="23">
        <v>0</v>
      </c>
      <c r="J128" s="13">
        <f t="shared" si="55"/>
        <v>1323977.7</v>
      </c>
      <c r="K128" s="13">
        <f t="shared" si="56"/>
        <v>3482061.3509999998</v>
      </c>
      <c r="L128" s="14">
        <f t="shared" si="57"/>
        <v>376600</v>
      </c>
      <c r="M128" s="14">
        <f t="shared" si="58"/>
        <v>376600</v>
      </c>
      <c r="N128" s="24">
        <v>0</v>
      </c>
      <c r="O128" s="24">
        <v>376600</v>
      </c>
      <c r="P128" s="24">
        <v>0</v>
      </c>
      <c r="Q128" s="24">
        <v>0</v>
      </c>
      <c r="R128" s="24">
        <v>0</v>
      </c>
      <c r="S128" s="24">
        <v>0</v>
      </c>
      <c r="T128" s="14">
        <f t="shared" si="72"/>
        <v>0</v>
      </c>
      <c r="U128" s="24">
        <v>376600</v>
      </c>
      <c r="V128" s="24">
        <v>0</v>
      </c>
      <c r="W128" s="24">
        <v>0</v>
      </c>
      <c r="X128" s="24">
        <v>0</v>
      </c>
      <c r="Y128" s="24">
        <v>0</v>
      </c>
      <c r="Z128" s="14">
        <f t="shared" si="59"/>
        <v>947377.7</v>
      </c>
      <c r="AA128" s="14">
        <f t="shared" si="60"/>
        <v>2491603.3509999998</v>
      </c>
      <c r="AB128" s="24">
        <v>524345.69999999995</v>
      </c>
      <c r="AC128" s="24">
        <v>68033.600000000006</v>
      </c>
      <c r="AD128" s="24">
        <v>354998.4</v>
      </c>
      <c r="AE128" s="24">
        <v>0</v>
      </c>
      <c r="AF128" s="25">
        <v>0</v>
      </c>
      <c r="AG128" s="14">
        <f t="shared" si="61"/>
        <v>1379029.1909999999</v>
      </c>
      <c r="AH128" s="14">
        <f t="shared" si="62"/>
        <v>178928.36800000002</v>
      </c>
      <c r="AI128" s="14">
        <f t="shared" si="63"/>
        <v>933645.79200000002</v>
      </c>
      <c r="AJ128" s="14">
        <f t="shared" si="64"/>
        <v>0</v>
      </c>
      <c r="AK128" s="14">
        <f t="shared" si="65"/>
        <v>0</v>
      </c>
      <c r="AL128" s="16">
        <f t="shared" si="66"/>
        <v>7927.05</v>
      </c>
      <c r="AM128" s="16">
        <f t="shared" si="67"/>
        <v>20848.141499999998</v>
      </c>
      <c r="AN128" s="24">
        <v>0</v>
      </c>
      <c r="AO128" s="24">
        <v>0</v>
      </c>
      <c r="AP128" s="25">
        <v>7927.05</v>
      </c>
      <c r="AQ128" s="14">
        <f t="shared" si="68"/>
        <v>0</v>
      </c>
      <c r="AR128" s="14">
        <f t="shared" si="69"/>
        <v>0</v>
      </c>
      <c r="AS128" s="14">
        <f t="shared" si="70"/>
        <v>20848.141499999998</v>
      </c>
      <c r="AT128" s="68">
        <f t="shared" si="71"/>
        <v>3.1500136471167757</v>
      </c>
      <c r="AU128" s="26">
        <v>0</v>
      </c>
      <c r="AV128" s="26">
        <v>0</v>
      </c>
      <c r="AW128" s="26">
        <v>7.1098648351117246</v>
      </c>
      <c r="AX128" s="24">
        <v>0</v>
      </c>
      <c r="AY128" s="24">
        <v>0</v>
      </c>
      <c r="AZ128" s="27">
        <v>691.5198598551857</v>
      </c>
      <c r="BA128" s="76">
        <v>1692.6905759013682</v>
      </c>
      <c r="BB128" s="24">
        <v>0</v>
      </c>
      <c r="BC128" s="26">
        <v>0</v>
      </c>
      <c r="BD128" s="26">
        <v>0</v>
      </c>
      <c r="BE128" s="26">
        <v>0</v>
      </c>
      <c r="BF128" s="28">
        <v>0</v>
      </c>
    </row>
    <row r="129" spans="1:58" ht="12.75" customHeight="1" x14ac:dyDescent="0.25">
      <c r="A129" s="10">
        <v>161</v>
      </c>
      <c r="B129" s="20" t="s">
        <v>64</v>
      </c>
      <c r="C129" s="20" t="s">
        <v>143</v>
      </c>
      <c r="D129" s="21">
        <v>1998</v>
      </c>
      <c r="E129" s="20" t="s">
        <v>64</v>
      </c>
      <c r="F129" s="64" t="s">
        <v>71</v>
      </c>
      <c r="G129" s="22">
        <v>104218532</v>
      </c>
      <c r="H129" s="12">
        <f t="shared" si="54"/>
        <v>274094739.15999997</v>
      </c>
      <c r="I129" s="23">
        <v>0</v>
      </c>
      <c r="J129" s="13">
        <f t="shared" si="55"/>
        <v>2585015.7999999998</v>
      </c>
      <c r="K129" s="13">
        <f t="shared" si="56"/>
        <v>6798591.5539999995</v>
      </c>
      <c r="L129" s="14">
        <f t="shared" si="57"/>
        <v>501000</v>
      </c>
      <c r="M129" s="14">
        <f t="shared" si="58"/>
        <v>501000</v>
      </c>
      <c r="N129" s="24">
        <v>0</v>
      </c>
      <c r="O129" s="24">
        <v>501000</v>
      </c>
      <c r="P129" s="24">
        <v>0</v>
      </c>
      <c r="Q129" s="24">
        <v>0</v>
      </c>
      <c r="R129" s="24">
        <v>0</v>
      </c>
      <c r="S129" s="24">
        <v>0</v>
      </c>
      <c r="T129" s="14">
        <f t="shared" si="72"/>
        <v>0</v>
      </c>
      <c r="U129" s="24">
        <v>501000</v>
      </c>
      <c r="V129" s="24">
        <v>0</v>
      </c>
      <c r="W129" s="24">
        <v>0</v>
      </c>
      <c r="X129" s="24">
        <v>0</v>
      </c>
      <c r="Y129" s="24">
        <v>0</v>
      </c>
      <c r="Z129" s="14">
        <f t="shared" si="59"/>
        <v>2084015.7999999998</v>
      </c>
      <c r="AA129" s="14">
        <f t="shared" si="60"/>
        <v>5480961.5539999995</v>
      </c>
      <c r="AB129" s="24">
        <v>1508817.3</v>
      </c>
      <c r="AC129" s="24">
        <v>212120.4</v>
      </c>
      <c r="AD129" s="24">
        <v>363078.1</v>
      </c>
      <c r="AE129" s="24">
        <v>0</v>
      </c>
      <c r="AF129" s="25">
        <v>0</v>
      </c>
      <c r="AG129" s="14">
        <f t="shared" si="61"/>
        <v>3968189.4989999998</v>
      </c>
      <c r="AH129" s="14">
        <f t="shared" si="62"/>
        <v>557876.652</v>
      </c>
      <c r="AI129" s="14">
        <f t="shared" si="63"/>
        <v>954895.40299999993</v>
      </c>
      <c r="AJ129" s="14">
        <f t="shared" si="64"/>
        <v>0</v>
      </c>
      <c r="AK129" s="14">
        <f t="shared" si="65"/>
        <v>0</v>
      </c>
      <c r="AL129" s="16">
        <f t="shared" si="66"/>
        <v>59711.54</v>
      </c>
      <c r="AM129" s="16">
        <f t="shared" si="67"/>
        <v>157041.35019999999</v>
      </c>
      <c r="AN129" s="24">
        <v>0</v>
      </c>
      <c r="AO129" s="24">
        <v>0</v>
      </c>
      <c r="AP129" s="25">
        <v>59711.54</v>
      </c>
      <c r="AQ129" s="14">
        <f t="shared" si="68"/>
        <v>0</v>
      </c>
      <c r="AR129" s="14">
        <f t="shared" si="69"/>
        <v>0</v>
      </c>
      <c r="AS129" s="14">
        <f t="shared" si="70"/>
        <v>157041.35019999999</v>
      </c>
      <c r="AT129" s="68">
        <f t="shared" si="71"/>
        <v>2.4803801688551896</v>
      </c>
      <c r="AU129" s="26">
        <v>0</v>
      </c>
      <c r="AV129" s="26">
        <v>0</v>
      </c>
      <c r="AW129" s="26">
        <v>13.760477594779033</v>
      </c>
      <c r="AX129" s="24">
        <v>0</v>
      </c>
      <c r="AY129" s="24">
        <v>0</v>
      </c>
      <c r="AZ129" s="27">
        <v>967.53873125568907</v>
      </c>
      <c r="BA129" s="76">
        <v>2368.3248844928889</v>
      </c>
      <c r="BB129" s="24">
        <v>0</v>
      </c>
      <c r="BC129" s="26">
        <v>0</v>
      </c>
      <c r="BD129" s="26">
        <v>0</v>
      </c>
      <c r="BE129" s="26">
        <v>0</v>
      </c>
      <c r="BF129" s="28">
        <v>0</v>
      </c>
    </row>
    <row r="130" spans="1:58" ht="12.75" customHeight="1" x14ac:dyDescent="0.25">
      <c r="A130" s="10">
        <v>162</v>
      </c>
      <c r="B130" s="20" t="s">
        <v>65</v>
      </c>
      <c r="C130" s="20" t="s">
        <v>144</v>
      </c>
      <c r="D130" s="21">
        <v>1998</v>
      </c>
      <c r="E130" s="20" t="s">
        <v>65</v>
      </c>
      <c r="F130" s="64" t="s">
        <v>71</v>
      </c>
      <c r="G130" s="22">
        <v>18281065</v>
      </c>
      <c r="H130" s="12">
        <f t="shared" si="54"/>
        <v>48079200.949999996</v>
      </c>
      <c r="I130" s="23">
        <v>0</v>
      </c>
      <c r="J130" s="13">
        <f t="shared" si="55"/>
        <v>550284</v>
      </c>
      <c r="K130" s="13">
        <f t="shared" si="56"/>
        <v>1447246.92</v>
      </c>
      <c r="L130" s="14">
        <f t="shared" si="57"/>
        <v>179200</v>
      </c>
      <c r="M130" s="14">
        <f t="shared" si="58"/>
        <v>179200</v>
      </c>
      <c r="N130" s="24">
        <v>0</v>
      </c>
      <c r="O130" s="24">
        <v>179200</v>
      </c>
      <c r="P130" s="24">
        <v>0</v>
      </c>
      <c r="Q130" s="24">
        <v>0</v>
      </c>
      <c r="R130" s="24">
        <v>0</v>
      </c>
      <c r="S130" s="24">
        <v>0</v>
      </c>
      <c r="T130" s="14">
        <f t="shared" si="72"/>
        <v>0</v>
      </c>
      <c r="U130" s="24">
        <v>179200</v>
      </c>
      <c r="V130" s="24">
        <v>0</v>
      </c>
      <c r="W130" s="24">
        <v>0</v>
      </c>
      <c r="X130" s="24">
        <v>0</v>
      </c>
      <c r="Y130" s="24">
        <v>0</v>
      </c>
      <c r="Z130" s="14">
        <f t="shared" si="59"/>
        <v>371084</v>
      </c>
      <c r="AA130" s="14">
        <f t="shared" si="60"/>
        <v>975950.91999999993</v>
      </c>
      <c r="AB130" s="24">
        <v>333623.09999999998</v>
      </c>
      <c r="AC130" s="24">
        <v>37460.9</v>
      </c>
      <c r="AD130" s="24">
        <v>0</v>
      </c>
      <c r="AE130" s="24">
        <v>0</v>
      </c>
      <c r="AF130" s="25">
        <v>0</v>
      </c>
      <c r="AG130" s="14">
        <f t="shared" si="61"/>
        <v>877428.75299999991</v>
      </c>
      <c r="AH130" s="14">
        <f t="shared" si="62"/>
        <v>98522.167000000001</v>
      </c>
      <c r="AI130" s="14">
        <f t="shared" si="63"/>
        <v>0</v>
      </c>
      <c r="AJ130" s="14">
        <f t="shared" si="64"/>
        <v>0</v>
      </c>
      <c r="AK130" s="14">
        <f t="shared" si="65"/>
        <v>0</v>
      </c>
      <c r="AL130" s="16">
        <f t="shared" si="66"/>
        <v>2292.67</v>
      </c>
      <c r="AM130" s="16">
        <f t="shared" si="67"/>
        <v>6029.7221</v>
      </c>
      <c r="AN130" s="24">
        <v>0</v>
      </c>
      <c r="AO130" s="24">
        <v>0</v>
      </c>
      <c r="AP130" s="25">
        <v>2292.67</v>
      </c>
      <c r="AQ130" s="14">
        <f t="shared" si="68"/>
        <v>0</v>
      </c>
      <c r="AR130" s="14">
        <f t="shared" si="69"/>
        <v>0</v>
      </c>
      <c r="AS130" s="14">
        <f t="shared" si="70"/>
        <v>6029.7221</v>
      </c>
      <c r="AT130" s="68">
        <f t="shared" si="71"/>
        <v>3.0101309743168683</v>
      </c>
      <c r="AU130" s="26">
        <v>0</v>
      </c>
      <c r="AV130" s="26">
        <v>0</v>
      </c>
      <c r="AW130" s="26">
        <v>16.250302690251896</v>
      </c>
      <c r="AX130" s="24">
        <v>0</v>
      </c>
      <c r="AY130" s="24">
        <v>0</v>
      </c>
      <c r="AZ130" s="27">
        <v>565.50513624723044</v>
      </c>
      <c r="BA130" s="76">
        <v>1384.2338742808674</v>
      </c>
      <c r="BB130" s="24">
        <v>0</v>
      </c>
      <c r="BC130" s="26">
        <v>0</v>
      </c>
      <c r="BD130" s="26">
        <v>0</v>
      </c>
      <c r="BE130" s="26">
        <v>0</v>
      </c>
      <c r="BF130" s="28">
        <v>0</v>
      </c>
    </row>
    <row r="131" spans="1:58" ht="12.75" customHeight="1" x14ac:dyDescent="0.25">
      <c r="A131" s="10">
        <v>163</v>
      </c>
      <c r="B131" s="20" t="s">
        <v>66</v>
      </c>
      <c r="C131" s="20" t="s">
        <v>145</v>
      </c>
      <c r="D131" s="21">
        <v>1998</v>
      </c>
      <c r="E131" s="20" t="s">
        <v>113</v>
      </c>
      <c r="F131" s="64" t="s">
        <v>71</v>
      </c>
      <c r="G131" s="22">
        <v>148948997</v>
      </c>
      <c r="H131" s="12">
        <f t="shared" si="54"/>
        <v>391735862.10999995</v>
      </c>
      <c r="I131" s="23">
        <v>0</v>
      </c>
      <c r="J131" s="13">
        <f t="shared" si="55"/>
        <v>4526049.7</v>
      </c>
      <c r="K131" s="13">
        <f t="shared" si="56"/>
        <v>11903510.710999999</v>
      </c>
      <c r="L131" s="14">
        <f t="shared" si="57"/>
        <v>721608.5</v>
      </c>
      <c r="M131" s="14">
        <f t="shared" si="58"/>
        <v>837352.35499999998</v>
      </c>
      <c r="N131" s="24">
        <v>71008.5</v>
      </c>
      <c r="O131" s="24">
        <v>650600</v>
      </c>
      <c r="P131" s="24">
        <v>0</v>
      </c>
      <c r="Q131" s="24">
        <v>0</v>
      </c>
      <c r="R131" s="24">
        <v>0</v>
      </c>
      <c r="S131" s="24">
        <v>0</v>
      </c>
      <c r="T131" s="14">
        <f t="shared" si="72"/>
        <v>186752.35499999998</v>
      </c>
      <c r="U131" s="24">
        <v>650600</v>
      </c>
      <c r="V131" s="24">
        <v>0</v>
      </c>
      <c r="W131" s="24">
        <v>0</v>
      </c>
      <c r="X131" s="24">
        <v>0</v>
      </c>
      <c r="Y131" s="24">
        <v>0</v>
      </c>
      <c r="Z131" s="14">
        <f t="shared" si="59"/>
        <v>3804441.2</v>
      </c>
      <c r="AA131" s="14">
        <f t="shared" si="60"/>
        <v>10005680.355999999</v>
      </c>
      <c r="AB131" s="24">
        <v>2912693.9</v>
      </c>
      <c r="AC131" s="24">
        <v>211101.6</v>
      </c>
      <c r="AD131" s="24">
        <v>680645.7</v>
      </c>
      <c r="AE131" s="24">
        <v>0</v>
      </c>
      <c r="AF131" s="25">
        <v>0</v>
      </c>
      <c r="AG131" s="14">
        <f t="shared" si="61"/>
        <v>7660384.9569999995</v>
      </c>
      <c r="AH131" s="14">
        <f t="shared" si="62"/>
        <v>555197.20799999998</v>
      </c>
      <c r="AI131" s="14">
        <f t="shared" si="63"/>
        <v>1790098.1909999999</v>
      </c>
      <c r="AJ131" s="14">
        <f t="shared" si="64"/>
        <v>0</v>
      </c>
      <c r="AK131" s="14">
        <f t="shared" si="65"/>
        <v>0</v>
      </c>
      <c r="AL131" s="16">
        <f t="shared" si="66"/>
        <v>22166.79</v>
      </c>
      <c r="AM131" s="16">
        <f t="shared" si="67"/>
        <v>58298.657700000003</v>
      </c>
      <c r="AN131" s="24">
        <v>0</v>
      </c>
      <c r="AO131" s="24">
        <v>0</v>
      </c>
      <c r="AP131" s="25">
        <v>22166.79</v>
      </c>
      <c r="AQ131" s="14">
        <f t="shared" si="68"/>
        <v>0</v>
      </c>
      <c r="AR131" s="14">
        <f t="shared" si="69"/>
        <v>0</v>
      </c>
      <c r="AS131" s="14">
        <f t="shared" si="70"/>
        <v>58298.657700000003</v>
      </c>
      <c r="AT131" s="68">
        <f t="shared" si="71"/>
        <v>3.0386573868637736</v>
      </c>
      <c r="AU131" s="26">
        <v>0</v>
      </c>
      <c r="AV131" s="26">
        <v>0</v>
      </c>
      <c r="AW131" s="26">
        <v>10.540772733095007</v>
      </c>
      <c r="AX131" s="24">
        <v>0</v>
      </c>
      <c r="AY131" s="24">
        <v>0</v>
      </c>
      <c r="AZ131" s="27">
        <v>630.9107611200983</v>
      </c>
      <c r="BA131" s="76">
        <v>1544.332652725825</v>
      </c>
      <c r="BB131" s="24">
        <v>0</v>
      </c>
      <c r="BC131" s="26">
        <v>0</v>
      </c>
      <c r="BD131" s="26">
        <v>0</v>
      </c>
      <c r="BE131" s="26">
        <v>0</v>
      </c>
      <c r="BF131" s="28">
        <v>0</v>
      </c>
    </row>
    <row r="132" spans="1:58" ht="12.75" customHeight="1" x14ac:dyDescent="0.25">
      <c r="A132" s="10">
        <v>164</v>
      </c>
      <c r="B132" s="20" t="s">
        <v>67</v>
      </c>
      <c r="C132" s="20" t="s">
        <v>146</v>
      </c>
      <c r="D132" s="21">
        <v>1998</v>
      </c>
      <c r="E132" s="20" t="s">
        <v>67</v>
      </c>
      <c r="F132" s="64" t="s">
        <v>71</v>
      </c>
      <c r="G132" s="22">
        <v>46043325</v>
      </c>
      <c r="H132" s="12">
        <f t="shared" si="54"/>
        <v>121093944.75</v>
      </c>
      <c r="I132" s="23">
        <v>0</v>
      </c>
      <c r="J132" s="13">
        <f t="shared" si="55"/>
        <v>1699514.0999999999</v>
      </c>
      <c r="K132" s="13">
        <f t="shared" si="56"/>
        <v>4469722.0829999996</v>
      </c>
      <c r="L132" s="14">
        <f t="shared" si="57"/>
        <v>321119.2</v>
      </c>
      <c r="M132" s="14">
        <f t="shared" si="58"/>
        <v>350001.49599999998</v>
      </c>
      <c r="N132" s="24">
        <v>17719.2</v>
      </c>
      <c r="O132" s="24">
        <v>303400</v>
      </c>
      <c r="P132" s="24">
        <v>0</v>
      </c>
      <c r="Q132" s="24">
        <v>0</v>
      </c>
      <c r="R132" s="24">
        <v>0</v>
      </c>
      <c r="S132" s="24">
        <v>0</v>
      </c>
      <c r="T132" s="14">
        <f t="shared" si="72"/>
        <v>46601.495999999999</v>
      </c>
      <c r="U132" s="24">
        <v>303400</v>
      </c>
      <c r="V132" s="24">
        <v>0</v>
      </c>
      <c r="W132" s="24">
        <v>0</v>
      </c>
      <c r="X132" s="24">
        <v>0</v>
      </c>
      <c r="Y132" s="24">
        <v>0</v>
      </c>
      <c r="Z132" s="14">
        <f t="shared" si="59"/>
        <v>1378394.9</v>
      </c>
      <c r="AA132" s="14">
        <f t="shared" si="60"/>
        <v>3625178.5869999998</v>
      </c>
      <c r="AB132" s="24">
        <v>1251599.5</v>
      </c>
      <c r="AC132" s="24">
        <v>105989.4</v>
      </c>
      <c r="AD132" s="24">
        <v>20806</v>
      </c>
      <c r="AE132" s="24">
        <v>0</v>
      </c>
      <c r="AF132" s="25">
        <v>0</v>
      </c>
      <c r="AG132" s="14">
        <f t="shared" si="61"/>
        <v>3291706.6850000001</v>
      </c>
      <c r="AH132" s="14">
        <f t="shared" si="62"/>
        <v>278752.12199999997</v>
      </c>
      <c r="AI132" s="14">
        <f t="shared" si="63"/>
        <v>54719.78</v>
      </c>
      <c r="AJ132" s="14">
        <f t="shared" si="64"/>
        <v>0</v>
      </c>
      <c r="AK132" s="14">
        <f t="shared" si="65"/>
        <v>0</v>
      </c>
      <c r="AL132" s="16">
        <f t="shared" si="66"/>
        <v>151702.01</v>
      </c>
      <c r="AM132" s="16">
        <f t="shared" si="67"/>
        <v>398976.28630000004</v>
      </c>
      <c r="AN132" s="24">
        <v>0</v>
      </c>
      <c r="AO132" s="24">
        <v>0</v>
      </c>
      <c r="AP132" s="25">
        <v>151702.01</v>
      </c>
      <c r="AQ132" s="14">
        <f t="shared" si="68"/>
        <v>0</v>
      </c>
      <c r="AR132" s="14">
        <f t="shared" si="69"/>
        <v>0</v>
      </c>
      <c r="AS132" s="14">
        <f t="shared" si="70"/>
        <v>398976.28630000004</v>
      </c>
      <c r="AT132" s="68">
        <f t="shared" si="71"/>
        <v>3.6911193967855271</v>
      </c>
      <c r="AU132" s="26">
        <v>0</v>
      </c>
      <c r="AV132" s="26">
        <v>0</v>
      </c>
      <c r="AW132" s="26">
        <v>17.933795876158115</v>
      </c>
      <c r="AX132" s="24">
        <v>0</v>
      </c>
      <c r="AY132" s="24">
        <v>0</v>
      </c>
      <c r="AZ132" s="27">
        <v>1018.4781384088022</v>
      </c>
      <c r="BA132" s="76">
        <v>2493.0135007361505</v>
      </c>
      <c r="BB132" s="24">
        <v>0</v>
      </c>
      <c r="BC132" s="26">
        <v>0</v>
      </c>
      <c r="BD132" s="26">
        <v>0</v>
      </c>
      <c r="BE132" s="26">
        <v>0</v>
      </c>
      <c r="BF132" s="28">
        <v>0</v>
      </c>
    </row>
    <row r="133" spans="1:58" ht="12.75" customHeight="1" x14ac:dyDescent="0.25">
      <c r="A133" s="10">
        <v>165</v>
      </c>
      <c r="B133" s="20" t="s">
        <v>68</v>
      </c>
      <c r="C133" s="20" t="s">
        <v>147</v>
      </c>
      <c r="D133" s="21">
        <v>1998</v>
      </c>
      <c r="E133" s="20" t="s">
        <v>68</v>
      </c>
      <c r="F133" s="64" t="s">
        <v>71</v>
      </c>
      <c r="G133" s="22">
        <v>28384265</v>
      </c>
      <c r="H133" s="12">
        <f t="shared" si="54"/>
        <v>74650616.950000003</v>
      </c>
      <c r="I133" s="23">
        <v>0</v>
      </c>
      <c r="J133" s="13">
        <f t="shared" si="55"/>
        <v>743204.60000000009</v>
      </c>
      <c r="K133" s="13">
        <f t="shared" si="56"/>
        <v>1954628.0980000002</v>
      </c>
      <c r="L133" s="14">
        <f t="shared" si="57"/>
        <v>218032.4</v>
      </c>
      <c r="M133" s="14">
        <f t="shared" si="58"/>
        <v>240905.212</v>
      </c>
      <c r="N133" s="24">
        <v>14032.4</v>
      </c>
      <c r="O133" s="24">
        <v>204000</v>
      </c>
      <c r="P133" s="24">
        <v>0</v>
      </c>
      <c r="Q133" s="24">
        <v>0</v>
      </c>
      <c r="R133" s="24">
        <v>0</v>
      </c>
      <c r="S133" s="24">
        <v>0</v>
      </c>
      <c r="T133" s="14">
        <f t="shared" si="72"/>
        <v>36905.212</v>
      </c>
      <c r="U133" s="24">
        <v>204000</v>
      </c>
      <c r="V133" s="24">
        <v>0</v>
      </c>
      <c r="W133" s="24">
        <v>0</v>
      </c>
      <c r="X133" s="24">
        <v>0</v>
      </c>
      <c r="Y133" s="24">
        <v>0</v>
      </c>
      <c r="Z133" s="14">
        <f t="shared" si="59"/>
        <v>525172.20000000007</v>
      </c>
      <c r="AA133" s="14">
        <f t="shared" si="60"/>
        <v>1381202.8859999999</v>
      </c>
      <c r="AB133" s="24">
        <v>450916.8</v>
      </c>
      <c r="AC133" s="24">
        <v>70354.600000000006</v>
      </c>
      <c r="AD133" s="24">
        <v>3900.8</v>
      </c>
      <c r="AE133" s="24">
        <v>0</v>
      </c>
      <c r="AF133" s="25">
        <v>0</v>
      </c>
      <c r="AG133" s="14">
        <f t="shared" si="61"/>
        <v>1185911.1839999999</v>
      </c>
      <c r="AH133" s="14">
        <f t="shared" si="62"/>
        <v>185032.598</v>
      </c>
      <c r="AI133" s="14">
        <f t="shared" si="63"/>
        <v>10259.103999999999</v>
      </c>
      <c r="AJ133" s="14">
        <f t="shared" si="64"/>
        <v>0</v>
      </c>
      <c r="AK133" s="14">
        <f t="shared" si="65"/>
        <v>0</v>
      </c>
      <c r="AL133" s="16">
        <f t="shared" si="66"/>
        <v>1774.55</v>
      </c>
      <c r="AM133" s="16">
        <f t="shared" si="67"/>
        <v>4667.0664999999999</v>
      </c>
      <c r="AN133" s="24">
        <v>0</v>
      </c>
      <c r="AO133" s="24">
        <v>0</v>
      </c>
      <c r="AP133" s="25">
        <v>1774.55</v>
      </c>
      <c r="AQ133" s="14">
        <f t="shared" si="68"/>
        <v>0</v>
      </c>
      <c r="AR133" s="14">
        <f t="shared" si="69"/>
        <v>0</v>
      </c>
      <c r="AS133" s="14">
        <f t="shared" si="70"/>
        <v>4667.0664999999999</v>
      </c>
      <c r="AT133" s="68">
        <f t="shared" si="71"/>
        <v>2.6183683107524542</v>
      </c>
      <c r="AU133" s="26">
        <v>0</v>
      </c>
      <c r="AV133" s="26">
        <v>0</v>
      </c>
      <c r="AW133" s="26">
        <v>13.331263341046478</v>
      </c>
      <c r="AX133" s="24">
        <v>0</v>
      </c>
      <c r="AY133" s="24">
        <v>0</v>
      </c>
      <c r="AZ133" s="27">
        <v>521.20217989078105</v>
      </c>
      <c r="BA133" s="76">
        <v>1275.789849658298</v>
      </c>
      <c r="BB133" s="24">
        <v>0</v>
      </c>
      <c r="BC133" s="26">
        <v>0</v>
      </c>
      <c r="BD133" s="26">
        <v>0</v>
      </c>
      <c r="BE133" s="26">
        <v>0</v>
      </c>
      <c r="BF133" s="28">
        <v>0</v>
      </c>
    </row>
    <row r="134" spans="1:58" ht="12.75" customHeight="1" x14ac:dyDescent="0.25">
      <c r="A134" s="10">
        <v>166</v>
      </c>
      <c r="B134" s="10" t="s">
        <v>36</v>
      </c>
      <c r="C134" s="10" t="s">
        <v>115</v>
      </c>
      <c r="D134" s="11">
        <v>1999</v>
      </c>
      <c r="E134" s="10" t="s">
        <v>36</v>
      </c>
      <c r="F134" s="64" t="s">
        <v>72</v>
      </c>
      <c r="G134" s="12">
        <v>4594724235</v>
      </c>
      <c r="H134" s="12">
        <f t="shared" si="54"/>
        <v>10338129528.75</v>
      </c>
      <c r="I134" s="13">
        <f>J134+AL134</f>
        <v>271438921.52999997</v>
      </c>
      <c r="J134" s="13">
        <f t="shared" si="55"/>
        <v>122868370.36000001</v>
      </c>
      <c r="K134" s="13">
        <f t="shared" si="56"/>
        <v>276453833.31000006</v>
      </c>
      <c r="L134" s="14">
        <f t="shared" si="57"/>
        <v>37943627.259999998</v>
      </c>
      <c r="M134" s="14">
        <f t="shared" si="58"/>
        <v>55702630.509999998</v>
      </c>
      <c r="N134" s="14">
        <v>14207202.600000001</v>
      </c>
      <c r="O134" s="14">
        <v>18190083.899999995</v>
      </c>
      <c r="P134" s="14">
        <v>0</v>
      </c>
      <c r="Q134" s="14">
        <v>0</v>
      </c>
      <c r="R134" s="14">
        <v>0</v>
      </c>
      <c r="S134" s="14">
        <v>5546340.7599999988</v>
      </c>
      <c r="T134" s="14">
        <f t="shared" si="72"/>
        <v>31966205.850000001</v>
      </c>
      <c r="U134" s="14">
        <v>18190083.899999995</v>
      </c>
      <c r="V134" s="14">
        <v>0</v>
      </c>
      <c r="W134" s="14">
        <v>0</v>
      </c>
      <c r="X134" s="14">
        <v>0</v>
      </c>
      <c r="Y134" s="14">
        <v>5546340.7599999988</v>
      </c>
      <c r="Z134" s="14">
        <f t="shared" si="59"/>
        <v>84924743.100000009</v>
      </c>
      <c r="AA134" s="14">
        <f t="shared" si="60"/>
        <v>191080671.97500002</v>
      </c>
      <c r="AB134" s="14">
        <v>71221930.700000003</v>
      </c>
      <c r="AC134" s="14">
        <v>10112933.100000001</v>
      </c>
      <c r="AD134" s="14">
        <v>3589879.3000000003</v>
      </c>
      <c r="AE134" s="14">
        <v>0</v>
      </c>
      <c r="AF134" s="15">
        <v>0</v>
      </c>
      <c r="AG134" s="14">
        <f t="shared" si="61"/>
        <v>160249344.07500002</v>
      </c>
      <c r="AH134" s="14">
        <f t="shared" si="62"/>
        <v>22754099.475000001</v>
      </c>
      <c r="AI134" s="14">
        <f t="shared" si="63"/>
        <v>8077228.4250000007</v>
      </c>
      <c r="AJ134" s="14">
        <f t="shared" si="64"/>
        <v>0</v>
      </c>
      <c r="AK134" s="14">
        <f t="shared" si="65"/>
        <v>0</v>
      </c>
      <c r="AL134" s="16">
        <f t="shared" si="66"/>
        <v>148570551.16999999</v>
      </c>
      <c r="AM134" s="16">
        <f t="shared" si="67"/>
        <v>334283740.13249999</v>
      </c>
      <c r="AN134" s="14">
        <v>143012000</v>
      </c>
      <c r="AO134" s="14">
        <v>0</v>
      </c>
      <c r="AP134" s="15">
        <v>5558551.1699999999</v>
      </c>
      <c r="AQ134" s="14">
        <f t="shared" si="68"/>
        <v>321777000</v>
      </c>
      <c r="AR134" s="14">
        <f t="shared" si="69"/>
        <v>0</v>
      </c>
      <c r="AS134" s="14">
        <f t="shared" si="70"/>
        <v>12506740.1325</v>
      </c>
      <c r="AT134" s="70">
        <f t="shared" si="71"/>
        <v>2.6741184905953341</v>
      </c>
      <c r="AU134" s="17">
        <f>I134/G134*100</f>
        <v>5.9076216035411315</v>
      </c>
      <c r="AV134" s="17">
        <f>J134/I134*100</f>
        <v>45.265568278652459</v>
      </c>
      <c r="AW134" s="18">
        <v>17.275520059525203</v>
      </c>
      <c r="AX134" s="18">
        <v>1777.0238191591309</v>
      </c>
      <c r="AY134" s="17">
        <v>769.26695725309958</v>
      </c>
      <c r="AZ134" s="17">
        <v>1232.3058571751708</v>
      </c>
      <c r="BA134" s="75">
        <v>2685.5567676905084</v>
      </c>
      <c r="BB134" s="18">
        <v>85.382681729411431</v>
      </c>
      <c r="BC134" s="18">
        <v>1490.0853643138887</v>
      </c>
      <c r="BD134" s="18">
        <v>67.102061365479813</v>
      </c>
      <c r="BE134" s="18">
        <v>17.599921684893573</v>
      </c>
      <c r="BF134" s="19">
        <v>15.298016949626605</v>
      </c>
    </row>
    <row r="135" spans="1:58" ht="12.75" customHeight="1" x14ac:dyDescent="0.25">
      <c r="A135" s="10">
        <v>167</v>
      </c>
      <c r="B135" s="20" t="s">
        <v>37</v>
      </c>
      <c r="C135" s="20" t="s">
        <v>116</v>
      </c>
      <c r="D135" s="21">
        <v>1999</v>
      </c>
      <c r="E135" s="20" t="s">
        <v>37</v>
      </c>
      <c r="F135" s="64" t="s">
        <v>72</v>
      </c>
      <c r="G135" s="22">
        <v>49265221</v>
      </c>
      <c r="H135" s="12">
        <f t="shared" si="54"/>
        <v>110846747.25</v>
      </c>
      <c r="I135" s="23">
        <v>0</v>
      </c>
      <c r="J135" s="13">
        <f t="shared" si="55"/>
        <v>1360395.94</v>
      </c>
      <c r="K135" s="13">
        <f t="shared" si="56"/>
        <v>3060890.8649999998</v>
      </c>
      <c r="L135" s="14">
        <f t="shared" si="57"/>
        <v>365663.64</v>
      </c>
      <c r="M135" s="14">
        <f t="shared" si="58"/>
        <v>365663.64</v>
      </c>
      <c r="N135" s="24">
        <v>0</v>
      </c>
      <c r="O135" s="24">
        <v>278336.2</v>
      </c>
      <c r="P135" s="24">
        <v>0</v>
      </c>
      <c r="Q135" s="24">
        <v>0</v>
      </c>
      <c r="R135" s="24">
        <v>0</v>
      </c>
      <c r="S135" s="24">
        <v>87327.44</v>
      </c>
      <c r="T135" s="14">
        <f t="shared" si="72"/>
        <v>0</v>
      </c>
      <c r="U135" s="24">
        <v>278336.2</v>
      </c>
      <c r="V135" s="24">
        <v>0</v>
      </c>
      <c r="W135" s="24">
        <v>0</v>
      </c>
      <c r="X135" s="24">
        <v>0</v>
      </c>
      <c r="Y135" s="24">
        <v>87327.44</v>
      </c>
      <c r="Z135" s="14">
        <f t="shared" si="59"/>
        <v>994732.29999999993</v>
      </c>
      <c r="AA135" s="14">
        <f t="shared" si="60"/>
        <v>2238147.6750000003</v>
      </c>
      <c r="AB135" s="24">
        <v>922052.2</v>
      </c>
      <c r="AC135" s="24">
        <v>68359.5</v>
      </c>
      <c r="AD135" s="24">
        <v>4320.6000000000004</v>
      </c>
      <c r="AE135" s="24">
        <v>0</v>
      </c>
      <c r="AF135" s="25">
        <v>0</v>
      </c>
      <c r="AG135" s="14">
        <f t="shared" si="61"/>
        <v>2074617.45</v>
      </c>
      <c r="AH135" s="14">
        <f t="shared" si="62"/>
        <v>153808.875</v>
      </c>
      <c r="AI135" s="14">
        <f t="shared" si="63"/>
        <v>9721.35</v>
      </c>
      <c r="AJ135" s="14">
        <f t="shared" si="64"/>
        <v>0</v>
      </c>
      <c r="AK135" s="14">
        <f t="shared" si="65"/>
        <v>0</v>
      </c>
      <c r="AL135" s="16">
        <f t="shared" si="66"/>
        <v>21743.89</v>
      </c>
      <c r="AM135" s="16">
        <f t="shared" si="67"/>
        <v>48923.752500000002</v>
      </c>
      <c r="AN135" s="24">
        <v>0</v>
      </c>
      <c r="AO135" s="24">
        <v>0</v>
      </c>
      <c r="AP135" s="25">
        <v>21743.89</v>
      </c>
      <c r="AQ135" s="14">
        <f t="shared" si="68"/>
        <v>0</v>
      </c>
      <c r="AR135" s="14">
        <f t="shared" si="69"/>
        <v>0</v>
      </c>
      <c r="AS135" s="14">
        <f t="shared" si="70"/>
        <v>48923.752500000002</v>
      </c>
      <c r="AT135" s="68">
        <f t="shared" si="71"/>
        <v>2.7613718407961674</v>
      </c>
      <c r="AU135" s="26">
        <v>0</v>
      </c>
      <c r="AV135" s="26">
        <v>0</v>
      </c>
      <c r="AW135" s="26">
        <v>15.017065238988851</v>
      </c>
      <c r="AX135" s="26">
        <v>1642.3668004028596</v>
      </c>
      <c r="AY135" s="27">
        <v>1076.2790067932704</v>
      </c>
      <c r="AZ135" s="27">
        <v>1371.5632076365769</v>
      </c>
      <c r="BA135" s="76">
        <v>2989.0394767961557</v>
      </c>
      <c r="BB135" s="26">
        <v>76.118095854430592</v>
      </c>
      <c r="BC135" s="26">
        <v>0</v>
      </c>
      <c r="BD135" s="26">
        <v>0</v>
      </c>
      <c r="BE135" s="26">
        <v>0</v>
      </c>
      <c r="BF135" s="28">
        <v>0</v>
      </c>
    </row>
    <row r="136" spans="1:58" ht="12.75" customHeight="1" x14ac:dyDescent="0.25">
      <c r="A136" s="10">
        <v>168</v>
      </c>
      <c r="B136" s="20" t="s">
        <v>38</v>
      </c>
      <c r="C136" s="20" t="s">
        <v>117</v>
      </c>
      <c r="D136" s="21">
        <v>1999</v>
      </c>
      <c r="E136" s="20" t="s">
        <v>38</v>
      </c>
      <c r="F136" s="64" t="s">
        <v>72</v>
      </c>
      <c r="G136" s="22">
        <v>148317734</v>
      </c>
      <c r="H136" s="12">
        <f t="shared" si="54"/>
        <v>333714901.5</v>
      </c>
      <c r="I136" s="23">
        <v>0</v>
      </c>
      <c r="J136" s="13">
        <f t="shared" si="55"/>
        <v>3056911.9299999997</v>
      </c>
      <c r="K136" s="13">
        <f t="shared" si="56"/>
        <v>6878051.8424999993</v>
      </c>
      <c r="L136" s="14">
        <f t="shared" si="57"/>
        <v>459431.13</v>
      </c>
      <c r="M136" s="14">
        <f t="shared" si="58"/>
        <v>501486.13</v>
      </c>
      <c r="N136" s="24">
        <v>33644</v>
      </c>
      <c r="O136" s="24">
        <v>403760.5</v>
      </c>
      <c r="P136" s="24">
        <v>0</v>
      </c>
      <c r="Q136" s="24">
        <v>0</v>
      </c>
      <c r="R136" s="24">
        <v>0</v>
      </c>
      <c r="S136" s="24">
        <v>22026.63</v>
      </c>
      <c r="T136" s="14">
        <f t="shared" si="72"/>
        <v>75699</v>
      </c>
      <c r="U136" s="24">
        <v>403760.5</v>
      </c>
      <c r="V136" s="24">
        <v>0</v>
      </c>
      <c r="W136" s="24">
        <v>0</v>
      </c>
      <c r="X136" s="24">
        <v>0</v>
      </c>
      <c r="Y136" s="24">
        <v>22026.63</v>
      </c>
      <c r="Z136" s="14">
        <f t="shared" si="59"/>
        <v>2597480.7999999998</v>
      </c>
      <c r="AA136" s="14">
        <f t="shared" si="60"/>
        <v>5844331.7999999989</v>
      </c>
      <c r="AB136" s="24">
        <v>2406516.4</v>
      </c>
      <c r="AC136" s="24">
        <v>177052.6</v>
      </c>
      <c r="AD136" s="24">
        <v>13911.8</v>
      </c>
      <c r="AE136" s="24">
        <v>0</v>
      </c>
      <c r="AF136" s="25">
        <v>0</v>
      </c>
      <c r="AG136" s="14">
        <f t="shared" si="61"/>
        <v>5414661.8999999994</v>
      </c>
      <c r="AH136" s="14">
        <f t="shared" si="62"/>
        <v>398368.35000000003</v>
      </c>
      <c r="AI136" s="14">
        <f t="shared" si="63"/>
        <v>31301.55</v>
      </c>
      <c r="AJ136" s="14">
        <f t="shared" si="64"/>
        <v>0</v>
      </c>
      <c r="AK136" s="14">
        <f t="shared" si="65"/>
        <v>0</v>
      </c>
      <c r="AL136" s="16">
        <f t="shared" si="66"/>
        <v>95291.81</v>
      </c>
      <c r="AM136" s="16">
        <f t="shared" si="67"/>
        <v>214406.57250000001</v>
      </c>
      <c r="AN136" s="24">
        <v>0</v>
      </c>
      <c r="AO136" s="24">
        <v>0</v>
      </c>
      <c r="AP136" s="25">
        <v>95291.81</v>
      </c>
      <c r="AQ136" s="14">
        <f t="shared" si="68"/>
        <v>0</v>
      </c>
      <c r="AR136" s="14">
        <f t="shared" si="69"/>
        <v>0</v>
      </c>
      <c r="AS136" s="14">
        <f t="shared" si="70"/>
        <v>214406.57250000001</v>
      </c>
      <c r="AT136" s="68">
        <f t="shared" si="71"/>
        <v>2.0610562523831435</v>
      </c>
      <c r="AU136" s="26">
        <v>0</v>
      </c>
      <c r="AV136" s="26">
        <v>0</v>
      </c>
      <c r="AW136" s="26">
        <v>19.271676879625776</v>
      </c>
      <c r="AX136" s="26">
        <v>1717.5118738969986</v>
      </c>
      <c r="AY136" s="27">
        <v>580.08541601957563</v>
      </c>
      <c r="AZ136" s="27">
        <v>1238.0071156073577</v>
      </c>
      <c r="BA136" s="76">
        <v>2697.9814860165334</v>
      </c>
      <c r="BB136" s="26">
        <v>95.205673154973198</v>
      </c>
      <c r="BC136" s="26">
        <v>0</v>
      </c>
      <c r="BD136" s="26">
        <v>0</v>
      </c>
      <c r="BE136" s="26">
        <v>0</v>
      </c>
      <c r="BF136" s="28">
        <v>0</v>
      </c>
    </row>
    <row r="137" spans="1:58" ht="12.75" customHeight="1" x14ac:dyDescent="0.25">
      <c r="A137" s="10">
        <v>169</v>
      </c>
      <c r="B137" s="20" t="s">
        <v>39</v>
      </c>
      <c r="C137" s="20" t="s">
        <v>118</v>
      </c>
      <c r="D137" s="21">
        <v>1999</v>
      </c>
      <c r="E137" s="20" t="s">
        <v>39</v>
      </c>
      <c r="F137" s="64" t="s">
        <v>72</v>
      </c>
      <c r="G137" s="22">
        <v>22963034</v>
      </c>
      <c r="H137" s="12">
        <f t="shared" si="54"/>
        <v>51666826.5</v>
      </c>
      <c r="I137" s="23">
        <v>0</v>
      </c>
      <c r="J137" s="13">
        <f t="shared" si="55"/>
        <v>926342.05999999994</v>
      </c>
      <c r="K137" s="13">
        <f t="shared" si="56"/>
        <v>2084269.6349999998</v>
      </c>
      <c r="L137" s="14">
        <f t="shared" si="57"/>
        <v>219823.86</v>
      </c>
      <c r="M137" s="14">
        <f t="shared" si="58"/>
        <v>219823.86</v>
      </c>
      <c r="N137" s="24">
        <v>0</v>
      </c>
      <c r="O137" s="24">
        <v>211287.9</v>
      </c>
      <c r="P137" s="24">
        <v>0</v>
      </c>
      <c r="Q137" s="24">
        <v>0</v>
      </c>
      <c r="R137" s="24">
        <v>0</v>
      </c>
      <c r="S137" s="24">
        <v>8535.9599999999991</v>
      </c>
      <c r="T137" s="14">
        <f t="shared" si="72"/>
        <v>0</v>
      </c>
      <c r="U137" s="24">
        <v>211287.9</v>
      </c>
      <c r="V137" s="24">
        <v>0</v>
      </c>
      <c r="W137" s="24">
        <v>0</v>
      </c>
      <c r="X137" s="24">
        <v>0</v>
      </c>
      <c r="Y137" s="24">
        <v>8535.9599999999991</v>
      </c>
      <c r="Z137" s="14">
        <f t="shared" si="59"/>
        <v>706518.2</v>
      </c>
      <c r="AA137" s="14">
        <f t="shared" si="60"/>
        <v>1589665.95</v>
      </c>
      <c r="AB137" s="24">
        <v>561221.30000000005</v>
      </c>
      <c r="AC137" s="24">
        <v>143151.70000000001</v>
      </c>
      <c r="AD137" s="24">
        <v>2145.1999999999998</v>
      </c>
      <c r="AE137" s="24">
        <v>0</v>
      </c>
      <c r="AF137" s="25">
        <v>0</v>
      </c>
      <c r="AG137" s="14">
        <f t="shared" si="61"/>
        <v>1262747.925</v>
      </c>
      <c r="AH137" s="14">
        <f t="shared" si="62"/>
        <v>322091.32500000001</v>
      </c>
      <c r="AI137" s="14">
        <f t="shared" si="63"/>
        <v>4826.7</v>
      </c>
      <c r="AJ137" s="14">
        <f t="shared" si="64"/>
        <v>0</v>
      </c>
      <c r="AK137" s="14">
        <f t="shared" si="65"/>
        <v>0</v>
      </c>
      <c r="AL137" s="16">
        <f t="shared" si="66"/>
        <v>3940.93</v>
      </c>
      <c r="AM137" s="16">
        <f t="shared" si="67"/>
        <v>8867.0924999999988</v>
      </c>
      <c r="AN137" s="24">
        <v>0</v>
      </c>
      <c r="AO137" s="24">
        <v>0</v>
      </c>
      <c r="AP137" s="25">
        <v>3940.93</v>
      </c>
      <c r="AQ137" s="14">
        <f t="shared" si="68"/>
        <v>0</v>
      </c>
      <c r="AR137" s="14">
        <f t="shared" si="69"/>
        <v>0</v>
      </c>
      <c r="AS137" s="14">
        <f t="shared" si="70"/>
        <v>8867.0924999999988</v>
      </c>
      <c r="AT137" s="68">
        <f t="shared" si="71"/>
        <v>4.0340577817373786</v>
      </c>
      <c r="AU137" s="26">
        <v>0</v>
      </c>
      <c r="AV137" s="26">
        <v>0</v>
      </c>
      <c r="AW137" s="26">
        <v>18.930825005619926</v>
      </c>
      <c r="AX137" s="26">
        <v>2397.1791035154324</v>
      </c>
      <c r="AY137" s="27">
        <v>1717.4007406365724</v>
      </c>
      <c r="AZ137" s="27">
        <v>2043.3715533595093</v>
      </c>
      <c r="BA137" s="76">
        <v>4453.1073775873829</v>
      </c>
      <c r="BB137" s="26">
        <v>96.116909238150953</v>
      </c>
      <c r="BC137" s="26">
        <v>0</v>
      </c>
      <c r="BD137" s="26">
        <v>0</v>
      </c>
      <c r="BE137" s="26">
        <v>0</v>
      </c>
      <c r="BF137" s="28">
        <v>0</v>
      </c>
    </row>
    <row r="138" spans="1:58" ht="12.75" customHeight="1" x14ac:dyDescent="0.25">
      <c r="A138" s="10">
        <v>170</v>
      </c>
      <c r="B138" s="20" t="s">
        <v>40</v>
      </c>
      <c r="C138" s="20" t="s">
        <v>119</v>
      </c>
      <c r="D138" s="21">
        <v>1999</v>
      </c>
      <c r="E138" s="20" t="s">
        <v>40</v>
      </c>
      <c r="F138" s="64" t="s">
        <v>72</v>
      </c>
      <c r="G138" s="22">
        <v>48692178</v>
      </c>
      <c r="H138" s="12">
        <f t="shared" si="54"/>
        <v>109557400.5</v>
      </c>
      <c r="I138" s="23">
        <v>0</v>
      </c>
      <c r="J138" s="13">
        <f t="shared" si="55"/>
        <v>1011039.8899999999</v>
      </c>
      <c r="K138" s="13">
        <f t="shared" si="56"/>
        <v>2274839.7524999999</v>
      </c>
      <c r="L138" s="14">
        <f t="shared" si="57"/>
        <v>371500.99</v>
      </c>
      <c r="M138" s="14">
        <f t="shared" si="58"/>
        <v>435218.74</v>
      </c>
      <c r="N138" s="24">
        <v>50974.2</v>
      </c>
      <c r="O138" s="24">
        <v>275623.7</v>
      </c>
      <c r="P138" s="24">
        <v>0</v>
      </c>
      <c r="Q138" s="24">
        <v>0</v>
      </c>
      <c r="R138" s="24">
        <v>0</v>
      </c>
      <c r="S138" s="24">
        <v>44903.09</v>
      </c>
      <c r="T138" s="14">
        <f t="shared" si="72"/>
        <v>114691.95</v>
      </c>
      <c r="U138" s="24">
        <v>275623.7</v>
      </c>
      <c r="V138" s="24">
        <v>0</v>
      </c>
      <c r="W138" s="24">
        <v>0</v>
      </c>
      <c r="X138" s="24">
        <v>0</v>
      </c>
      <c r="Y138" s="24">
        <v>44903.09</v>
      </c>
      <c r="Z138" s="14">
        <f t="shared" si="59"/>
        <v>639538.89999999991</v>
      </c>
      <c r="AA138" s="14">
        <f t="shared" si="60"/>
        <v>1438962.5250000001</v>
      </c>
      <c r="AB138" s="24">
        <v>435506</v>
      </c>
      <c r="AC138" s="24">
        <v>70683.100000000006</v>
      </c>
      <c r="AD138" s="24">
        <v>133349.79999999999</v>
      </c>
      <c r="AE138" s="24">
        <v>0</v>
      </c>
      <c r="AF138" s="25">
        <v>0</v>
      </c>
      <c r="AG138" s="14">
        <f t="shared" si="61"/>
        <v>979888.5</v>
      </c>
      <c r="AH138" s="14">
        <f t="shared" si="62"/>
        <v>159036.97500000001</v>
      </c>
      <c r="AI138" s="14">
        <f t="shared" si="63"/>
        <v>300037.05</v>
      </c>
      <c r="AJ138" s="14">
        <f t="shared" si="64"/>
        <v>0</v>
      </c>
      <c r="AK138" s="14">
        <f t="shared" si="65"/>
        <v>0</v>
      </c>
      <c r="AL138" s="16">
        <f t="shared" si="66"/>
        <v>1611.64</v>
      </c>
      <c r="AM138" s="16">
        <f t="shared" si="67"/>
        <v>3626.19</v>
      </c>
      <c r="AN138" s="24">
        <v>0</v>
      </c>
      <c r="AO138" s="24">
        <v>0</v>
      </c>
      <c r="AP138" s="25">
        <v>1611.64</v>
      </c>
      <c r="AQ138" s="14">
        <f t="shared" si="68"/>
        <v>0</v>
      </c>
      <c r="AR138" s="14">
        <f t="shared" si="69"/>
        <v>0</v>
      </c>
      <c r="AS138" s="14">
        <f t="shared" si="70"/>
        <v>3626.19</v>
      </c>
      <c r="AT138" s="68">
        <f t="shared" si="71"/>
        <v>2.0763907706079605</v>
      </c>
      <c r="AU138" s="26">
        <v>0</v>
      </c>
      <c r="AV138" s="26">
        <v>0</v>
      </c>
      <c r="AW138" s="26">
        <v>7.5149578926243326</v>
      </c>
      <c r="AX138" s="26">
        <v>1944.3009150883163</v>
      </c>
      <c r="AY138" s="27">
        <v>1012.4601489661486</v>
      </c>
      <c r="AZ138" s="27">
        <v>1470.7703419442496</v>
      </c>
      <c r="BA138" s="76">
        <v>3205.240989912294</v>
      </c>
      <c r="BB138" s="26">
        <v>87.913063165726697</v>
      </c>
      <c r="BC138" s="26">
        <v>0</v>
      </c>
      <c r="BD138" s="26">
        <v>0</v>
      </c>
      <c r="BE138" s="26">
        <v>0</v>
      </c>
      <c r="BF138" s="28">
        <v>0</v>
      </c>
    </row>
    <row r="139" spans="1:58" ht="12.75" customHeight="1" x14ac:dyDescent="0.25">
      <c r="A139" s="10">
        <v>171</v>
      </c>
      <c r="B139" s="20" t="s">
        <v>41</v>
      </c>
      <c r="C139" s="20" t="s">
        <v>120</v>
      </c>
      <c r="D139" s="21">
        <v>1999</v>
      </c>
      <c r="E139" s="20" t="s">
        <v>109</v>
      </c>
      <c r="F139" s="64" t="s">
        <v>72</v>
      </c>
      <c r="G139" s="22">
        <v>140323030</v>
      </c>
      <c r="H139" s="12">
        <f t="shared" si="54"/>
        <v>315726817.5</v>
      </c>
      <c r="I139" s="23">
        <v>0</v>
      </c>
      <c r="J139" s="13">
        <f t="shared" si="55"/>
        <v>3440502.5</v>
      </c>
      <c r="K139" s="13">
        <f t="shared" si="56"/>
        <v>7741130.625</v>
      </c>
      <c r="L139" s="14">
        <f t="shared" si="57"/>
        <v>501197.19999999995</v>
      </c>
      <c r="M139" s="14">
        <f t="shared" si="58"/>
        <v>617088.57499999995</v>
      </c>
      <c r="N139" s="24">
        <v>92713.1</v>
      </c>
      <c r="O139" s="24">
        <v>363000.1</v>
      </c>
      <c r="P139" s="24">
        <v>0</v>
      </c>
      <c r="Q139" s="24">
        <v>0</v>
      </c>
      <c r="R139" s="24">
        <v>0</v>
      </c>
      <c r="S139" s="24">
        <v>45484</v>
      </c>
      <c r="T139" s="14">
        <f t="shared" si="72"/>
        <v>208604.47500000001</v>
      </c>
      <c r="U139" s="24">
        <v>363000.1</v>
      </c>
      <c r="V139" s="24">
        <v>0</v>
      </c>
      <c r="W139" s="24">
        <v>0</v>
      </c>
      <c r="X139" s="24">
        <v>0</v>
      </c>
      <c r="Y139" s="24">
        <v>45484</v>
      </c>
      <c r="Z139" s="14">
        <f t="shared" si="59"/>
        <v>2939305.3000000003</v>
      </c>
      <c r="AA139" s="14">
        <f t="shared" si="60"/>
        <v>6613436.9249999998</v>
      </c>
      <c r="AB139" s="24">
        <v>2737514.5</v>
      </c>
      <c r="AC139" s="24">
        <v>190374.7</v>
      </c>
      <c r="AD139" s="24">
        <v>11416.1</v>
      </c>
      <c r="AE139" s="24">
        <v>0</v>
      </c>
      <c r="AF139" s="25">
        <v>0</v>
      </c>
      <c r="AG139" s="14">
        <f t="shared" si="61"/>
        <v>6159407.625</v>
      </c>
      <c r="AH139" s="14">
        <f t="shared" si="62"/>
        <v>428343.07500000001</v>
      </c>
      <c r="AI139" s="14">
        <f t="shared" si="63"/>
        <v>25686.225000000002</v>
      </c>
      <c r="AJ139" s="14">
        <f t="shared" si="64"/>
        <v>0</v>
      </c>
      <c r="AK139" s="14">
        <f t="shared" si="65"/>
        <v>0</v>
      </c>
      <c r="AL139" s="16">
        <f t="shared" si="66"/>
        <v>68229.710000000006</v>
      </c>
      <c r="AM139" s="16">
        <f t="shared" si="67"/>
        <v>153516.8475</v>
      </c>
      <c r="AN139" s="24">
        <v>0</v>
      </c>
      <c r="AO139" s="24">
        <v>0</v>
      </c>
      <c r="AP139" s="25">
        <v>68229.710000000006</v>
      </c>
      <c r="AQ139" s="14">
        <f t="shared" si="68"/>
        <v>0</v>
      </c>
      <c r="AR139" s="14">
        <f t="shared" si="69"/>
        <v>0</v>
      </c>
      <c r="AS139" s="14">
        <f t="shared" si="70"/>
        <v>153516.8475</v>
      </c>
      <c r="AT139" s="68">
        <f t="shared" si="71"/>
        <v>2.4518445047829998</v>
      </c>
      <c r="AU139" s="26">
        <v>0</v>
      </c>
      <c r="AV139" s="26">
        <v>0</v>
      </c>
      <c r="AW139" s="26">
        <v>19.625809303784834</v>
      </c>
      <c r="AX139" s="26">
        <v>1639.3335036263491</v>
      </c>
      <c r="AY139" s="27">
        <v>978.78990270633392</v>
      </c>
      <c r="AZ139" s="27">
        <v>1461.2889319283224</v>
      </c>
      <c r="BA139" s="76">
        <v>3184.5782098993104</v>
      </c>
      <c r="BB139" s="26">
        <v>90.924929349166348</v>
      </c>
      <c r="BC139" s="26">
        <v>0</v>
      </c>
      <c r="BD139" s="26">
        <v>0</v>
      </c>
      <c r="BE139" s="26">
        <v>0</v>
      </c>
      <c r="BF139" s="28">
        <v>0</v>
      </c>
    </row>
    <row r="140" spans="1:58" ht="12.75" customHeight="1" x14ac:dyDescent="0.25">
      <c r="A140" s="10">
        <v>172</v>
      </c>
      <c r="B140" s="20" t="s">
        <v>42</v>
      </c>
      <c r="C140" s="20" t="s">
        <v>121</v>
      </c>
      <c r="D140" s="21">
        <v>1999</v>
      </c>
      <c r="E140" s="20" t="s">
        <v>42</v>
      </c>
      <c r="F140" s="64" t="s">
        <v>72</v>
      </c>
      <c r="G140" s="22">
        <v>23731874</v>
      </c>
      <c r="H140" s="12">
        <f t="shared" si="54"/>
        <v>53396716.5</v>
      </c>
      <c r="I140" s="23">
        <v>0</v>
      </c>
      <c r="J140" s="13">
        <f t="shared" si="55"/>
        <v>848836.22000000009</v>
      </c>
      <c r="K140" s="13">
        <f t="shared" si="56"/>
        <v>1909881.4950000001</v>
      </c>
      <c r="L140" s="14">
        <f t="shared" si="57"/>
        <v>235417.42</v>
      </c>
      <c r="M140" s="14">
        <f t="shared" si="58"/>
        <v>235417.42</v>
      </c>
      <c r="N140" s="24">
        <v>0</v>
      </c>
      <c r="O140" s="24">
        <v>228899.1</v>
      </c>
      <c r="P140" s="24">
        <v>0</v>
      </c>
      <c r="Q140" s="24">
        <v>0</v>
      </c>
      <c r="R140" s="24">
        <v>0</v>
      </c>
      <c r="S140" s="24">
        <v>6518.32</v>
      </c>
      <c r="T140" s="14">
        <f t="shared" si="72"/>
        <v>0</v>
      </c>
      <c r="U140" s="24">
        <v>228899.1</v>
      </c>
      <c r="V140" s="24">
        <v>0</v>
      </c>
      <c r="W140" s="24">
        <v>0</v>
      </c>
      <c r="X140" s="24">
        <v>0</v>
      </c>
      <c r="Y140" s="24">
        <v>6518.32</v>
      </c>
      <c r="Z140" s="14">
        <f t="shared" si="59"/>
        <v>613418.80000000005</v>
      </c>
      <c r="AA140" s="14">
        <f t="shared" si="60"/>
        <v>1380192.3000000003</v>
      </c>
      <c r="AB140" s="24">
        <v>538445.4</v>
      </c>
      <c r="AC140" s="24">
        <v>68786.8</v>
      </c>
      <c r="AD140" s="24">
        <v>6186.6</v>
      </c>
      <c r="AE140" s="24">
        <v>0</v>
      </c>
      <c r="AF140" s="25">
        <v>0</v>
      </c>
      <c r="AG140" s="14">
        <f t="shared" si="61"/>
        <v>1211502.1500000001</v>
      </c>
      <c r="AH140" s="14">
        <f t="shared" si="62"/>
        <v>154770.30000000002</v>
      </c>
      <c r="AI140" s="14">
        <f t="shared" si="63"/>
        <v>13919.85</v>
      </c>
      <c r="AJ140" s="14">
        <f t="shared" si="64"/>
        <v>0</v>
      </c>
      <c r="AK140" s="14">
        <f t="shared" si="65"/>
        <v>0</v>
      </c>
      <c r="AL140" s="16">
        <f t="shared" si="66"/>
        <v>5084.26</v>
      </c>
      <c r="AM140" s="16">
        <f t="shared" si="67"/>
        <v>11439.585000000001</v>
      </c>
      <c r="AN140" s="24">
        <v>0</v>
      </c>
      <c r="AO140" s="24">
        <v>0</v>
      </c>
      <c r="AP140" s="25">
        <v>5084.26</v>
      </c>
      <c r="AQ140" s="14">
        <f t="shared" si="68"/>
        <v>0</v>
      </c>
      <c r="AR140" s="14">
        <f t="shared" si="69"/>
        <v>0</v>
      </c>
      <c r="AS140" s="14">
        <f t="shared" si="70"/>
        <v>11439.585000000001</v>
      </c>
      <c r="AT140" s="68">
        <f t="shared" si="71"/>
        <v>3.5767770383409254</v>
      </c>
      <c r="AU140" s="26">
        <v>0</v>
      </c>
      <c r="AV140" s="26">
        <v>0</v>
      </c>
      <c r="AW140" s="26">
        <v>13.254988678773874</v>
      </c>
      <c r="AX140" s="26">
        <v>1967.1514377980382</v>
      </c>
      <c r="AY140" s="27">
        <v>1140.5274912674229</v>
      </c>
      <c r="AZ140" s="27">
        <v>1559.9305706147204</v>
      </c>
      <c r="BA140" s="76">
        <v>3399.5473417977737</v>
      </c>
      <c r="BB140" s="26">
        <v>97.231164966466793</v>
      </c>
      <c r="BC140" s="26">
        <v>0</v>
      </c>
      <c r="BD140" s="26">
        <v>0</v>
      </c>
      <c r="BE140" s="26">
        <v>0</v>
      </c>
      <c r="BF140" s="28">
        <v>0</v>
      </c>
    </row>
    <row r="141" spans="1:58" ht="12.75" customHeight="1" x14ac:dyDescent="0.25">
      <c r="A141" s="10">
        <v>173</v>
      </c>
      <c r="B141" s="20" t="s">
        <v>43</v>
      </c>
      <c r="C141" s="20" t="s">
        <v>122</v>
      </c>
      <c r="D141" s="21">
        <v>1999</v>
      </c>
      <c r="E141" s="20" t="s">
        <v>43</v>
      </c>
      <c r="F141" s="64" t="s">
        <v>72</v>
      </c>
      <c r="G141" s="22">
        <v>68701244</v>
      </c>
      <c r="H141" s="12">
        <f t="shared" si="54"/>
        <v>154577799</v>
      </c>
      <c r="I141" s="23">
        <v>0</v>
      </c>
      <c r="J141" s="13">
        <f t="shared" si="55"/>
        <v>2441336.08</v>
      </c>
      <c r="K141" s="13">
        <f t="shared" si="56"/>
        <v>5493006.1799999997</v>
      </c>
      <c r="L141" s="14">
        <f t="shared" si="57"/>
        <v>1427101.58</v>
      </c>
      <c r="M141" s="14">
        <f t="shared" si="58"/>
        <v>2107418.9550000001</v>
      </c>
      <c r="N141" s="24">
        <v>544253.89999999991</v>
      </c>
      <c r="O141" s="24">
        <v>856234.1</v>
      </c>
      <c r="P141" s="24">
        <v>0</v>
      </c>
      <c r="Q141" s="24">
        <v>0</v>
      </c>
      <c r="R141" s="24">
        <v>0</v>
      </c>
      <c r="S141" s="24">
        <v>26613.58</v>
      </c>
      <c r="T141" s="14">
        <f t="shared" si="72"/>
        <v>1224571.2749999999</v>
      </c>
      <c r="U141" s="24">
        <v>856234.1</v>
      </c>
      <c r="V141" s="24">
        <v>0</v>
      </c>
      <c r="W141" s="24">
        <v>0</v>
      </c>
      <c r="X141" s="24">
        <v>0</v>
      </c>
      <c r="Y141" s="24">
        <v>26613.58</v>
      </c>
      <c r="Z141" s="14">
        <f t="shared" si="59"/>
        <v>1014234.5</v>
      </c>
      <c r="AA141" s="14">
        <f t="shared" si="60"/>
        <v>2282027.6249999995</v>
      </c>
      <c r="AB141" s="24">
        <v>807610.1</v>
      </c>
      <c r="AC141" s="24">
        <v>171079</v>
      </c>
      <c r="AD141" s="24">
        <v>35545.4</v>
      </c>
      <c r="AE141" s="24">
        <v>0</v>
      </c>
      <c r="AF141" s="25">
        <v>0</v>
      </c>
      <c r="AG141" s="14">
        <f t="shared" si="61"/>
        <v>1817122.7249999999</v>
      </c>
      <c r="AH141" s="14">
        <f t="shared" si="62"/>
        <v>384927.75</v>
      </c>
      <c r="AI141" s="14">
        <f t="shared" si="63"/>
        <v>79977.150000000009</v>
      </c>
      <c r="AJ141" s="14">
        <f t="shared" si="64"/>
        <v>0</v>
      </c>
      <c r="AK141" s="14">
        <f t="shared" si="65"/>
        <v>0</v>
      </c>
      <c r="AL141" s="16">
        <f t="shared" si="66"/>
        <v>5800.43</v>
      </c>
      <c r="AM141" s="16">
        <f t="shared" si="67"/>
        <v>13050.967500000001</v>
      </c>
      <c r="AN141" s="24">
        <v>0</v>
      </c>
      <c r="AO141" s="24">
        <v>0</v>
      </c>
      <c r="AP141" s="25">
        <v>5800.43</v>
      </c>
      <c r="AQ141" s="14">
        <f t="shared" si="68"/>
        <v>0</v>
      </c>
      <c r="AR141" s="14">
        <f t="shared" si="69"/>
        <v>0</v>
      </c>
      <c r="AS141" s="14">
        <f t="shared" si="70"/>
        <v>13050.967500000001</v>
      </c>
      <c r="AT141" s="68">
        <f t="shared" si="71"/>
        <v>3.5535544014312173</v>
      </c>
      <c r="AU141" s="26">
        <v>0</v>
      </c>
      <c r="AV141" s="26">
        <v>0</v>
      </c>
      <c r="AW141" s="26">
        <v>10.620692403400241</v>
      </c>
      <c r="AX141" s="26">
        <v>1106.2429376066177</v>
      </c>
      <c r="AY141" s="27">
        <v>470.52335815686666</v>
      </c>
      <c r="AZ141" s="27">
        <v>597.86699841553991</v>
      </c>
      <c r="BA141" s="76">
        <v>1302.9279658332653</v>
      </c>
      <c r="BB141" s="26">
        <v>98.135130647112021</v>
      </c>
      <c r="BC141" s="26">
        <v>0</v>
      </c>
      <c r="BD141" s="26">
        <v>0</v>
      </c>
      <c r="BE141" s="26">
        <v>0</v>
      </c>
      <c r="BF141" s="28">
        <v>0</v>
      </c>
    </row>
    <row r="142" spans="1:58" ht="12.75" customHeight="1" x14ac:dyDescent="0.25">
      <c r="A142" s="10">
        <v>174</v>
      </c>
      <c r="B142" s="20" t="s">
        <v>44</v>
      </c>
      <c r="C142" s="20" t="s">
        <v>123</v>
      </c>
      <c r="D142" s="21">
        <v>1999</v>
      </c>
      <c r="E142" s="20" t="s">
        <v>44</v>
      </c>
      <c r="F142" s="64" t="s">
        <v>72</v>
      </c>
      <c r="G142" s="22">
        <v>184824812</v>
      </c>
      <c r="H142" s="12">
        <f t="shared" si="54"/>
        <v>415855827</v>
      </c>
      <c r="I142" s="23">
        <v>0</v>
      </c>
      <c r="J142" s="13">
        <f t="shared" si="55"/>
        <v>3823957.9999999995</v>
      </c>
      <c r="K142" s="13">
        <f t="shared" si="56"/>
        <v>8603905.4999999981</v>
      </c>
      <c r="L142" s="14">
        <f t="shared" si="57"/>
        <v>870604.39999999991</v>
      </c>
      <c r="M142" s="14">
        <f t="shared" si="58"/>
        <v>1100453.8999999999</v>
      </c>
      <c r="N142" s="24">
        <v>183879.59999999998</v>
      </c>
      <c r="O142" s="24">
        <v>481803.8</v>
      </c>
      <c r="P142" s="24">
        <v>0</v>
      </c>
      <c r="Q142" s="24">
        <v>0</v>
      </c>
      <c r="R142" s="24">
        <v>0</v>
      </c>
      <c r="S142" s="24">
        <v>204921</v>
      </c>
      <c r="T142" s="14">
        <f t="shared" si="72"/>
        <v>413729.1</v>
      </c>
      <c r="U142" s="24">
        <v>481803.8</v>
      </c>
      <c r="V142" s="24">
        <v>0</v>
      </c>
      <c r="W142" s="24">
        <v>0</v>
      </c>
      <c r="X142" s="24">
        <v>0</v>
      </c>
      <c r="Y142" s="24">
        <v>204921</v>
      </c>
      <c r="Z142" s="14">
        <f t="shared" si="59"/>
        <v>2953353.5999999996</v>
      </c>
      <c r="AA142" s="14">
        <f t="shared" si="60"/>
        <v>6645045.5999999996</v>
      </c>
      <c r="AB142" s="24">
        <v>2722086.5</v>
      </c>
      <c r="AC142" s="24">
        <v>197740.3</v>
      </c>
      <c r="AD142" s="24">
        <v>33526.800000000003</v>
      </c>
      <c r="AE142" s="24">
        <v>0</v>
      </c>
      <c r="AF142" s="25">
        <v>0</v>
      </c>
      <c r="AG142" s="14">
        <f t="shared" si="61"/>
        <v>6124694.625</v>
      </c>
      <c r="AH142" s="14">
        <f t="shared" si="62"/>
        <v>444915.67499999999</v>
      </c>
      <c r="AI142" s="14">
        <f t="shared" si="63"/>
        <v>75435.3</v>
      </c>
      <c r="AJ142" s="14">
        <f t="shared" si="64"/>
        <v>0</v>
      </c>
      <c r="AK142" s="14">
        <f t="shared" si="65"/>
        <v>0</v>
      </c>
      <c r="AL142" s="16">
        <f t="shared" si="66"/>
        <v>217950.77</v>
      </c>
      <c r="AM142" s="16">
        <f t="shared" si="67"/>
        <v>490389.23249999998</v>
      </c>
      <c r="AN142" s="24">
        <v>0</v>
      </c>
      <c r="AO142" s="24">
        <v>0</v>
      </c>
      <c r="AP142" s="25">
        <v>217950.77</v>
      </c>
      <c r="AQ142" s="14">
        <f t="shared" si="68"/>
        <v>0</v>
      </c>
      <c r="AR142" s="14">
        <f t="shared" si="69"/>
        <v>0</v>
      </c>
      <c r="AS142" s="14">
        <f t="shared" si="70"/>
        <v>490389.23249999998</v>
      </c>
      <c r="AT142" s="68">
        <f t="shared" si="71"/>
        <v>2.068963554525352</v>
      </c>
      <c r="AU142" s="26">
        <v>0</v>
      </c>
      <c r="AV142" s="26">
        <v>0</v>
      </c>
      <c r="AW142" s="26">
        <v>22.416599251990196</v>
      </c>
      <c r="AX142" s="26">
        <v>1520.0921519518979</v>
      </c>
      <c r="AY142" s="27">
        <v>821.44192238705693</v>
      </c>
      <c r="AZ142" s="27">
        <v>1306.443666855939</v>
      </c>
      <c r="BA142" s="76">
        <v>2847.1248519211067</v>
      </c>
      <c r="BB142" s="26">
        <v>76.462214066457733</v>
      </c>
      <c r="BC142" s="26">
        <v>0</v>
      </c>
      <c r="BD142" s="26">
        <v>0</v>
      </c>
      <c r="BE142" s="26">
        <v>0</v>
      </c>
      <c r="BF142" s="28">
        <v>0</v>
      </c>
    </row>
    <row r="143" spans="1:58" ht="12.75" customHeight="1" x14ac:dyDescent="0.25">
      <c r="A143" s="10">
        <v>175</v>
      </c>
      <c r="B143" s="20" t="s">
        <v>45</v>
      </c>
      <c r="C143" s="20" t="s">
        <v>124</v>
      </c>
      <c r="D143" s="21">
        <v>1999</v>
      </c>
      <c r="E143" s="20" t="s">
        <v>110</v>
      </c>
      <c r="F143" s="64" t="s">
        <v>72</v>
      </c>
      <c r="G143" s="22">
        <v>943877141</v>
      </c>
      <c r="H143" s="12">
        <f t="shared" si="54"/>
        <v>2123723567.25</v>
      </c>
      <c r="I143" s="23">
        <v>0</v>
      </c>
      <c r="J143" s="13">
        <f t="shared" si="55"/>
        <v>27886258.800000001</v>
      </c>
      <c r="K143" s="13">
        <f t="shared" si="56"/>
        <v>62744082.300000004</v>
      </c>
      <c r="L143" s="14">
        <f t="shared" si="57"/>
        <v>3229086.5</v>
      </c>
      <c r="M143" s="14">
        <f t="shared" si="58"/>
        <v>3457029.5</v>
      </c>
      <c r="N143" s="24">
        <v>182354.39999999997</v>
      </c>
      <c r="O143" s="24">
        <v>1158853.8</v>
      </c>
      <c r="P143" s="24">
        <v>0</v>
      </c>
      <c r="Q143" s="24">
        <v>0</v>
      </c>
      <c r="R143" s="24">
        <v>0</v>
      </c>
      <c r="S143" s="24">
        <v>1887878.3</v>
      </c>
      <c r="T143" s="14">
        <f t="shared" si="72"/>
        <v>410297.39999999991</v>
      </c>
      <c r="U143" s="24">
        <v>1158853.8</v>
      </c>
      <c r="V143" s="24">
        <v>0</v>
      </c>
      <c r="W143" s="24">
        <v>0</v>
      </c>
      <c r="X143" s="24">
        <v>0</v>
      </c>
      <c r="Y143" s="24">
        <v>1887878.3</v>
      </c>
      <c r="Z143" s="14">
        <f t="shared" si="59"/>
        <v>24657172.300000001</v>
      </c>
      <c r="AA143" s="14">
        <f t="shared" si="60"/>
        <v>55478637.67499999</v>
      </c>
      <c r="AB143" s="24">
        <v>17933325.199999999</v>
      </c>
      <c r="AC143" s="24">
        <v>5849837.2999999998</v>
      </c>
      <c r="AD143" s="24">
        <v>874009.8</v>
      </c>
      <c r="AE143" s="24">
        <v>0</v>
      </c>
      <c r="AF143" s="25">
        <v>0</v>
      </c>
      <c r="AG143" s="14">
        <f t="shared" si="61"/>
        <v>40349981.699999996</v>
      </c>
      <c r="AH143" s="14">
        <f t="shared" si="62"/>
        <v>13162133.924999999</v>
      </c>
      <c r="AI143" s="14">
        <f t="shared" si="63"/>
        <v>1966522.05</v>
      </c>
      <c r="AJ143" s="14">
        <f t="shared" si="64"/>
        <v>0</v>
      </c>
      <c r="AK143" s="14">
        <f t="shared" si="65"/>
        <v>0</v>
      </c>
      <c r="AL143" s="16">
        <f t="shared" si="66"/>
        <v>2905008.56</v>
      </c>
      <c r="AM143" s="16">
        <f t="shared" si="67"/>
        <v>6536269.2599999998</v>
      </c>
      <c r="AN143" s="24">
        <v>0</v>
      </c>
      <c r="AO143" s="24">
        <v>0</v>
      </c>
      <c r="AP143" s="25">
        <v>2905008.56</v>
      </c>
      <c r="AQ143" s="14">
        <f t="shared" si="68"/>
        <v>0</v>
      </c>
      <c r="AR143" s="14">
        <f t="shared" si="69"/>
        <v>0</v>
      </c>
      <c r="AS143" s="14">
        <f t="shared" si="70"/>
        <v>6536269.2599999998</v>
      </c>
      <c r="AT143" s="68">
        <f t="shared" si="71"/>
        <v>2.9544373508670447</v>
      </c>
      <c r="AU143" s="26">
        <v>0</v>
      </c>
      <c r="AV143" s="26">
        <v>0</v>
      </c>
      <c r="AW143" s="26">
        <v>13.194537324873313</v>
      </c>
      <c r="AX143" s="26">
        <v>4440.2879891202274</v>
      </c>
      <c r="AY143" s="27">
        <v>1040.5992002199089</v>
      </c>
      <c r="AZ143" s="27">
        <v>3123.3993147088499</v>
      </c>
      <c r="BA143" s="76">
        <v>6806.8054038502341</v>
      </c>
      <c r="BB143" s="26">
        <v>41.535220564701504</v>
      </c>
      <c r="BC143" s="26">
        <v>0</v>
      </c>
      <c r="BD143" s="26">
        <v>0</v>
      </c>
      <c r="BE143" s="26">
        <v>0</v>
      </c>
      <c r="BF143" s="28">
        <v>0</v>
      </c>
    </row>
    <row r="144" spans="1:58" ht="12.75" customHeight="1" x14ac:dyDescent="0.25">
      <c r="A144" s="10">
        <v>176</v>
      </c>
      <c r="B144" s="20" t="s">
        <v>46</v>
      </c>
      <c r="C144" s="20" t="s">
        <v>125</v>
      </c>
      <c r="D144" s="21">
        <v>1999</v>
      </c>
      <c r="E144" s="20" t="s">
        <v>46</v>
      </c>
      <c r="F144" s="64" t="s">
        <v>72</v>
      </c>
      <c r="G144" s="22">
        <v>52378658</v>
      </c>
      <c r="H144" s="12">
        <f t="shared" si="54"/>
        <v>117851980.5</v>
      </c>
      <c r="I144" s="23">
        <v>0</v>
      </c>
      <c r="J144" s="13">
        <f t="shared" si="55"/>
        <v>1710741.81</v>
      </c>
      <c r="K144" s="13">
        <f t="shared" si="56"/>
        <v>3849169.0725000002</v>
      </c>
      <c r="L144" s="14">
        <f t="shared" si="57"/>
        <v>549350.31000000006</v>
      </c>
      <c r="M144" s="14">
        <f t="shared" si="58"/>
        <v>747900.81</v>
      </c>
      <c r="N144" s="24">
        <v>158840.4</v>
      </c>
      <c r="O144" s="24">
        <v>386321.6</v>
      </c>
      <c r="P144" s="24">
        <v>0</v>
      </c>
      <c r="Q144" s="24">
        <v>0</v>
      </c>
      <c r="R144" s="24">
        <v>0</v>
      </c>
      <c r="S144" s="24">
        <v>4188.3100000000004</v>
      </c>
      <c r="T144" s="14">
        <f t="shared" si="72"/>
        <v>357390.89999999997</v>
      </c>
      <c r="U144" s="24">
        <v>386321.6</v>
      </c>
      <c r="V144" s="24">
        <v>0</v>
      </c>
      <c r="W144" s="24">
        <v>0</v>
      </c>
      <c r="X144" s="24">
        <v>0</v>
      </c>
      <c r="Y144" s="24">
        <v>4188.3100000000004</v>
      </c>
      <c r="Z144" s="14">
        <f t="shared" si="59"/>
        <v>1161391.5</v>
      </c>
      <c r="AA144" s="14">
        <f t="shared" si="60"/>
        <v>2613130.875</v>
      </c>
      <c r="AB144" s="24">
        <v>1005803.1</v>
      </c>
      <c r="AC144" s="24">
        <v>144869.79999999999</v>
      </c>
      <c r="AD144" s="24">
        <v>10718.6</v>
      </c>
      <c r="AE144" s="24">
        <v>0</v>
      </c>
      <c r="AF144" s="25">
        <v>0</v>
      </c>
      <c r="AG144" s="14">
        <f t="shared" si="61"/>
        <v>2263056.9750000001</v>
      </c>
      <c r="AH144" s="14">
        <f t="shared" si="62"/>
        <v>325957.05</v>
      </c>
      <c r="AI144" s="14">
        <f t="shared" si="63"/>
        <v>24116.850000000002</v>
      </c>
      <c r="AJ144" s="14">
        <f t="shared" si="64"/>
        <v>0</v>
      </c>
      <c r="AK144" s="14">
        <f t="shared" si="65"/>
        <v>0</v>
      </c>
      <c r="AL144" s="16">
        <f t="shared" si="66"/>
        <v>9386.39</v>
      </c>
      <c r="AM144" s="16">
        <f t="shared" si="67"/>
        <v>21119.377499999999</v>
      </c>
      <c r="AN144" s="24">
        <v>0</v>
      </c>
      <c r="AO144" s="24">
        <v>0</v>
      </c>
      <c r="AP144" s="25">
        <v>9386.39</v>
      </c>
      <c r="AQ144" s="14">
        <f t="shared" si="68"/>
        <v>0</v>
      </c>
      <c r="AR144" s="14">
        <f t="shared" si="69"/>
        <v>0</v>
      </c>
      <c r="AS144" s="14">
        <f t="shared" si="70"/>
        <v>21119.377499999999</v>
      </c>
      <c r="AT144" s="68">
        <f t="shared" si="71"/>
        <v>3.266104698596898</v>
      </c>
      <c r="AU144" s="26">
        <v>0</v>
      </c>
      <c r="AV144" s="26">
        <v>0</v>
      </c>
      <c r="AW144" s="26">
        <v>17.810950650702758</v>
      </c>
      <c r="AX144" s="26">
        <v>1382.1876904181584</v>
      </c>
      <c r="AY144" s="27">
        <v>886.48927209000601</v>
      </c>
      <c r="AZ144" s="27">
        <v>1149.4564689361389</v>
      </c>
      <c r="BA144" s="76">
        <v>2505.0035925279863</v>
      </c>
      <c r="BB144" s="26">
        <v>99.237588488846015</v>
      </c>
      <c r="BC144" s="26">
        <v>0</v>
      </c>
      <c r="BD144" s="26">
        <v>0</v>
      </c>
      <c r="BE144" s="26">
        <v>0</v>
      </c>
      <c r="BF144" s="28">
        <v>0</v>
      </c>
    </row>
    <row r="145" spans="1:58" ht="12.75" customHeight="1" x14ac:dyDescent="0.25">
      <c r="A145" s="10">
        <v>177</v>
      </c>
      <c r="B145" s="20" t="s">
        <v>47</v>
      </c>
      <c r="C145" s="20" t="s">
        <v>126</v>
      </c>
      <c r="D145" s="21">
        <v>1999</v>
      </c>
      <c r="E145" s="20" t="s">
        <v>47</v>
      </c>
      <c r="F145" s="64" t="s">
        <v>72</v>
      </c>
      <c r="G145" s="22">
        <v>145166585</v>
      </c>
      <c r="H145" s="12">
        <f t="shared" si="54"/>
        <v>326624816.25</v>
      </c>
      <c r="I145" s="23">
        <v>0</v>
      </c>
      <c r="J145" s="13">
        <f t="shared" si="55"/>
        <v>3469195.7300000004</v>
      </c>
      <c r="K145" s="13">
        <f t="shared" si="56"/>
        <v>7805690.392500001</v>
      </c>
      <c r="L145" s="14">
        <f t="shared" si="57"/>
        <v>823340.03</v>
      </c>
      <c r="M145" s="14">
        <f t="shared" si="58"/>
        <v>839278.03</v>
      </c>
      <c r="N145" s="24">
        <v>12750.4</v>
      </c>
      <c r="O145" s="24">
        <v>674237.2</v>
      </c>
      <c r="P145" s="24">
        <v>0</v>
      </c>
      <c r="Q145" s="24">
        <v>0</v>
      </c>
      <c r="R145" s="24">
        <v>0</v>
      </c>
      <c r="S145" s="24">
        <v>136352.43</v>
      </c>
      <c r="T145" s="14">
        <f t="shared" si="72"/>
        <v>28688.399999999998</v>
      </c>
      <c r="U145" s="24">
        <v>674237.2</v>
      </c>
      <c r="V145" s="24">
        <v>0</v>
      </c>
      <c r="W145" s="24">
        <v>0</v>
      </c>
      <c r="X145" s="24">
        <v>0</v>
      </c>
      <c r="Y145" s="24">
        <v>136352.43</v>
      </c>
      <c r="Z145" s="14">
        <f t="shared" si="59"/>
        <v>2645855.7000000002</v>
      </c>
      <c r="AA145" s="14">
        <f t="shared" si="60"/>
        <v>5953175.3250000002</v>
      </c>
      <c r="AB145" s="24">
        <v>2303008</v>
      </c>
      <c r="AC145" s="24">
        <v>150366</v>
      </c>
      <c r="AD145" s="24">
        <v>192481.7</v>
      </c>
      <c r="AE145" s="24">
        <v>0</v>
      </c>
      <c r="AF145" s="25">
        <v>0</v>
      </c>
      <c r="AG145" s="14">
        <f t="shared" si="61"/>
        <v>5181768</v>
      </c>
      <c r="AH145" s="14">
        <f t="shared" si="62"/>
        <v>338323.5</v>
      </c>
      <c r="AI145" s="14">
        <f t="shared" si="63"/>
        <v>433083.82500000001</v>
      </c>
      <c r="AJ145" s="14">
        <f t="shared" si="64"/>
        <v>0</v>
      </c>
      <c r="AK145" s="14">
        <f t="shared" si="65"/>
        <v>0</v>
      </c>
      <c r="AL145" s="16">
        <f t="shared" si="66"/>
        <v>53677.57</v>
      </c>
      <c r="AM145" s="16">
        <f t="shared" si="67"/>
        <v>120774.5325</v>
      </c>
      <c r="AN145" s="24">
        <v>0</v>
      </c>
      <c r="AO145" s="24">
        <v>0</v>
      </c>
      <c r="AP145" s="25">
        <v>53677.57</v>
      </c>
      <c r="AQ145" s="14">
        <f t="shared" si="68"/>
        <v>0</v>
      </c>
      <c r="AR145" s="14">
        <f t="shared" si="69"/>
        <v>0</v>
      </c>
      <c r="AS145" s="14">
        <f t="shared" si="70"/>
        <v>120774.5325</v>
      </c>
      <c r="AT145" s="68">
        <f t="shared" si="71"/>
        <v>2.3898032250328138</v>
      </c>
      <c r="AU145" s="26">
        <v>0</v>
      </c>
      <c r="AV145" s="26">
        <v>0</v>
      </c>
      <c r="AW145" s="26">
        <v>18.670461165048547</v>
      </c>
      <c r="AX145" s="26">
        <v>1343.2260098478152</v>
      </c>
      <c r="AY145" s="27">
        <v>300.72854733221862</v>
      </c>
      <c r="AZ145" s="27">
        <v>678.36522812727992</v>
      </c>
      <c r="BA145" s="76">
        <v>1478.3572753108867</v>
      </c>
      <c r="BB145" s="26">
        <v>83.439110813062243</v>
      </c>
      <c r="BC145" s="26">
        <v>0</v>
      </c>
      <c r="BD145" s="26">
        <v>0</v>
      </c>
      <c r="BE145" s="26">
        <v>0</v>
      </c>
      <c r="BF145" s="28">
        <v>0</v>
      </c>
    </row>
    <row r="146" spans="1:58" ht="12.75" customHeight="1" x14ac:dyDescent="0.25">
      <c r="A146" s="10">
        <v>178</v>
      </c>
      <c r="B146" s="20" t="s">
        <v>48</v>
      </c>
      <c r="C146" s="20" t="s">
        <v>127</v>
      </c>
      <c r="D146" s="21">
        <v>1999</v>
      </c>
      <c r="E146" s="20" t="s">
        <v>48</v>
      </c>
      <c r="F146" s="64" t="s">
        <v>72</v>
      </c>
      <c r="G146" s="22">
        <v>72637446</v>
      </c>
      <c r="H146" s="12">
        <f t="shared" si="54"/>
        <v>163434253.5</v>
      </c>
      <c r="I146" s="23">
        <v>0</v>
      </c>
      <c r="J146" s="13">
        <f t="shared" si="55"/>
        <v>2183771.9</v>
      </c>
      <c r="K146" s="13">
        <f t="shared" si="56"/>
        <v>4913486.7749999994</v>
      </c>
      <c r="L146" s="14">
        <f t="shared" si="57"/>
        <v>1026269.6</v>
      </c>
      <c r="M146" s="14">
        <f t="shared" si="58"/>
        <v>1086357.9749999999</v>
      </c>
      <c r="N146" s="24">
        <v>48070.7</v>
      </c>
      <c r="O146" s="24">
        <v>942332.5</v>
      </c>
      <c r="P146" s="24">
        <v>0</v>
      </c>
      <c r="Q146" s="24">
        <v>0</v>
      </c>
      <c r="R146" s="24">
        <v>0</v>
      </c>
      <c r="S146" s="24">
        <v>35866.400000000001</v>
      </c>
      <c r="T146" s="14">
        <f t="shared" si="72"/>
        <v>108159.075</v>
      </c>
      <c r="U146" s="24">
        <v>942332.5</v>
      </c>
      <c r="V146" s="24">
        <v>0</v>
      </c>
      <c r="W146" s="24">
        <v>0</v>
      </c>
      <c r="X146" s="24">
        <v>0</v>
      </c>
      <c r="Y146" s="24">
        <v>35866.400000000001</v>
      </c>
      <c r="Z146" s="14">
        <f t="shared" si="59"/>
        <v>1157502.3</v>
      </c>
      <c r="AA146" s="14">
        <f t="shared" si="60"/>
        <v>2604380.1750000003</v>
      </c>
      <c r="AB146" s="24">
        <v>940027</v>
      </c>
      <c r="AC146" s="24">
        <v>213381.7</v>
      </c>
      <c r="AD146" s="24">
        <v>4093.6</v>
      </c>
      <c r="AE146" s="24">
        <v>0</v>
      </c>
      <c r="AF146" s="25">
        <v>0</v>
      </c>
      <c r="AG146" s="14">
        <f t="shared" si="61"/>
        <v>2115060.75</v>
      </c>
      <c r="AH146" s="14">
        <f t="shared" si="62"/>
        <v>480108.82500000001</v>
      </c>
      <c r="AI146" s="14">
        <f t="shared" si="63"/>
        <v>9210.6</v>
      </c>
      <c r="AJ146" s="14">
        <f t="shared" si="64"/>
        <v>0</v>
      </c>
      <c r="AK146" s="14">
        <f t="shared" si="65"/>
        <v>0</v>
      </c>
      <c r="AL146" s="16">
        <f t="shared" si="66"/>
        <v>6219.68</v>
      </c>
      <c r="AM146" s="16">
        <f t="shared" si="67"/>
        <v>13994.28</v>
      </c>
      <c r="AN146" s="24">
        <v>0</v>
      </c>
      <c r="AO146" s="24">
        <v>0</v>
      </c>
      <c r="AP146" s="25">
        <v>6219.68</v>
      </c>
      <c r="AQ146" s="14">
        <f t="shared" si="68"/>
        <v>0</v>
      </c>
      <c r="AR146" s="14">
        <f t="shared" si="69"/>
        <v>0</v>
      </c>
      <c r="AS146" s="14">
        <f t="shared" si="70"/>
        <v>13994.28</v>
      </c>
      <c r="AT146" s="68">
        <f t="shared" si="71"/>
        <v>3.0063996192817681</v>
      </c>
      <c r="AU146" s="26">
        <v>0</v>
      </c>
      <c r="AV146" s="26">
        <v>0</v>
      </c>
      <c r="AW146" s="26">
        <v>12.780461525856216</v>
      </c>
      <c r="AX146" s="26">
        <v>1339.413390172949</v>
      </c>
      <c r="AY146" s="27">
        <v>456.84793631093822</v>
      </c>
      <c r="AZ146" s="27">
        <v>679.0616340787725</v>
      </c>
      <c r="BA146" s="76">
        <v>1479.8749486264853</v>
      </c>
      <c r="BB146" s="26">
        <v>96.505167842835831</v>
      </c>
      <c r="BC146" s="26">
        <v>0</v>
      </c>
      <c r="BD146" s="26">
        <v>0</v>
      </c>
      <c r="BE146" s="26">
        <v>0</v>
      </c>
      <c r="BF146" s="28">
        <v>0</v>
      </c>
    </row>
    <row r="147" spans="1:58" ht="12.75" customHeight="1" x14ac:dyDescent="0.25">
      <c r="A147" s="10">
        <v>179</v>
      </c>
      <c r="B147" s="20" t="s">
        <v>49</v>
      </c>
      <c r="C147" s="20" t="s">
        <v>128</v>
      </c>
      <c r="D147" s="21">
        <v>1999</v>
      </c>
      <c r="E147" s="20" t="s">
        <v>49</v>
      </c>
      <c r="F147" s="64" t="s">
        <v>72</v>
      </c>
      <c r="G147" s="22">
        <v>57125722</v>
      </c>
      <c r="H147" s="12">
        <f t="shared" si="54"/>
        <v>128532874.5</v>
      </c>
      <c r="I147" s="23">
        <v>0</v>
      </c>
      <c r="J147" s="13">
        <f t="shared" si="55"/>
        <v>1837959.81</v>
      </c>
      <c r="K147" s="13">
        <f t="shared" si="56"/>
        <v>4135409.5725000002</v>
      </c>
      <c r="L147" s="14">
        <f t="shared" si="57"/>
        <v>842068.71</v>
      </c>
      <c r="M147" s="14">
        <f t="shared" si="58"/>
        <v>1224772.21</v>
      </c>
      <c r="N147" s="24">
        <v>306162.8</v>
      </c>
      <c r="O147" s="24">
        <v>508494.7</v>
      </c>
      <c r="P147" s="24">
        <v>0</v>
      </c>
      <c r="Q147" s="24">
        <v>0</v>
      </c>
      <c r="R147" s="24">
        <v>0</v>
      </c>
      <c r="S147" s="24">
        <v>27411.21</v>
      </c>
      <c r="T147" s="14">
        <f t="shared" si="72"/>
        <v>688866.29999999993</v>
      </c>
      <c r="U147" s="24">
        <v>508494.7</v>
      </c>
      <c r="V147" s="24">
        <v>0</v>
      </c>
      <c r="W147" s="24">
        <v>0</v>
      </c>
      <c r="X147" s="24">
        <v>0</v>
      </c>
      <c r="Y147" s="24">
        <v>27411.21</v>
      </c>
      <c r="Z147" s="14">
        <f t="shared" si="59"/>
        <v>995891.1</v>
      </c>
      <c r="AA147" s="14">
        <f t="shared" si="60"/>
        <v>2240754.9750000001</v>
      </c>
      <c r="AB147" s="24">
        <v>790045.3</v>
      </c>
      <c r="AC147" s="24">
        <v>109503.1</v>
      </c>
      <c r="AD147" s="24">
        <v>96342.7</v>
      </c>
      <c r="AE147" s="24">
        <v>0</v>
      </c>
      <c r="AF147" s="25">
        <v>0</v>
      </c>
      <c r="AG147" s="14">
        <f t="shared" si="61"/>
        <v>1777601.925</v>
      </c>
      <c r="AH147" s="14">
        <f t="shared" si="62"/>
        <v>246381.97500000001</v>
      </c>
      <c r="AI147" s="14">
        <f t="shared" si="63"/>
        <v>216771.07499999998</v>
      </c>
      <c r="AJ147" s="14">
        <f t="shared" si="64"/>
        <v>0</v>
      </c>
      <c r="AK147" s="14">
        <f t="shared" si="65"/>
        <v>0</v>
      </c>
      <c r="AL147" s="16">
        <f t="shared" si="66"/>
        <v>8875.94</v>
      </c>
      <c r="AM147" s="16">
        <f t="shared" si="67"/>
        <v>19970.865000000002</v>
      </c>
      <c r="AN147" s="24">
        <v>0</v>
      </c>
      <c r="AO147" s="24">
        <v>0</v>
      </c>
      <c r="AP147" s="25">
        <v>8875.94</v>
      </c>
      <c r="AQ147" s="14">
        <f t="shared" si="68"/>
        <v>0</v>
      </c>
      <c r="AR147" s="14">
        <f t="shared" si="69"/>
        <v>0</v>
      </c>
      <c r="AS147" s="14">
        <f t="shared" si="70"/>
        <v>19970.865000000002</v>
      </c>
      <c r="AT147" s="68">
        <f t="shared" si="71"/>
        <v>3.2173944514871953</v>
      </c>
      <c r="AU147" s="26">
        <v>0</v>
      </c>
      <c r="AV147" s="26">
        <v>0</v>
      </c>
      <c r="AW147" s="26">
        <v>12.255598223632884</v>
      </c>
      <c r="AX147" s="26">
        <v>1233.8746786433328</v>
      </c>
      <c r="AY147" s="27">
        <v>580.21085016002723</v>
      </c>
      <c r="AZ147" s="27">
        <v>773.88367996052193</v>
      </c>
      <c r="BA147" s="76">
        <v>1686.5200648216883</v>
      </c>
      <c r="BB147" s="26">
        <v>96.744777513464427</v>
      </c>
      <c r="BC147" s="26">
        <v>0</v>
      </c>
      <c r="BD147" s="26">
        <v>0</v>
      </c>
      <c r="BE147" s="26">
        <v>0</v>
      </c>
      <c r="BF147" s="28">
        <v>0</v>
      </c>
    </row>
    <row r="148" spans="1:58" ht="12.75" customHeight="1" x14ac:dyDescent="0.25">
      <c r="A148" s="10">
        <v>180</v>
      </c>
      <c r="B148" s="20" t="s">
        <v>50</v>
      </c>
      <c r="C148" s="20" t="s">
        <v>129</v>
      </c>
      <c r="D148" s="21">
        <v>1999</v>
      </c>
      <c r="E148" s="20" t="s">
        <v>50</v>
      </c>
      <c r="F148" s="64" t="s">
        <v>72</v>
      </c>
      <c r="G148" s="22">
        <v>273261109</v>
      </c>
      <c r="H148" s="12">
        <f t="shared" si="54"/>
        <v>614837495.25</v>
      </c>
      <c r="I148" s="23">
        <v>0</v>
      </c>
      <c r="J148" s="13">
        <f t="shared" si="55"/>
        <v>7263185.1299999999</v>
      </c>
      <c r="K148" s="13">
        <f t="shared" si="56"/>
        <v>16342166.5425</v>
      </c>
      <c r="L148" s="14">
        <f t="shared" si="57"/>
        <v>1966610.0300000003</v>
      </c>
      <c r="M148" s="14">
        <f t="shared" si="58"/>
        <v>1978508.2800000003</v>
      </c>
      <c r="N148" s="24">
        <v>9518.6</v>
      </c>
      <c r="O148" s="24">
        <v>1137122.3</v>
      </c>
      <c r="P148" s="24">
        <v>0</v>
      </c>
      <c r="Q148" s="24">
        <v>0</v>
      </c>
      <c r="R148" s="24">
        <v>0</v>
      </c>
      <c r="S148" s="24">
        <v>819969.13</v>
      </c>
      <c r="T148" s="14">
        <f t="shared" si="72"/>
        <v>21416.850000000002</v>
      </c>
      <c r="U148" s="24">
        <v>1137122.3</v>
      </c>
      <c r="V148" s="24">
        <v>0</v>
      </c>
      <c r="W148" s="24">
        <v>0</v>
      </c>
      <c r="X148" s="24">
        <v>0</v>
      </c>
      <c r="Y148" s="24">
        <v>819969.13</v>
      </c>
      <c r="Z148" s="14">
        <f t="shared" si="59"/>
        <v>5296575.0999999996</v>
      </c>
      <c r="AA148" s="14">
        <f t="shared" si="60"/>
        <v>11917293.975</v>
      </c>
      <c r="AB148" s="24">
        <v>5196879.5999999996</v>
      </c>
      <c r="AC148" s="24">
        <v>76926.399999999994</v>
      </c>
      <c r="AD148" s="24">
        <v>22769.1</v>
      </c>
      <c r="AE148" s="24">
        <v>0</v>
      </c>
      <c r="AF148" s="25">
        <v>0</v>
      </c>
      <c r="AG148" s="14">
        <f t="shared" si="61"/>
        <v>11692979.1</v>
      </c>
      <c r="AH148" s="14">
        <f t="shared" si="62"/>
        <v>173084.4</v>
      </c>
      <c r="AI148" s="14">
        <f t="shared" si="63"/>
        <v>51230.474999999999</v>
      </c>
      <c r="AJ148" s="14">
        <f t="shared" si="64"/>
        <v>0</v>
      </c>
      <c r="AK148" s="14">
        <f t="shared" si="65"/>
        <v>0</v>
      </c>
      <c r="AL148" s="16">
        <f t="shared" si="66"/>
        <v>340872.82</v>
      </c>
      <c r="AM148" s="16">
        <f t="shared" si="67"/>
        <v>766963.84499999997</v>
      </c>
      <c r="AN148" s="24">
        <v>0</v>
      </c>
      <c r="AO148" s="24">
        <v>0</v>
      </c>
      <c r="AP148" s="25">
        <v>340872.82</v>
      </c>
      <c r="AQ148" s="14">
        <f t="shared" si="68"/>
        <v>0</v>
      </c>
      <c r="AR148" s="14">
        <f t="shared" si="69"/>
        <v>0</v>
      </c>
      <c r="AS148" s="14">
        <f t="shared" si="70"/>
        <v>766963.84499999997</v>
      </c>
      <c r="AT148" s="68">
        <f t="shared" si="71"/>
        <v>2.6579651808410101</v>
      </c>
      <c r="AU148" s="26">
        <v>0</v>
      </c>
      <c r="AV148" s="26">
        <v>0</v>
      </c>
      <c r="AW148" s="26">
        <v>29.135017810296276</v>
      </c>
      <c r="AX148" s="26">
        <v>1561.8918247851452</v>
      </c>
      <c r="AY148" s="27">
        <v>668.40548751784786</v>
      </c>
      <c r="AZ148" s="27">
        <v>1125.6970146618955</v>
      </c>
      <c r="BA148" s="76">
        <v>2453.2247562502021</v>
      </c>
      <c r="BB148" s="26">
        <v>58.305453674514204</v>
      </c>
      <c r="BC148" s="26">
        <v>0</v>
      </c>
      <c r="BD148" s="26">
        <v>0</v>
      </c>
      <c r="BE148" s="26">
        <v>0</v>
      </c>
      <c r="BF148" s="28">
        <v>0</v>
      </c>
    </row>
    <row r="149" spans="1:58" ht="12.75" customHeight="1" x14ac:dyDescent="0.25">
      <c r="A149" s="10">
        <v>181</v>
      </c>
      <c r="B149" s="20" t="s">
        <v>51</v>
      </c>
      <c r="C149" s="20" t="s">
        <v>130</v>
      </c>
      <c r="D149" s="21">
        <v>1999</v>
      </c>
      <c r="E149" s="20" t="s">
        <v>148</v>
      </c>
      <c r="F149" s="64" t="s">
        <v>72</v>
      </c>
      <c r="G149" s="22">
        <v>426241731</v>
      </c>
      <c r="H149" s="12">
        <f t="shared" si="54"/>
        <v>959043894.75</v>
      </c>
      <c r="I149" s="23">
        <v>0</v>
      </c>
      <c r="J149" s="13">
        <f t="shared" si="55"/>
        <v>7927756.5</v>
      </c>
      <c r="K149" s="13">
        <f t="shared" si="56"/>
        <v>17837452.125</v>
      </c>
      <c r="L149" s="14">
        <f t="shared" si="57"/>
        <v>2300404.9</v>
      </c>
      <c r="M149" s="14">
        <f t="shared" si="58"/>
        <v>2349015.4</v>
      </c>
      <c r="N149" s="24">
        <v>38888.400000000001</v>
      </c>
      <c r="O149" s="24">
        <v>2180644.1</v>
      </c>
      <c r="P149" s="24">
        <v>0</v>
      </c>
      <c r="Q149" s="24">
        <v>0</v>
      </c>
      <c r="R149" s="24">
        <v>0</v>
      </c>
      <c r="S149" s="24">
        <v>80872.399999999994</v>
      </c>
      <c r="T149" s="14">
        <f t="shared" si="72"/>
        <v>87498.900000000009</v>
      </c>
      <c r="U149" s="24">
        <v>2180644.1</v>
      </c>
      <c r="V149" s="24">
        <v>0</v>
      </c>
      <c r="W149" s="24">
        <v>0</v>
      </c>
      <c r="X149" s="24">
        <v>0</v>
      </c>
      <c r="Y149" s="24">
        <v>80872.399999999994</v>
      </c>
      <c r="Z149" s="14">
        <f t="shared" si="59"/>
        <v>5627351.5999999996</v>
      </c>
      <c r="AA149" s="14">
        <f t="shared" si="60"/>
        <v>12661541.1</v>
      </c>
      <c r="AB149" s="24">
        <v>5402576.5999999996</v>
      </c>
      <c r="AC149" s="24">
        <v>196446.5</v>
      </c>
      <c r="AD149" s="24">
        <v>28328.5</v>
      </c>
      <c r="AE149" s="24">
        <v>0</v>
      </c>
      <c r="AF149" s="25">
        <v>0</v>
      </c>
      <c r="AG149" s="14">
        <f t="shared" si="61"/>
        <v>12155797.35</v>
      </c>
      <c r="AH149" s="14">
        <f t="shared" si="62"/>
        <v>442004.625</v>
      </c>
      <c r="AI149" s="14">
        <f t="shared" si="63"/>
        <v>63739.125</v>
      </c>
      <c r="AJ149" s="14">
        <f t="shared" si="64"/>
        <v>0</v>
      </c>
      <c r="AK149" s="14">
        <f t="shared" si="65"/>
        <v>0</v>
      </c>
      <c r="AL149" s="16">
        <f t="shared" si="66"/>
        <v>291842.84999999998</v>
      </c>
      <c r="AM149" s="16">
        <f t="shared" si="67"/>
        <v>656646.41249999998</v>
      </c>
      <c r="AN149" s="24">
        <v>0</v>
      </c>
      <c r="AO149" s="24">
        <v>0</v>
      </c>
      <c r="AP149" s="25">
        <v>291842.84999999998</v>
      </c>
      <c r="AQ149" s="14">
        <f t="shared" si="68"/>
        <v>0</v>
      </c>
      <c r="AR149" s="14">
        <f t="shared" si="69"/>
        <v>0</v>
      </c>
      <c r="AS149" s="14">
        <f t="shared" si="70"/>
        <v>656646.41249999998</v>
      </c>
      <c r="AT149" s="68">
        <f t="shared" si="71"/>
        <v>1.8599203042369401</v>
      </c>
      <c r="AU149" s="26">
        <v>0</v>
      </c>
      <c r="AV149" s="26">
        <v>0</v>
      </c>
      <c r="AW149" s="26">
        <v>20.49898381078712</v>
      </c>
      <c r="AX149" s="26">
        <v>881.26217297498931</v>
      </c>
      <c r="AY149" s="27">
        <v>368.89890870044076</v>
      </c>
      <c r="AZ149" s="27">
        <v>625.26748988720226</v>
      </c>
      <c r="BA149" s="76">
        <v>1362.6416926497959</v>
      </c>
      <c r="BB149" s="26">
        <v>96.484427589247446</v>
      </c>
      <c r="BC149" s="26">
        <v>0</v>
      </c>
      <c r="BD149" s="26">
        <v>0</v>
      </c>
      <c r="BE149" s="26">
        <v>0</v>
      </c>
      <c r="BF149" s="28">
        <v>0</v>
      </c>
    </row>
    <row r="150" spans="1:58" ht="12.75" customHeight="1" x14ac:dyDescent="0.25">
      <c r="A150" s="10">
        <v>182</v>
      </c>
      <c r="B150" s="20" t="s">
        <v>52</v>
      </c>
      <c r="C150" s="20" t="s">
        <v>131</v>
      </c>
      <c r="D150" s="21">
        <v>1999</v>
      </c>
      <c r="E150" s="20" t="s">
        <v>111</v>
      </c>
      <c r="F150" s="64" t="s">
        <v>72</v>
      </c>
      <c r="G150" s="22">
        <v>101532814</v>
      </c>
      <c r="H150" s="12">
        <f t="shared" si="54"/>
        <v>228448831.5</v>
      </c>
      <c r="I150" s="23">
        <v>0</v>
      </c>
      <c r="J150" s="13">
        <f t="shared" si="55"/>
        <v>2629433.2800000003</v>
      </c>
      <c r="K150" s="13">
        <f t="shared" si="56"/>
        <v>5916224.8800000008</v>
      </c>
      <c r="L150" s="14">
        <f t="shared" si="57"/>
        <v>946356.67999999993</v>
      </c>
      <c r="M150" s="14">
        <f t="shared" si="58"/>
        <v>1263834.0550000002</v>
      </c>
      <c r="N150" s="24">
        <v>253981.9</v>
      </c>
      <c r="O150" s="24">
        <v>667046.19999999995</v>
      </c>
      <c r="P150" s="24">
        <v>0</v>
      </c>
      <c r="Q150" s="24">
        <v>0</v>
      </c>
      <c r="R150" s="24">
        <v>0</v>
      </c>
      <c r="S150" s="24">
        <v>25328.58</v>
      </c>
      <c r="T150" s="14">
        <f t="shared" si="72"/>
        <v>571459.27500000002</v>
      </c>
      <c r="U150" s="24">
        <v>667046.19999999995</v>
      </c>
      <c r="V150" s="24">
        <v>0</v>
      </c>
      <c r="W150" s="24">
        <v>0</v>
      </c>
      <c r="X150" s="24">
        <v>0</v>
      </c>
      <c r="Y150" s="24">
        <v>25328.58</v>
      </c>
      <c r="Z150" s="14">
        <f t="shared" si="59"/>
        <v>1683076.6</v>
      </c>
      <c r="AA150" s="14">
        <f t="shared" si="60"/>
        <v>3786922.35</v>
      </c>
      <c r="AB150" s="24">
        <v>1428436.1</v>
      </c>
      <c r="AC150" s="24">
        <v>243396.7</v>
      </c>
      <c r="AD150" s="24">
        <v>11243.8</v>
      </c>
      <c r="AE150" s="24">
        <v>0</v>
      </c>
      <c r="AF150" s="25">
        <v>0</v>
      </c>
      <c r="AG150" s="14">
        <f t="shared" si="61"/>
        <v>3213981.2250000001</v>
      </c>
      <c r="AH150" s="14">
        <f t="shared" si="62"/>
        <v>547642.57500000007</v>
      </c>
      <c r="AI150" s="14">
        <f t="shared" si="63"/>
        <v>25298.55</v>
      </c>
      <c r="AJ150" s="14">
        <f t="shared" si="64"/>
        <v>0</v>
      </c>
      <c r="AK150" s="14">
        <f t="shared" si="65"/>
        <v>0</v>
      </c>
      <c r="AL150" s="16">
        <f t="shared" si="66"/>
        <v>23812.400000000001</v>
      </c>
      <c r="AM150" s="16">
        <f t="shared" si="67"/>
        <v>53577.9</v>
      </c>
      <c r="AN150" s="24">
        <v>0</v>
      </c>
      <c r="AO150" s="24">
        <v>0</v>
      </c>
      <c r="AP150" s="25">
        <v>23812.400000000001</v>
      </c>
      <c r="AQ150" s="14">
        <f t="shared" si="68"/>
        <v>0</v>
      </c>
      <c r="AR150" s="14">
        <f t="shared" si="69"/>
        <v>0</v>
      </c>
      <c r="AS150" s="14">
        <f t="shared" si="70"/>
        <v>53577.9</v>
      </c>
      <c r="AT150" s="68">
        <f t="shared" si="71"/>
        <v>2.5897374222288376</v>
      </c>
      <c r="AU150" s="26">
        <v>0</v>
      </c>
      <c r="AV150" s="26">
        <v>0</v>
      </c>
      <c r="AW150" s="26">
        <v>15.779219030359041</v>
      </c>
      <c r="AX150" s="26">
        <v>1260.9601141180649</v>
      </c>
      <c r="AY150" s="27">
        <v>350.78557102194696</v>
      </c>
      <c r="AZ150" s="27">
        <v>632.27730205154489</v>
      </c>
      <c r="BA150" s="76">
        <v>1377.9181342804013</v>
      </c>
      <c r="BB150" s="26">
        <v>97.32356937555511</v>
      </c>
      <c r="BC150" s="26">
        <v>0</v>
      </c>
      <c r="BD150" s="26">
        <v>0</v>
      </c>
      <c r="BE150" s="26">
        <v>0</v>
      </c>
      <c r="BF150" s="28">
        <v>0</v>
      </c>
    </row>
    <row r="151" spans="1:58" ht="12.75" customHeight="1" x14ac:dyDescent="0.25">
      <c r="A151" s="10">
        <v>183</v>
      </c>
      <c r="B151" s="20" t="s">
        <v>53</v>
      </c>
      <c r="C151" s="20" t="s">
        <v>132</v>
      </c>
      <c r="D151" s="21">
        <v>1999</v>
      </c>
      <c r="E151" s="20" t="s">
        <v>53</v>
      </c>
      <c r="F151" s="64" t="s">
        <v>72</v>
      </c>
      <c r="G151" s="22">
        <v>57815044</v>
      </c>
      <c r="H151" s="12">
        <f t="shared" si="54"/>
        <v>130083849</v>
      </c>
      <c r="I151" s="23">
        <v>0</v>
      </c>
      <c r="J151" s="13">
        <f t="shared" si="55"/>
        <v>1610374.52</v>
      </c>
      <c r="K151" s="13">
        <f t="shared" si="56"/>
        <v>3623342.67</v>
      </c>
      <c r="L151" s="14">
        <f t="shared" si="57"/>
        <v>424961.32</v>
      </c>
      <c r="M151" s="14">
        <f t="shared" si="58"/>
        <v>424961.32</v>
      </c>
      <c r="N151" s="24">
        <v>0</v>
      </c>
      <c r="O151" s="24">
        <v>342762.5</v>
      </c>
      <c r="P151" s="24">
        <v>0</v>
      </c>
      <c r="Q151" s="24">
        <v>0</v>
      </c>
      <c r="R151" s="24">
        <v>0</v>
      </c>
      <c r="S151" s="24">
        <v>82198.820000000007</v>
      </c>
      <c r="T151" s="14">
        <f t="shared" si="72"/>
        <v>0</v>
      </c>
      <c r="U151" s="24">
        <v>342762.5</v>
      </c>
      <c r="V151" s="24">
        <v>0</v>
      </c>
      <c r="W151" s="24">
        <v>0</v>
      </c>
      <c r="X151" s="24">
        <v>0</v>
      </c>
      <c r="Y151" s="24">
        <v>82198.820000000007</v>
      </c>
      <c r="Z151" s="14">
        <f t="shared" si="59"/>
        <v>1185413.2</v>
      </c>
      <c r="AA151" s="14">
        <f t="shared" si="60"/>
        <v>2667179.6999999997</v>
      </c>
      <c r="AB151" s="24">
        <v>1007953.2</v>
      </c>
      <c r="AC151" s="24">
        <v>170692.3</v>
      </c>
      <c r="AD151" s="24">
        <v>6767.7</v>
      </c>
      <c r="AE151" s="24">
        <v>0</v>
      </c>
      <c r="AF151" s="25">
        <v>0</v>
      </c>
      <c r="AG151" s="14">
        <f t="shared" si="61"/>
        <v>2267894.6999999997</v>
      </c>
      <c r="AH151" s="14">
        <f t="shared" si="62"/>
        <v>384057.67499999999</v>
      </c>
      <c r="AI151" s="14">
        <f t="shared" si="63"/>
        <v>15227.324999999999</v>
      </c>
      <c r="AJ151" s="14">
        <f t="shared" si="64"/>
        <v>0</v>
      </c>
      <c r="AK151" s="14">
        <f t="shared" si="65"/>
        <v>0</v>
      </c>
      <c r="AL151" s="16">
        <f t="shared" si="66"/>
        <v>26819.34</v>
      </c>
      <c r="AM151" s="16">
        <f t="shared" si="67"/>
        <v>60343.514999999999</v>
      </c>
      <c r="AN151" s="24">
        <v>0</v>
      </c>
      <c r="AO151" s="24">
        <v>0</v>
      </c>
      <c r="AP151" s="25">
        <v>26819.34</v>
      </c>
      <c r="AQ151" s="14">
        <f t="shared" si="68"/>
        <v>0</v>
      </c>
      <c r="AR151" s="14">
        <f t="shared" si="69"/>
        <v>0</v>
      </c>
      <c r="AS151" s="14">
        <f t="shared" si="70"/>
        <v>60343.514999999999</v>
      </c>
      <c r="AT151" s="68">
        <f t="shared" si="71"/>
        <v>2.7853901140332957</v>
      </c>
      <c r="AU151" s="26">
        <v>0</v>
      </c>
      <c r="AV151" s="26">
        <v>0</v>
      </c>
      <c r="AW151" s="26">
        <v>18.715274620551796</v>
      </c>
      <c r="AX151" s="26">
        <v>1710.7405718376042</v>
      </c>
      <c r="AY151" s="27">
        <v>512.79054641900859</v>
      </c>
      <c r="AZ151" s="27">
        <v>1020.6914622219658</v>
      </c>
      <c r="BA151" s="76">
        <v>2224.3867852560838</v>
      </c>
      <c r="BB151" s="26">
        <v>80.657340766919688</v>
      </c>
      <c r="BC151" s="26">
        <v>0</v>
      </c>
      <c r="BD151" s="26">
        <v>0</v>
      </c>
      <c r="BE151" s="26">
        <v>0</v>
      </c>
      <c r="BF151" s="28">
        <v>0</v>
      </c>
    </row>
    <row r="152" spans="1:58" ht="12.75" customHeight="1" x14ac:dyDescent="0.25">
      <c r="A152" s="10">
        <v>184</v>
      </c>
      <c r="B152" s="20" t="s">
        <v>54</v>
      </c>
      <c r="C152" s="20" t="s">
        <v>133</v>
      </c>
      <c r="D152" s="21">
        <v>1999</v>
      </c>
      <c r="E152" s="20" t="s">
        <v>54</v>
      </c>
      <c r="F152" s="64" t="s">
        <v>72</v>
      </c>
      <c r="G152" s="22">
        <v>23692277</v>
      </c>
      <c r="H152" s="12">
        <f t="shared" si="54"/>
        <v>53307623.25</v>
      </c>
      <c r="I152" s="23">
        <v>0</v>
      </c>
      <c r="J152" s="13">
        <f t="shared" si="55"/>
        <v>1071662.21</v>
      </c>
      <c r="K152" s="13">
        <f t="shared" si="56"/>
        <v>2411239.9725000001</v>
      </c>
      <c r="L152" s="14">
        <f t="shared" si="57"/>
        <v>340362.81</v>
      </c>
      <c r="M152" s="14">
        <f t="shared" si="58"/>
        <v>431700.31</v>
      </c>
      <c r="N152" s="24">
        <v>73070</v>
      </c>
      <c r="O152" s="24">
        <v>264226.2</v>
      </c>
      <c r="P152" s="24">
        <v>0</v>
      </c>
      <c r="Q152" s="24">
        <v>0</v>
      </c>
      <c r="R152" s="24">
        <v>0</v>
      </c>
      <c r="S152" s="24">
        <v>3066.61</v>
      </c>
      <c r="T152" s="14">
        <f t="shared" si="72"/>
        <v>164407.5</v>
      </c>
      <c r="U152" s="24">
        <v>264226.2</v>
      </c>
      <c r="V152" s="24">
        <v>0</v>
      </c>
      <c r="W152" s="24">
        <v>0</v>
      </c>
      <c r="X152" s="24">
        <v>0</v>
      </c>
      <c r="Y152" s="24">
        <v>3066.61</v>
      </c>
      <c r="Z152" s="14">
        <f t="shared" si="59"/>
        <v>731299.4</v>
      </c>
      <c r="AA152" s="14">
        <f t="shared" si="60"/>
        <v>1645423.6500000001</v>
      </c>
      <c r="AB152" s="24">
        <v>630636.4</v>
      </c>
      <c r="AC152" s="24">
        <v>98895.8</v>
      </c>
      <c r="AD152" s="24">
        <v>1767.2</v>
      </c>
      <c r="AE152" s="24">
        <v>0</v>
      </c>
      <c r="AF152" s="25">
        <v>0</v>
      </c>
      <c r="AG152" s="14">
        <f t="shared" si="61"/>
        <v>1418931.9000000001</v>
      </c>
      <c r="AH152" s="14">
        <f t="shared" si="62"/>
        <v>222515.55000000002</v>
      </c>
      <c r="AI152" s="14">
        <f t="shared" si="63"/>
        <v>3976.2000000000003</v>
      </c>
      <c r="AJ152" s="14">
        <f t="shared" si="64"/>
        <v>0</v>
      </c>
      <c r="AK152" s="14">
        <f t="shared" si="65"/>
        <v>0</v>
      </c>
      <c r="AL152" s="16">
        <f t="shared" si="66"/>
        <v>2969.74</v>
      </c>
      <c r="AM152" s="16">
        <f t="shared" si="67"/>
        <v>6681.9149999999991</v>
      </c>
      <c r="AN152" s="24">
        <v>0</v>
      </c>
      <c r="AO152" s="24">
        <v>0</v>
      </c>
      <c r="AP152" s="25">
        <v>2969.74</v>
      </c>
      <c r="AQ152" s="14">
        <f t="shared" si="68"/>
        <v>0</v>
      </c>
      <c r="AR152" s="14">
        <f t="shared" si="69"/>
        <v>0</v>
      </c>
      <c r="AS152" s="14">
        <f t="shared" si="70"/>
        <v>6681.9149999999991</v>
      </c>
      <c r="AT152" s="68">
        <f t="shared" si="71"/>
        <v>4.5232554473341668</v>
      </c>
      <c r="AU152" s="26">
        <v>0</v>
      </c>
      <c r="AV152" s="26">
        <v>0</v>
      </c>
      <c r="AW152" s="26">
        <v>19.531643398702339</v>
      </c>
      <c r="AX152" s="26">
        <v>1563.0998691894017</v>
      </c>
      <c r="AY152" s="27">
        <v>736.21725973528748</v>
      </c>
      <c r="AZ152" s="27">
        <v>1152.2171689315087</v>
      </c>
      <c r="BA152" s="76">
        <v>2511.0199694793414</v>
      </c>
      <c r="BB152" s="26">
        <v>99.099017310381242</v>
      </c>
      <c r="BC152" s="26">
        <v>0</v>
      </c>
      <c r="BD152" s="26">
        <v>0</v>
      </c>
      <c r="BE152" s="26">
        <v>0</v>
      </c>
      <c r="BF152" s="28">
        <v>0</v>
      </c>
    </row>
    <row r="153" spans="1:58" ht="12.75" customHeight="1" x14ac:dyDescent="0.25">
      <c r="A153" s="10">
        <v>185</v>
      </c>
      <c r="B153" s="20" t="s">
        <v>55</v>
      </c>
      <c r="C153" s="20" t="s">
        <v>134</v>
      </c>
      <c r="D153" s="21">
        <v>1999</v>
      </c>
      <c r="E153" s="20" t="s">
        <v>55</v>
      </c>
      <c r="F153" s="64" t="s">
        <v>72</v>
      </c>
      <c r="G153" s="22">
        <v>286750047</v>
      </c>
      <c r="H153" s="12">
        <f t="shared" si="54"/>
        <v>645187605.75</v>
      </c>
      <c r="I153" s="23">
        <v>0</v>
      </c>
      <c r="J153" s="13">
        <f t="shared" si="55"/>
        <v>5654487.3299999991</v>
      </c>
      <c r="K153" s="13">
        <f t="shared" si="56"/>
        <v>12722596.492499998</v>
      </c>
      <c r="L153" s="14">
        <f t="shared" si="57"/>
        <v>641361.92999999993</v>
      </c>
      <c r="M153" s="14">
        <f t="shared" si="58"/>
        <v>641361.92999999993</v>
      </c>
      <c r="N153" s="24">
        <v>0</v>
      </c>
      <c r="O153" s="24">
        <v>569355.6</v>
      </c>
      <c r="P153" s="24">
        <v>0</v>
      </c>
      <c r="Q153" s="24">
        <v>0</v>
      </c>
      <c r="R153" s="24">
        <v>0</v>
      </c>
      <c r="S153" s="24">
        <v>72006.33</v>
      </c>
      <c r="T153" s="14">
        <f t="shared" si="72"/>
        <v>0</v>
      </c>
      <c r="U153" s="24">
        <v>569355.6</v>
      </c>
      <c r="V153" s="24">
        <v>0</v>
      </c>
      <c r="W153" s="24">
        <v>0</v>
      </c>
      <c r="X153" s="24">
        <v>0</v>
      </c>
      <c r="Y153" s="24">
        <v>72006.33</v>
      </c>
      <c r="Z153" s="14">
        <f t="shared" si="59"/>
        <v>5013125.3999999994</v>
      </c>
      <c r="AA153" s="14">
        <f t="shared" si="60"/>
        <v>11279532.15</v>
      </c>
      <c r="AB153" s="24">
        <v>4725313.2</v>
      </c>
      <c r="AC153" s="24">
        <v>143477.6</v>
      </c>
      <c r="AD153" s="24">
        <v>144334.6</v>
      </c>
      <c r="AE153" s="24">
        <v>0</v>
      </c>
      <c r="AF153" s="25">
        <v>0</v>
      </c>
      <c r="AG153" s="14">
        <f t="shared" si="61"/>
        <v>10631954.700000001</v>
      </c>
      <c r="AH153" s="14">
        <f t="shared" si="62"/>
        <v>322824.60000000003</v>
      </c>
      <c r="AI153" s="14">
        <f t="shared" si="63"/>
        <v>324752.85000000003</v>
      </c>
      <c r="AJ153" s="14">
        <f t="shared" si="64"/>
        <v>0</v>
      </c>
      <c r="AK153" s="14">
        <f t="shared" si="65"/>
        <v>0</v>
      </c>
      <c r="AL153" s="16">
        <f t="shared" si="66"/>
        <v>888305.24</v>
      </c>
      <c r="AM153" s="16">
        <f t="shared" si="67"/>
        <v>1998686.79</v>
      </c>
      <c r="AN153" s="24">
        <v>0</v>
      </c>
      <c r="AO153" s="24">
        <v>0</v>
      </c>
      <c r="AP153" s="25">
        <v>888305.24</v>
      </c>
      <c r="AQ153" s="14">
        <f t="shared" si="68"/>
        <v>0</v>
      </c>
      <c r="AR153" s="14">
        <f t="shared" si="69"/>
        <v>0</v>
      </c>
      <c r="AS153" s="14">
        <f t="shared" si="70"/>
        <v>1998686.79</v>
      </c>
      <c r="AT153" s="68">
        <f t="shared" si="71"/>
        <v>1.9719220237826147</v>
      </c>
      <c r="AU153" s="26">
        <v>0</v>
      </c>
      <c r="AV153" s="26">
        <v>0</v>
      </c>
      <c r="AW153" s="26">
        <v>25.057108488726598</v>
      </c>
      <c r="AX153" s="26">
        <v>1790.8272500433136</v>
      </c>
      <c r="AY153" s="27">
        <v>626.58639619141036</v>
      </c>
      <c r="AZ153" s="27">
        <v>1458.5096548938402</v>
      </c>
      <c r="BA153" s="76">
        <v>3178.5213481179749</v>
      </c>
      <c r="BB153" s="26">
        <v>88.772902376665868</v>
      </c>
      <c r="BC153" s="26">
        <v>0</v>
      </c>
      <c r="BD153" s="26">
        <v>0</v>
      </c>
      <c r="BE153" s="26">
        <v>0</v>
      </c>
      <c r="BF153" s="28">
        <v>0</v>
      </c>
    </row>
    <row r="154" spans="1:58" ht="12.75" customHeight="1" x14ac:dyDescent="0.25">
      <c r="A154" s="10">
        <v>186</v>
      </c>
      <c r="B154" s="20" t="s">
        <v>56</v>
      </c>
      <c r="C154" s="20" t="s">
        <v>135</v>
      </c>
      <c r="D154" s="21">
        <v>1999</v>
      </c>
      <c r="E154" s="20" t="s">
        <v>56</v>
      </c>
      <c r="F154" s="64" t="s">
        <v>72</v>
      </c>
      <c r="G154" s="22">
        <v>62767315</v>
      </c>
      <c r="H154" s="12">
        <f t="shared" si="54"/>
        <v>141226458.75</v>
      </c>
      <c r="I154" s="23">
        <v>0</v>
      </c>
      <c r="J154" s="13">
        <f t="shared" si="55"/>
        <v>2174153.5300000003</v>
      </c>
      <c r="K154" s="13">
        <f t="shared" si="56"/>
        <v>4891845.4425000008</v>
      </c>
      <c r="L154" s="14">
        <f t="shared" si="57"/>
        <v>1235738.1300000001</v>
      </c>
      <c r="M154" s="14">
        <f t="shared" si="58"/>
        <v>1885211.5050000001</v>
      </c>
      <c r="N154" s="24">
        <v>519578.69999999995</v>
      </c>
      <c r="O154" s="24">
        <v>698373.9</v>
      </c>
      <c r="P154" s="24">
        <v>0</v>
      </c>
      <c r="Q154" s="24">
        <v>0</v>
      </c>
      <c r="R154" s="24">
        <v>0</v>
      </c>
      <c r="S154" s="24">
        <v>17785.53</v>
      </c>
      <c r="T154" s="14">
        <f t="shared" si="72"/>
        <v>1169052.075</v>
      </c>
      <c r="U154" s="24">
        <v>698373.9</v>
      </c>
      <c r="V154" s="24">
        <v>0</v>
      </c>
      <c r="W154" s="24">
        <v>0</v>
      </c>
      <c r="X154" s="24">
        <v>0</v>
      </c>
      <c r="Y154" s="24">
        <v>17785.53</v>
      </c>
      <c r="Z154" s="14">
        <f t="shared" si="59"/>
        <v>938415.39999999991</v>
      </c>
      <c r="AA154" s="14">
        <f t="shared" si="60"/>
        <v>2111434.65</v>
      </c>
      <c r="AB154" s="24">
        <v>738210.1</v>
      </c>
      <c r="AC154" s="24">
        <v>100289.2</v>
      </c>
      <c r="AD154" s="24">
        <v>99916.1</v>
      </c>
      <c r="AE154" s="24">
        <v>0</v>
      </c>
      <c r="AF154" s="25">
        <v>0</v>
      </c>
      <c r="AG154" s="14">
        <f t="shared" si="61"/>
        <v>1660972.7249999999</v>
      </c>
      <c r="AH154" s="14">
        <f t="shared" si="62"/>
        <v>225650.69999999998</v>
      </c>
      <c r="AI154" s="14">
        <f t="shared" si="63"/>
        <v>224811.22500000001</v>
      </c>
      <c r="AJ154" s="14">
        <f t="shared" si="64"/>
        <v>0</v>
      </c>
      <c r="AK154" s="14">
        <f t="shared" si="65"/>
        <v>0</v>
      </c>
      <c r="AL154" s="16">
        <f t="shared" si="66"/>
        <v>4371.96</v>
      </c>
      <c r="AM154" s="16">
        <f t="shared" si="67"/>
        <v>9836.91</v>
      </c>
      <c r="AN154" s="24">
        <v>0</v>
      </c>
      <c r="AO154" s="24">
        <v>0</v>
      </c>
      <c r="AP154" s="25">
        <v>4371.96</v>
      </c>
      <c r="AQ154" s="14">
        <f t="shared" si="68"/>
        <v>0</v>
      </c>
      <c r="AR154" s="14">
        <f t="shared" si="69"/>
        <v>0</v>
      </c>
      <c r="AS154" s="14">
        <f t="shared" si="70"/>
        <v>9836.91</v>
      </c>
      <c r="AT154" s="68">
        <f t="shared" si="71"/>
        <v>3.4638307055192663</v>
      </c>
      <c r="AU154" s="26">
        <v>0</v>
      </c>
      <c r="AV154" s="26">
        <v>0</v>
      </c>
      <c r="AW154" s="26">
        <v>11.749577282872446</v>
      </c>
      <c r="AX154" s="26">
        <v>945.76684569156043</v>
      </c>
      <c r="AY154" s="27">
        <v>493.67361817998778</v>
      </c>
      <c r="AZ154" s="27">
        <v>594.8547141232724</v>
      </c>
      <c r="BA154" s="76">
        <v>1296.363312731761</v>
      </c>
      <c r="BB154" s="26">
        <v>98.560736326878569</v>
      </c>
      <c r="BC154" s="26">
        <v>0</v>
      </c>
      <c r="BD154" s="26">
        <v>0</v>
      </c>
      <c r="BE154" s="26">
        <v>0</v>
      </c>
      <c r="BF154" s="28">
        <v>0</v>
      </c>
    </row>
    <row r="155" spans="1:58" ht="12.75" customHeight="1" x14ac:dyDescent="0.25">
      <c r="A155" s="10">
        <v>187</v>
      </c>
      <c r="B155" s="20" t="s">
        <v>57</v>
      </c>
      <c r="C155" s="20" t="s">
        <v>136</v>
      </c>
      <c r="D155" s="21">
        <v>1999</v>
      </c>
      <c r="E155" s="20" t="s">
        <v>57</v>
      </c>
      <c r="F155" s="64" t="s">
        <v>72</v>
      </c>
      <c r="G155" s="22">
        <v>163274576</v>
      </c>
      <c r="H155" s="12">
        <f t="shared" si="54"/>
        <v>367367796</v>
      </c>
      <c r="I155" s="23">
        <v>0</v>
      </c>
      <c r="J155" s="13">
        <f t="shared" si="55"/>
        <v>3476516.76</v>
      </c>
      <c r="K155" s="13">
        <f t="shared" si="56"/>
        <v>7822162.709999999</v>
      </c>
      <c r="L155" s="14">
        <f t="shared" si="57"/>
        <v>1142376.46</v>
      </c>
      <c r="M155" s="14">
        <f t="shared" si="58"/>
        <v>1660759.085</v>
      </c>
      <c r="N155" s="24">
        <v>414706.10000000003</v>
      </c>
      <c r="O155" s="24">
        <v>607864.69999999995</v>
      </c>
      <c r="P155" s="24">
        <v>0</v>
      </c>
      <c r="Q155" s="24">
        <v>0</v>
      </c>
      <c r="R155" s="24">
        <v>0</v>
      </c>
      <c r="S155" s="24">
        <v>119805.66</v>
      </c>
      <c r="T155" s="14">
        <f t="shared" si="72"/>
        <v>933088.72500000009</v>
      </c>
      <c r="U155" s="24">
        <v>607864.69999999995</v>
      </c>
      <c r="V155" s="24">
        <v>0</v>
      </c>
      <c r="W155" s="24">
        <v>0</v>
      </c>
      <c r="X155" s="24">
        <v>0</v>
      </c>
      <c r="Y155" s="24">
        <v>119805.66</v>
      </c>
      <c r="Z155" s="14">
        <f t="shared" si="59"/>
        <v>2334140.2999999998</v>
      </c>
      <c r="AA155" s="14">
        <f t="shared" si="60"/>
        <v>5251815.6749999998</v>
      </c>
      <c r="AB155" s="24">
        <v>2211309.2999999998</v>
      </c>
      <c r="AC155" s="24">
        <v>68353.399999999994</v>
      </c>
      <c r="AD155" s="24">
        <v>54477.599999999999</v>
      </c>
      <c r="AE155" s="24">
        <v>0</v>
      </c>
      <c r="AF155" s="25">
        <v>0</v>
      </c>
      <c r="AG155" s="14">
        <f t="shared" si="61"/>
        <v>4975445.9249999998</v>
      </c>
      <c r="AH155" s="14">
        <f t="shared" si="62"/>
        <v>153795.15</v>
      </c>
      <c r="AI155" s="14">
        <f t="shared" si="63"/>
        <v>122574.59999999999</v>
      </c>
      <c r="AJ155" s="14">
        <f t="shared" si="64"/>
        <v>0</v>
      </c>
      <c r="AK155" s="14">
        <f t="shared" si="65"/>
        <v>0</v>
      </c>
      <c r="AL155" s="16">
        <f t="shared" si="66"/>
        <v>118082.32</v>
      </c>
      <c r="AM155" s="16">
        <f t="shared" si="67"/>
        <v>265685.22000000003</v>
      </c>
      <c r="AN155" s="24">
        <v>0</v>
      </c>
      <c r="AO155" s="24">
        <v>0</v>
      </c>
      <c r="AP155" s="25">
        <v>118082.32</v>
      </c>
      <c r="AQ155" s="14">
        <f t="shared" si="68"/>
        <v>0</v>
      </c>
      <c r="AR155" s="14">
        <f t="shared" si="69"/>
        <v>0</v>
      </c>
      <c r="AS155" s="14">
        <f t="shared" si="70"/>
        <v>265685.22000000003</v>
      </c>
      <c r="AT155" s="68">
        <f t="shared" si="71"/>
        <v>2.1292456211921196</v>
      </c>
      <c r="AU155" s="26">
        <v>0</v>
      </c>
      <c r="AV155" s="26">
        <v>0</v>
      </c>
      <c r="AW155" s="26">
        <v>18.169884913292982</v>
      </c>
      <c r="AX155" s="26">
        <v>1414.7308021235442</v>
      </c>
      <c r="AY155" s="27">
        <v>341.84710764575482</v>
      </c>
      <c r="AZ155" s="27">
        <v>670.04183669791701</v>
      </c>
      <c r="BA155" s="76">
        <v>1460.2181582620537</v>
      </c>
      <c r="BB155" s="26">
        <v>89.512593773159509</v>
      </c>
      <c r="BC155" s="26">
        <v>0</v>
      </c>
      <c r="BD155" s="26">
        <v>0</v>
      </c>
      <c r="BE155" s="26">
        <v>0</v>
      </c>
      <c r="BF155" s="28">
        <v>0</v>
      </c>
    </row>
    <row r="156" spans="1:58" ht="12.75" customHeight="1" x14ac:dyDescent="0.25">
      <c r="A156" s="10">
        <v>188</v>
      </c>
      <c r="B156" s="20" t="s">
        <v>58</v>
      </c>
      <c r="C156" s="20" t="s">
        <v>137</v>
      </c>
      <c r="D156" s="21">
        <v>1999</v>
      </c>
      <c r="E156" s="20" t="s">
        <v>112</v>
      </c>
      <c r="F156" s="64" t="s">
        <v>72</v>
      </c>
      <c r="G156" s="22">
        <v>73262930</v>
      </c>
      <c r="H156" s="12">
        <f t="shared" si="54"/>
        <v>164841592.5</v>
      </c>
      <c r="I156" s="23">
        <v>0</v>
      </c>
      <c r="J156" s="13">
        <f t="shared" si="55"/>
        <v>1304690.8500000001</v>
      </c>
      <c r="K156" s="13">
        <f t="shared" si="56"/>
        <v>2935554.4125000001</v>
      </c>
      <c r="L156" s="14">
        <f t="shared" si="57"/>
        <v>362961.25</v>
      </c>
      <c r="M156" s="14">
        <f t="shared" si="58"/>
        <v>384172.75</v>
      </c>
      <c r="N156" s="24">
        <v>16969.2</v>
      </c>
      <c r="O156" s="24">
        <v>327547.5</v>
      </c>
      <c r="P156" s="24">
        <v>0</v>
      </c>
      <c r="Q156" s="24">
        <v>0</v>
      </c>
      <c r="R156" s="24">
        <v>0</v>
      </c>
      <c r="S156" s="24">
        <v>18444.55</v>
      </c>
      <c r="T156" s="14">
        <f t="shared" si="72"/>
        <v>38180.700000000004</v>
      </c>
      <c r="U156" s="24">
        <v>327547.5</v>
      </c>
      <c r="V156" s="24">
        <v>0</v>
      </c>
      <c r="W156" s="24">
        <v>0</v>
      </c>
      <c r="X156" s="24">
        <v>0</v>
      </c>
      <c r="Y156" s="24">
        <v>18444.55</v>
      </c>
      <c r="Z156" s="14">
        <f t="shared" si="59"/>
        <v>941729.60000000009</v>
      </c>
      <c r="AA156" s="14">
        <f t="shared" si="60"/>
        <v>2118891.6</v>
      </c>
      <c r="AB156" s="24">
        <v>856034.4</v>
      </c>
      <c r="AC156" s="24">
        <v>78343.399999999994</v>
      </c>
      <c r="AD156" s="24">
        <v>7351.8</v>
      </c>
      <c r="AE156" s="24">
        <v>0</v>
      </c>
      <c r="AF156" s="25">
        <v>0</v>
      </c>
      <c r="AG156" s="14">
        <f t="shared" si="61"/>
        <v>1926077.4000000001</v>
      </c>
      <c r="AH156" s="14">
        <f t="shared" si="62"/>
        <v>176272.65</v>
      </c>
      <c r="AI156" s="14">
        <f t="shared" si="63"/>
        <v>16541.55</v>
      </c>
      <c r="AJ156" s="14">
        <f t="shared" si="64"/>
        <v>0</v>
      </c>
      <c r="AK156" s="14">
        <f t="shared" si="65"/>
        <v>0</v>
      </c>
      <c r="AL156" s="16">
        <f t="shared" si="66"/>
        <v>54398.21</v>
      </c>
      <c r="AM156" s="16">
        <f t="shared" si="67"/>
        <v>122395.9725</v>
      </c>
      <c r="AN156" s="24">
        <v>0</v>
      </c>
      <c r="AO156" s="24">
        <v>0</v>
      </c>
      <c r="AP156" s="25">
        <v>54398.21</v>
      </c>
      <c r="AQ156" s="14">
        <f t="shared" si="68"/>
        <v>0</v>
      </c>
      <c r="AR156" s="14">
        <f t="shared" si="69"/>
        <v>0</v>
      </c>
      <c r="AS156" s="14">
        <f t="shared" si="70"/>
        <v>122395.9725</v>
      </c>
      <c r="AT156" s="68">
        <f t="shared" si="71"/>
        <v>1.780833567535451</v>
      </c>
      <c r="AU156" s="26">
        <v>0</v>
      </c>
      <c r="AV156" s="26">
        <v>0</v>
      </c>
      <c r="AW156" s="26">
        <v>14.947480666781235</v>
      </c>
      <c r="AX156" s="26">
        <v>1249.0925562153568</v>
      </c>
      <c r="AY156" s="27">
        <v>559.65123683792592</v>
      </c>
      <c r="AZ156" s="27">
        <v>854.40660661919276</v>
      </c>
      <c r="BA156" s="76">
        <v>1862.0031962077142</v>
      </c>
      <c r="BB156" s="26">
        <v>94.918314282860777</v>
      </c>
      <c r="BC156" s="26">
        <v>0</v>
      </c>
      <c r="BD156" s="26">
        <v>0</v>
      </c>
      <c r="BE156" s="26">
        <v>0</v>
      </c>
      <c r="BF156" s="28">
        <v>0</v>
      </c>
    </row>
    <row r="157" spans="1:58" ht="12.75" customHeight="1" x14ac:dyDescent="0.25">
      <c r="A157" s="10">
        <v>189</v>
      </c>
      <c r="B157" s="20" t="s">
        <v>59</v>
      </c>
      <c r="C157" s="20" t="s">
        <v>138</v>
      </c>
      <c r="D157" s="21">
        <v>1999</v>
      </c>
      <c r="E157" s="20" t="s">
        <v>59</v>
      </c>
      <c r="F157" s="64" t="s">
        <v>72</v>
      </c>
      <c r="G157" s="22">
        <v>56899489</v>
      </c>
      <c r="H157" s="12">
        <f t="shared" si="54"/>
        <v>128023850.25</v>
      </c>
      <c r="I157" s="23">
        <v>0</v>
      </c>
      <c r="J157" s="13">
        <f t="shared" si="55"/>
        <v>1151990.71</v>
      </c>
      <c r="K157" s="13">
        <f t="shared" si="56"/>
        <v>2591979.0975000001</v>
      </c>
      <c r="L157" s="14">
        <f t="shared" si="57"/>
        <v>346668.91000000003</v>
      </c>
      <c r="M157" s="14">
        <f t="shared" si="58"/>
        <v>346668.91000000003</v>
      </c>
      <c r="N157" s="24">
        <v>0</v>
      </c>
      <c r="O157" s="24">
        <v>299536.90000000002</v>
      </c>
      <c r="P157" s="24">
        <v>0</v>
      </c>
      <c r="Q157" s="24">
        <v>0</v>
      </c>
      <c r="R157" s="24">
        <v>0</v>
      </c>
      <c r="S157" s="24">
        <v>47132.01</v>
      </c>
      <c r="T157" s="14">
        <f t="shared" si="72"/>
        <v>0</v>
      </c>
      <c r="U157" s="24">
        <v>299536.90000000002</v>
      </c>
      <c r="V157" s="24">
        <v>0</v>
      </c>
      <c r="W157" s="24">
        <v>0</v>
      </c>
      <c r="X157" s="24">
        <v>0</v>
      </c>
      <c r="Y157" s="24">
        <v>47132.01</v>
      </c>
      <c r="Z157" s="14">
        <f t="shared" si="59"/>
        <v>805321.8</v>
      </c>
      <c r="AA157" s="14">
        <f t="shared" si="60"/>
        <v>1811974.05</v>
      </c>
      <c r="AB157" s="24">
        <v>726533</v>
      </c>
      <c r="AC157" s="24">
        <v>78788.800000000003</v>
      </c>
      <c r="AD157" s="24">
        <v>0</v>
      </c>
      <c r="AE157" s="24">
        <v>0</v>
      </c>
      <c r="AF157" s="25">
        <v>0</v>
      </c>
      <c r="AG157" s="14">
        <f t="shared" si="61"/>
        <v>1634699.25</v>
      </c>
      <c r="AH157" s="14">
        <f t="shared" si="62"/>
        <v>177274.80000000002</v>
      </c>
      <c r="AI157" s="14">
        <f t="shared" si="63"/>
        <v>0</v>
      </c>
      <c r="AJ157" s="14">
        <f t="shared" si="64"/>
        <v>0</v>
      </c>
      <c r="AK157" s="14">
        <f t="shared" si="65"/>
        <v>0</v>
      </c>
      <c r="AL157" s="16">
        <f t="shared" si="66"/>
        <v>17279.14</v>
      </c>
      <c r="AM157" s="16">
        <f t="shared" si="67"/>
        <v>38878.065000000002</v>
      </c>
      <c r="AN157" s="24">
        <v>0</v>
      </c>
      <c r="AO157" s="24">
        <v>0</v>
      </c>
      <c r="AP157" s="25">
        <v>17279.14</v>
      </c>
      <c r="AQ157" s="14">
        <f t="shared" si="68"/>
        <v>0</v>
      </c>
      <c r="AR157" s="14">
        <f t="shared" si="69"/>
        <v>0</v>
      </c>
      <c r="AS157" s="14">
        <f t="shared" si="70"/>
        <v>38878.065000000002</v>
      </c>
      <c r="AT157" s="68">
        <f t="shared" si="71"/>
        <v>2.0246064248485607</v>
      </c>
      <c r="AU157" s="26">
        <v>0</v>
      </c>
      <c r="AV157" s="26">
        <v>0</v>
      </c>
      <c r="AW157" s="26">
        <v>22.071324481741193</v>
      </c>
      <c r="AX157" s="26">
        <v>1682.218638636715</v>
      </c>
      <c r="AY157" s="27">
        <v>910.02113160395447</v>
      </c>
      <c r="AZ157" s="27">
        <v>1278.8841534762173</v>
      </c>
      <c r="BA157" s="76">
        <v>2787.0645696135725</v>
      </c>
      <c r="BB157" s="26">
        <v>86.404315864379072</v>
      </c>
      <c r="BC157" s="26">
        <v>0</v>
      </c>
      <c r="BD157" s="26">
        <v>0</v>
      </c>
      <c r="BE157" s="26">
        <v>0</v>
      </c>
      <c r="BF157" s="28">
        <v>0</v>
      </c>
    </row>
    <row r="158" spans="1:58" ht="12.75" customHeight="1" x14ac:dyDescent="0.25">
      <c r="A158" s="10">
        <v>190</v>
      </c>
      <c r="B158" s="20" t="s">
        <v>60</v>
      </c>
      <c r="C158" s="20" t="s">
        <v>139</v>
      </c>
      <c r="D158" s="21">
        <v>1999</v>
      </c>
      <c r="E158" s="20" t="s">
        <v>60</v>
      </c>
      <c r="F158" s="64" t="s">
        <v>72</v>
      </c>
      <c r="G158" s="22">
        <v>71570530</v>
      </c>
      <c r="H158" s="12">
        <f t="shared" si="54"/>
        <v>161033692.5</v>
      </c>
      <c r="I158" s="23">
        <v>0</v>
      </c>
      <c r="J158" s="13">
        <f t="shared" si="55"/>
        <v>1965374.28</v>
      </c>
      <c r="K158" s="13">
        <f t="shared" si="56"/>
        <v>4422092.13</v>
      </c>
      <c r="L158" s="14">
        <f t="shared" si="57"/>
        <v>627777.98</v>
      </c>
      <c r="M158" s="14">
        <f t="shared" si="58"/>
        <v>891521.48</v>
      </c>
      <c r="N158" s="24">
        <v>210994.8</v>
      </c>
      <c r="O158" s="24">
        <v>365469.9</v>
      </c>
      <c r="P158" s="24">
        <v>0</v>
      </c>
      <c r="Q158" s="24">
        <v>0</v>
      </c>
      <c r="R158" s="24">
        <v>0</v>
      </c>
      <c r="S158" s="24">
        <v>51313.279999999999</v>
      </c>
      <c r="T158" s="14">
        <f t="shared" si="72"/>
        <v>474738.3</v>
      </c>
      <c r="U158" s="24">
        <v>365469.9</v>
      </c>
      <c r="V158" s="24">
        <v>0</v>
      </c>
      <c r="W158" s="24">
        <v>0</v>
      </c>
      <c r="X158" s="24">
        <v>0</v>
      </c>
      <c r="Y158" s="24">
        <v>51313.279999999999</v>
      </c>
      <c r="Z158" s="14">
        <f t="shared" si="59"/>
        <v>1337596.3</v>
      </c>
      <c r="AA158" s="14">
        <f t="shared" si="60"/>
        <v>3009591.6750000003</v>
      </c>
      <c r="AB158" s="24">
        <v>1158748</v>
      </c>
      <c r="AC158" s="24">
        <v>127085.1</v>
      </c>
      <c r="AD158" s="24">
        <v>51763.199999999997</v>
      </c>
      <c r="AE158" s="24">
        <v>0</v>
      </c>
      <c r="AF158" s="25">
        <v>0</v>
      </c>
      <c r="AG158" s="14">
        <f t="shared" si="61"/>
        <v>2607183</v>
      </c>
      <c r="AH158" s="14">
        <f t="shared" si="62"/>
        <v>285941.47500000003</v>
      </c>
      <c r="AI158" s="14">
        <f t="shared" si="63"/>
        <v>116467.2</v>
      </c>
      <c r="AJ158" s="14">
        <f t="shared" si="64"/>
        <v>0</v>
      </c>
      <c r="AK158" s="14">
        <f t="shared" si="65"/>
        <v>0</v>
      </c>
      <c r="AL158" s="16">
        <f t="shared" si="66"/>
        <v>30007.11</v>
      </c>
      <c r="AM158" s="16">
        <f t="shared" si="67"/>
        <v>67515.997499999998</v>
      </c>
      <c r="AN158" s="24">
        <v>0</v>
      </c>
      <c r="AO158" s="24">
        <v>0</v>
      </c>
      <c r="AP158" s="25">
        <v>30007.11</v>
      </c>
      <c r="AQ158" s="14">
        <f t="shared" si="68"/>
        <v>0</v>
      </c>
      <c r="AR158" s="14">
        <f t="shared" si="69"/>
        <v>0</v>
      </c>
      <c r="AS158" s="14">
        <f t="shared" si="70"/>
        <v>67515.997499999998</v>
      </c>
      <c r="AT158" s="68">
        <f t="shared" si="71"/>
        <v>2.7460664047059593</v>
      </c>
      <c r="AU158" s="26">
        <v>0</v>
      </c>
      <c r="AV158" s="26">
        <v>0</v>
      </c>
      <c r="AW158" s="26">
        <v>17.55268625524694</v>
      </c>
      <c r="AX158" s="26">
        <v>1299.1177318988869</v>
      </c>
      <c r="AY158" s="27">
        <v>485.79850804017764</v>
      </c>
      <c r="AZ158" s="27">
        <v>826.39967337149324</v>
      </c>
      <c r="BA158" s="76">
        <v>1800.9678544638793</v>
      </c>
      <c r="BB158" s="26">
        <v>91.826205818815112</v>
      </c>
      <c r="BC158" s="26">
        <v>0</v>
      </c>
      <c r="BD158" s="26">
        <v>0</v>
      </c>
      <c r="BE158" s="26">
        <v>0</v>
      </c>
      <c r="BF158" s="28">
        <v>0</v>
      </c>
    </row>
    <row r="159" spans="1:58" ht="12.75" customHeight="1" x14ac:dyDescent="0.25">
      <c r="A159" s="10">
        <v>191</v>
      </c>
      <c r="B159" s="20" t="s">
        <v>61</v>
      </c>
      <c r="C159" s="20" t="s">
        <v>140</v>
      </c>
      <c r="D159" s="21">
        <v>1999</v>
      </c>
      <c r="E159" s="20" t="s">
        <v>61</v>
      </c>
      <c r="F159" s="64" t="s">
        <v>72</v>
      </c>
      <c r="G159" s="22">
        <v>79188306</v>
      </c>
      <c r="H159" s="12">
        <f t="shared" si="54"/>
        <v>178173688.5</v>
      </c>
      <c r="I159" s="23">
        <v>0</v>
      </c>
      <c r="J159" s="13">
        <f t="shared" si="55"/>
        <v>2782417.57</v>
      </c>
      <c r="K159" s="13">
        <f t="shared" si="56"/>
        <v>6260439.5324999997</v>
      </c>
      <c r="L159" s="14">
        <f t="shared" si="57"/>
        <v>667853.37</v>
      </c>
      <c r="M159" s="14">
        <f t="shared" si="58"/>
        <v>810801.37</v>
      </c>
      <c r="N159" s="24">
        <v>114358.39999999999</v>
      </c>
      <c r="O159" s="24">
        <v>430791.6</v>
      </c>
      <c r="P159" s="24">
        <v>0</v>
      </c>
      <c r="Q159" s="24">
        <v>0</v>
      </c>
      <c r="R159" s="24">
        <v>0</v>
      </c>
      <c r="S159" s="24">
        <v>122703.37</v>
      </c>
      <c r="T159" s="14">
        <f t="shared" si="72"/>
        <v>257306.4</v>
      </c>
      <c r="U159" s="24">
        <v>430791.6</v>
      </c>
      <c r="V159" s="24">
        <v>0</v>
      </c>
      <c r="W159" s="24">
        <v>0</v>
      </c>
      <c r="X159" s="24">
        <v>0</v>
      </c>
      <c r="Y159" s="24">
        <v>122703.37</v>
      </c>
      <c r="Z159" s="14">
        <f t="shared" si="59"/>
        <v>2114564.1999999997</v>
      </c>
      <c r="AA159" s="14">
        <f t="shared" si="60"/>
        <v>4757769.4499999993</v>
      </c>
      <c r="AB159" s="24">
        <v>1946351.9</v>
      </c>
      <c r="AC159" s="24">
        <v>148155</v>
      </c>
      <c r="AD159" s="24">
        <v>20057.3</v>
      </c>
      <c r="AE159" s="24">
        <v>0</v>
      </c>
      <c r="AF159" s="25">
        <v>0</v>
      </c>
      <c r="AG159" s="14">
        <f t="shared" si="61"/>
        <v>4379291.7749999994</v>
      </c>
      <c r="AH159" s="14">
        <f t="shared" si="62"/>
        <v>333348.75</v>
      </c>
      <c r="AI159" s="14">
        <f t="shared" si="63"/>
        <v>45128.924999999996</v>
      </c>
      <c r="AJ159" s="14">
        <f t="shared" si="64"/>
        <v>0</v>
      </c>
      <c r="AK159" s="14">
        <f t="shared" si="65"/>
        <v>0</v>
      </c>
      <c r="AL159" s="16">
        <f t="shared" si="66"/>
        <v>29389.46</v>
      </c>
      <c r="AM159" s="16">
        <f t="shared" si="67"/>
        <v>66126.285000000003</v>
      </c>
      <c r="AN159" s="24">
        <v>0</v>
      </c>
      <c r="AO159" s="24">
        <v>0</v>
      </c>
      <c r="AP159" s="25">
        <v>29389.46</v>
      </c>
      <c r="AQ159" s="14">
        <f t="shared" si="68"/>
        <v>0</v>
      </c>
      <c r="AR159" s="14">
        <f t="shared" si="69"/>
        <v>0</v>
      </c>
      <c r="AS159" s="14">
        <f t="shared" si="70"/>
        <v>66126.285000000003</v>
      </c>
      <c r="AT159" s="68">
        <f t="shared" si="71"/>
        <v>3.5136722965130733</v>
      </c>
      <c r="AU159" s="26">
        <v>0</v>
      </c>
      <c r="AV159" s="26">
        <v>0</v>
      </c>
      <c r="AW159" s="26">
        <v>17.680512225808911</v>
      </c>
      <c r="AX159" s="26">
        <v>1287.6316821457885</v>
      </c>
      <c r="AY159" s="27">
        <v>722.01535160029619</v>
      </c>
      <c r="AZ159" s="27">
        <v>1109.364698949571</v>
      </c>
      <c r="BA159" s="76">
        <v>2417.6318385196682</v>
      </c>
      <c r="BB159" s="26">
        <v>81.627199096112975</v>
      </c>
      <c r="BC159" s="26">
        <v>0</v>
      </c>
      <c r="BD159" s="26">
        <v>0</v>
      </c>
      <c r="BE159" s="26">
        <v>0</v>
      </c>
      <c r="BF159" s="28">
        <v>0</v>
      </c>
    </row>
    <row r="160" spans="1:58" ht="12.75" customHeight="1" x14ac:dyDescent="0.25">
      <c r="A160" s="10">
        <v>192</v>
      </c>
      <c r="B160" s="20" t="s">
        <v>62</v>
      </c>
      <c r="C160" s="20" t="s">
        <v>141</v>
      </c>
      <c r="D160" s="21">
        <v>1999</v>
      </c>
      <c r="E160" s="20" t="s">
        <v>62</v>
      </c>
      <c r="F160" s="64" t="s">
        <v>72</v>
      </c>
      <c r="G160" s="22">
        <v>111617786</v>
      </c>
      <c r="H160" s="12">
        <f t="shared" si="54"/>
        <v>251140018.5</v>
      </c>
      <c r="I160" s="23">
        <v>0</v>
      </c>
      <c r="J160" s="13">
        <f t="shared" si="55"/>
        <v>3215108.9800000004</v>
      </c>
      <c r="K160" s="13">
        <f t="shared" si="56"/>
        <v>7233995.205000001</v>
      </c>
      <c r="L160" s="14">
        <f t="shared" si="57"/>
        <v>878698.88000000012</v>
      </c>
      <c r="M160" s="14">
        <f t="shared" si="58"/>
        <v>878698.88000000012</v>
      </c>
      <c r="N160" s="24">
        <v>0</v>
      </c>
      <c r="O160" s="24">
        <v>543106.30000000005</v>
      </c>
      <c r="P160" s="24">
        <v>0</v>
      </c>
      <c r="Q160" s="24">
        <v>0</v>
      </c>
      <c r="R160" s="24">
        <v>0</v>
      </c>
      <c r="S160" s="24">
        <v>335592.58</v>
      </c>
      <c r="T160" s="14">
        <f t="shared" si="72"/>
        <v>0</v>
      </c>
      <c r="U160" s="24">
        <v>543106.30000000005</v>
      </c>
      <c r="V160" s="24">
        <v>0</v>
      </c>
      <c r="W160" s="24">
        <v>0</v>
      </c>
      <c r="X160" s="24">
        <v>0</v>
      </c>
      <c r="Y160" s="24">
        <v>335592.58</v>
      </c>
      <c r="Z160" s="14">
        <f t="shared" si="59"/>
        <v>2336410.1</v>
      </c>
      <c r="AA160" s="14">
        <f t="shared" si="60"/>
        <v>5256922.7250000006</v>
      </c>
      <c r="AB160" s="24">
        <v>2136371.1</v>
      </c>
      <c r="AC160" s="24">
        <v>176345.8</v>
      </c>
      <c r="AD160" s="24">
        <v>23693.200000000001</v>
      </c>
      <c r="AE160" s="24">
        <v>0</v>
      </c>
      <c r="AF160" s="25">
        <v>0</v>
      </c>
      <c r="AG160" s="14">
        <f t="shared" si="61"/>
        <v>4806834.9750000006</v>
      </c>
      <c r="AH160" s="14">
        <f t="shared" si="62"/>
        <v>396778.05</v>
      </c>
      <c r="AI160" s="14">
        <f t="shared" si="63"/>
        <v>53309.700000000004</v>
      </c>
      <c r="AJ160" s="14">
        <f t="shared" si="64"/>
        <v>0</v>
      </c>
      <c r="AK160" s="14">
        <f t="shared" si="65"/>
        <v>0</v>
      </c>
      <c r="AL160" s="16">
        <f t="shared" si="66"/>
        <v>158910.04999999999</v>
      </c>
      <c r="AM160" s="16">
        <f t="shared" si="67"/>
        <v>357547.61249999999</v>
      </c>
      <c r="AN160" s="24">
        <v>0</v>
      </c>
      <c r="AO160" s="24">
        <v>0</v>
      </c>
      <c r="AP160" s="25">
        <v>158910.04999999999</v>
      </c>
      <c r="AQ160" s="14">
        <f t="shared" si="68"/>
        <v>0</v>
      </c>
      <c r="AR160" s="14">
        <f t="shared" si="69"/>
        <v>0</v>
      </c>
      <c r="AS160" s="14">
        <f t="shared" si="70"/>
        <v>357547.61249999999</v>
      </c>
      <c r="AT160" s="68">
        <f t="shared" si="71"/>
        <v>2.8804629577583634</v>
      </c>
      <c r="AU160" s="26">
        <v>0</v>
      </c>
      <c r="AV160" s="26">
        <v>0</v>
      </c>
      <c r="AW160" s="26">
        <v>20.709103194182326</v>
      </c>
      <c r="AX160" s="26">
        <v>1566.8511551487109</v>
      </c>
      <c r="AY160" s="27">
        <v>1192.4116546276407</v>
      </c>
      <c r="AZ160" s="27">
        <v>1430.318694454689</v>
      </c>
      <c r="BA160" s="76">
        <v>3117.0849570189293</v>
      </c>
      <c r="BB160" s="26">
        <v>61.808010953650019</v>
      </c>
      <c r="BC160" s="26">
        <v>0</v>
      </c>
      <c r="BD160" s="26">
        <v>0</v>
      </c>
      <c r="BE160" s="26">
        <v>0</v>
      </c>
      <c r="BF160" s="28">
        <v>0</v>
      </c>
    </row>
    <row r="161" spans="1:58" ht="12.75" customHeight="1" x14ac:dyDescent="0.25">
      <c r="A161" s="10">
        <v>193</v>
      </c>
      <c r="B161" s="20" t="s">
        <v>63</v>
      </c>
      <c r="C161" s="20" t="s">
        <v>142</v>
      </c>
      <c r="D161" s="21">
        <v>1999</v>
      </c>
      <c r="E161" s="20" t="s">
        <v>63</v>
      </c>
      <c r="F161" s="64" t="s">
        <v>72</v>
      </c>
      <c r="G161" s="22">
        <v>51198668</v>
      </c>
      <c r="H161" s="12">
        <f t="shared" ref="H161:H224" si="73">F161*G161</f>
        <v>115197003</v>
      </c>
      <c r="I161" s="23">
        <v>0</v>
      </c>
      <c r="J161" s="13">
        <f t="shared" ref="J161:J224" si="74">L161+Z161</f>
        <v>2588966.7400000002</v>
      </c>
      <c r="K161" s="13">
        <f t="shared" ref="K161:K224" si="75">J161*F161</f>
        <v>5825175.165000001</v>
      </c>
      <c r="L161" s="14">
        <f t="shared" ref="L161:L224" si="76">N161+O161+P161+Q161+R161+S161</f>
        <v>1207041.54</v>
      </c>
      <c r="M161" s="14">
        <f t="shared" ref="M161:M224" si="77">T161+U161+V161+W161+X161+Y161</f>
        <v>1257779.04</v>
      </c>
      <c r="N161" s="24">
        <v>40590</v>
      </c>
      <c r="O161" s="24">
        <v>520548</v>
      </c>
      <c r="P161" s="24">
        <v>0</v>
      </c>
      <c r="Q161" s="24">
        <v>0</v>
      </c>
      <c r="R161" s="24">
        <v>0</v>
      </c>
      <c r="S161" s="24">
        <v>645903.54</v>
      </c>
      <c r="T161" s="14">
        <f t="shared" si="72"/>
        <v>91327.5</v>
      </c>
      <c r="U161" s="24">
        <v>520548</v>
      </c>
      <c r="V161" s="24">
        <v>0</v>
      </c>
      <c r="W161" s="24">
        <v>0</v>
      </c>
      <c r="X161" s="24">
        <v>0</v>
      </c>
      <c r="Y161" s="24">
        <v>645903.54</v>
      </c>
      <c r="Z161" s="14">
        <f t="shared" ref="Z161:Z224" si="78">AB161+AC161+AD161+AE161+AF161</f>
        <v>1381925.2</v>
      </c>
      <c r="AA161" s="14">
        <f t="shared" ref="AA161:AA224" si="79">AG161+AH161+AI161+AJ161+AK161</f>
        <v>3109331.6999999997</v>
      </c>
      <c r="AB161" s="24">
        <v>810352.6</v>
      </c>
      <c r="AC161" s="24">
        <v>122997</v>
      </c>
      <c r="AD161" s="24">
        <v>448575.6</v>
      </c>
      <c r="AE161" s="24">
        <v>0</v>
      </c>
      <c r="AF161" s="25">
        <v>0</v>
      </c>
      <c r="AG161" s="14">
        <f t="shared" ref="AG161:AG224" si="80">AB161*$F161</f>
        <v>1823293.3499999999</v>
      </c>
      <c r="AH161" s="14">
        <f t="shared" ref="AH161:AH224" si="81">AC161*$F161</f>
        <v>276743.25</v>
      </c>
      <c r="AI161" s="14">
        <f t="shared" ref="AI161:AI224" si="82">AD161*$F161</f>
        <v>1009295.1</v>
      </c>
      <c r="AJ161" s="14">
        <f t="shared" ref="AJ161:AJ224" si="83">AE161*$F161</f>
        <v>0</v>
      </c>
      <c r="AK161" s="14">
        <f t="shared" ref="AK161:AK224" si="84">AF161*$F161</f>
        <v>0</v>
      </c>
      <c r="AL161" s="16">
        <f t="shared" ref="AL161:AL224" si="85">AN161+AO161+AP161</f>
        <v>9287.67</v>
      </c>
      <c r="AM161" s="16">
        <f t="shared" ref="AM161:AM224" si="86">AQ161+AR161+AS161</f>
        <v>20897.2575</v>
      </c>
      <c r="AN161" s="24">
        <v>0</v>
      </c>
      <c r="AO161" s="24">
        <v>0</v>
      </c>
      <c r="AP161" s="25">
        <v>9287.67</v>
      </c>
      <c r="AQ161" s="14">
        <f t="shared" ref="AQ161:AQ224" si="87">AN161*$F161</f>
        <v>0</v>
      </c>
      <c r="AR161" s="14">
        <f t="shared" ref="AR161:AR224" si="88">AO161*$F161</f>
        <v>0</v>
      </c>
      <c r="AS161" s="14">
        <f t="shared" ref="AS161:AS224" si="89">AP161*$F161</f>
        <v>20897.2575</v>
      </c>
      <c r="AT161" s="68">
        <f t="shared" ref="AT161:AT224" si="90">J161/G161*100</f>
        <v>5.0567072174612049</v>
      </c>
      <c r="AU161" s="26">
        <v>0</v>
      </c>
      <c r="AV161" s="26">
        <v>0</v>
      </c>
      <c r="AW161" s="26">
        <v>14.847631975867269</v>
      </c>
      <c r="AX161" s="26">
        <v>1874.9460008032042</v>
      </c>
      <c r="AY161" s="27">
        <v>1029.0024986764943</v>
      </c>
      <c r="AZ161" s="27">
        <v>1330.2887570401131</v>
      </c>
      <c r="BA161" s="76">
        <v>2899.0903140240725</v>
      </c>
      <c r="BB161" s="26">
        <v>46.488706594140908</v>
      </c>
      <c r="BC161" s="26">
        <v>0</v>
      </c>
      <c r="BD161" s="26">
        <v>0</v>
      </c>
      <c r="BE161" s="26">
        <v>0</v>
      </c>
      <c r="BF161" s="28">
        <v>0</v>
      </c>
    </row>
    <row r="162" spans="1:58" ht="12.75" customHeight="1" x14ac:dyDescent="0.25">
      <c r="A162" s="10">
        <v>194</v>
      </c>
      <c r="B162" s="20" t="s">
        <v>64</v>
      </c>
      <c r="C162" s="20" t="s">
        <v>143</v>
      </c>
      <c r="D162" s="21">
        <v>1999</v>
      </c>
      <c r="E162" s="20" t="s">
        <v>64</v>
      </c>
      <c r="F162" s="64" t="s">
        <v>72</v>
      </c>
      <c r="G162" s="22">
        <v>128040058</v>
      </c>
      <c r="H162" s="12">
        <f t="shared" si="73"/>
        <v>288090130.5</v>
      </c>
      <c r="I162" s="23">
        <v>0</v>
      </c>
      <c r="J162" s="13">
        <f t="shared" si="74"/>
        <v>3479703.85</v>
      </c>
      <c r="K162" s="13">
        <f t="shared" si="75"/>
        <v>7829333.6625000006</v>
      </c>
      <c r="L162" s="14">
        <f t="shared" si="76"/>
        <v>886405.85000000009</v>
      </c>
      <c r="M162" s="14">
        <f t="shared" si="77"/>
        <v>993387.47500000009</v>
      </c>
      <c r="N162" s="24">
        <v>85585.299999999988</v>
      </c>
      <c r="O162" s="24">
        <v>668248</v>
      </c>
      <c r="P162" s="24">
        <v>0</v>
      </c>
      <c r="Q162" s="24">
        <v>0</v>
      </c>
      <c r="R162" s="24">
        <v>0</v>
      </c>
      <c r="S162" s="24">
        <v>132572.54999999999</v>
      </c>
      <c r="T162" s="14">
        <f t="shared" si="72"/>
        <v>192566.92499999999</v>
      </c>
      <c r="U162" s="24">
        <v>668248</v>
      </c>
      <c r="V162" s="24">
        <v>0</v>
      </c>
      <c r="W162" s="24">
        <v>0</v>
      </c>
      <c r="X162" s="24">
        <v>0</v>
      </c>
      <c r="Y162" s="24">
        <v>132572.54999999999</v>
      </c>
      <c r="Z162" s="14">
        <f t="shared" si="78"/>
        <v>2593298</v>
      </c>
      <c r="AA162" s="14">
        <f t="shared" si="79"/>
        <v>5834920.5</v>
      </c>
      <c r="AB162" s="24">
        <v>1875483.3</v>
      </c>
      <c r="AC162" s="24">
        <v>266538</v>
      </c>
      <c r="AD162" s="24">
        <v>451276.7</v>
      </c>
      <c r="AE162" s="24">
        <v>0</v>
      </c>
      <c r="AF162" s="25">
        <v>0</v>
      </c>
      <c r="AG162" s="14">
        <f t="shared" si="80"/>
        <v>4219837.4249999998</v>
      </c>
      <c r="AH162" s="14">
        <f t="shared" si="81"/>
        <v>599710.5</v>
      </c>
      <c r="AI162" s="14">
        <f t="shared" si="82"/>
        <v>1015372.5750000001</v>
      </c>
      <c r="AJ162" s="14">
        <f t="shared" si="83"/>
        <v>0</v>
      </c>
      <c r="AK162" s="14">
        <f t="shared" si="84"/>
        <v>0</v>
      </c>
      <c r="AL162" s="16">
        <f t="shared" si="85"/>
        <v>66382.41</v>
      </c>
      <c r="AM162" s="16">
        <f t="shared" si="86"/>
        <v>149360.42250000002</v>
      </c>
      <c r="AN162" s="24">
        <v>0</v>
      </c>
      <c r="AO162" s="24">
        <v>0</v>
      </c>
      <c r="AP162" s="25">
        <v>66382.41</v>
      </c>
      <c r="AQ162" s="14">
        <f t="shared" si="87"/>
        <v>0</v>
      </c>
      <c r="AR162" s="14">
        <f t="shared" si="88"/>
        <v>0</v>
      </c>
      <c r="AS162" s="14">
        <f t="shared" si="89"/>
        <v>149360.42250000002</v>
      </c>
      <c r="AT162" s="68">
        <f t="shared" si="90"/>
        <v>2.7176681300784788</v>
      </c>
      <c r="AU162" s="26">
        <v>0</v>
      </c>
      <c r="AV162" s="26">
        <v>0</v>
      </c>
      <c r="AW162" s="26">
        <v>15.682394788314721</v>
      </c>
      <c r="AX162" s="26">
        <v>1555.6564679798346</v>
      </c>
      <c r="AY162" s="27">
        <v>811.56941143294534</v>
      </c>
      <c r="AZ162" s="27">
        <v>1274.837206286215</v>
      </c>
      <c r="BA162" s="76">
        <v>2778.2450818611483</v>
      </c>
      <c r="BB162" s="26">
        <v>85.043809221250058</v>
      </c>
      <c r="BC162" s="26">
        <v>0</v>
      </c>
      <c r="BD162" s="26">
        <v>0</v>
      </c>
      <c r="BE162" s="26">
        <v>0</v>
      </c>
      <c r="BF162" s="28">
        <v>0</v>
      </c>
    </row>
    <row r="163" spans="1:58" ht="12.75" customHeight="1" x14ac:dyDescent="0.25">
      <c r="A163" s="10">
        <v>195</v>
      </c>
      <c r="B163" s="20" t="s">
        <v>65</v>
      </c>
      <c r="C163" s="20" t="s">
        <v>144</v>
      </c>
      <c r="D163" s="21">
        <v>1999</v>
      </c>
      <c r="E163" s="20" t="s">
        <v>65</v>
      </c>
      <c r="F163" s="64" t="s">
        <v>72</v>
      </c>
      <c r="G163" s="22">
        <v>22020073</v>
      </c>
      <c r="H163" s="12">
        <f t="shared" si="73"/>
        <v>49545164.25</v>
      </c>
      <c r="I163" s="23">
        <v>0</v>
      </c>
      <c r="J163" s="13">
        <f t="shared" si="74"/>
        <v>779303.12</v>
      </c>
      <c r="K163" s="13">
        <f t="shared" si="75"/>
        <v>1753432.02</v>
      </c>
      <c r="L163" s="14">
        <f t="shared" si="76"/>
        <v>247206.12000000002</v>
      </c>
      <c r="M163" s="14">
        <f t="shared" si="77"/>
        <v>247206.12000000002</v>
      </c>
      <c r="N163" s="24">
        <v>0</v>
      </c>
      <c r="O163" s="24">
        <v>235295.7</v>
      </c>
      <c r="P163" s="24">
        <v>0</v>
      </c>
      <c r="Q163" s="24">
        <v>0</v>
      </c>
      <c r="R163" s="24">
        <v>0</v>
      </c>
      <c r="S163" s="24">
        <v>11910.42</v>
      </c>
      <c r="T163" s="14">
        <f t="shared" si="72"/>
        <v>0</v>
      </c>
      <c r="U163" s="24">
        <v>235295.7</v>
      </c>
      <c r="V163" s="24">
        <v>0</v>
      </c>
      <c r="W163" s="24">
        <v>0</v>
      </c>
      <c r="X163" s="24">
        <v>0</v>
      </c>
      <c r="Y163" s="24">
        <v>11910.42</v>
      </c>
      <c r="Z163" s="14">
        <f t="shared" si="78"/>
        <v>532097</v>
      </c>
      <c r="AA163" s="14">
        <f t="shared" si="79"/>
        <v>1197218.25</v>
      </c>
      <c r="AB163" s="24">
        <v>479471.6</v>
      </c>
      <c r="AC163" s="24">
        <v>52011.3</v>
      </c>
      <c r="AD163" s="24">
        <v>614.1</v>
      </c>
      <c r="AE163" s="24">
        <v>0</v>
      </c>
      <c r="AF163" s="25">
        <v>0</v>
      </c>
      <c r="AG163" s="14">
        <f t="shared" si="80"/>
        <v>1078811.0999999999</v>
      </c>
      <c r="AH163" s="14">
        <f t="shared" si="81"/>
        <v>117025.425</v>
      </c>
      <c r="AI163" s="14">
        <f t="shared" si="82"/>
        <v>1381.7250000000001</v>
      </c>
      <c r="AJ163" s="14">
        <f t="shared" si="83"/>
        <v>0</v>
      </c>
      <c r="AK163" s="14">
        <f t="shared" si="84"/>
        <v>0</v>
      </c>
      <c r="AL163" s="16">
        <f t="shared" si="85"/>
        <v>4183.49</v>
      </c>
      <c r="AM163" s="16">
        <f t="shared" si="86"/>
        <v>9412.8524999999991</v>
      </c>
      <c r="AN163" s="24">
        <v>0</v>
      </c>
      <c r="AO163" s="24">
        <v>0</v>
      </c>
      <c r="AP163" s="25">
        <v>4183.49</v>
      </c>
      <c r="AQ163" s="14">
        <f t="shared" si="87"/>
        <v>0</v>
      </c>
      <c r="AR163" s="14">
        <f t="shared" si="88"/>
        <v>0</v>
      </c>
      <c r="AS163" s="14">
        <f t="shared" si="89"/>
        <v>9412.8524999999991</v>
      </c>
      <c r="AT163" s="68">
        <f t="shared" si="90"/>
        <v>3.5390578405439439</v>
      </c>
      <c r="AU163" s="26">
        <v>0</v>
      </c>
      <c r="AV163" s="26">
        <v>0</v>
      </c>
      <c r="AW163" s="26">
        <v>18.855172146814738</v>
      </c>
      <c r="AX163" s="26">
        <v>1405.641087958071</v>
      </c>
      <c r="AY163" s="27">
        <v>419.78960095503169</v>
      </c>
      <c r="AZ163" s="27">
        <v>784.22491557011813</v>
      </c>
      <c r="BA163" s="76">
        <v>1709.0566575968739</v>
      </c>
      <c r="BB163" s="26">
        <v>95.181988212913168</v>
      </c>
      <c r="BC163" s="26">
        <v>0</v>
      </c>
      <c r="BD163" s="26">
        <v>0</v>
      </c>
      <c r="BE163" s="26">
        <v>0</v>
      </c>
      <c r="BF163" s="28">
        <v>0</v>
      </c>
    </row>
    <row r="164" spans="1:58" ht="12.75" customHeight="1" x14ac:dyDescent="0.25">
      <c r="A164" s="10">
        <v>196</v>
      </c>
      <c r="B164" s="20" t="s">
        <v>66</v>
      </c>
      <c r="C164" s="20" t="s">
        <v>145</v>
      </c>
      <c r="D164" s="21">
        <v>1999</v>
      </c>
      <c r="E164" s="20" t="s">
        <v>113</v>
      </c>
      <c r="F164" s="64" t="s">
        <v>72</v>
      </c>
      <c r="G164" s="22">
        <v>172537100</v>
      </c>
      <c r="H164" s="12">
        <f t="shared" si="73"/>
        <v>388208475</v>
      </c>
      <c r="I164" s="23">
        <v>0</v>
      </c>
      <c r="J164" s="13">
        <f t="shared" si="74"/>
        <v>6595281.9399999995</v>
      </c>
      <c r="K164" s="13">
        <f t="shared" si="75"/>
        <v>14839384.364999998</v>
      </c>
      <c r="L164" s="14">
        <f t="shared" si="76"/>
        <v>1836595.6400000001</v>
      </c>
      <c r="M164" s="14">
        <f t="shared" si="77"/>
        <v>2547671.5150000001</v>
      </c>
      <c r="N164" s="24">
        <v>568860.69999999995</v>
      </c>
      <c r="O164" s="24">
        <v>899339.9</v>
      </c>
      <c r="P164" s="24">
        <v>0</v>
      </c>
      <c r="Q164" s="24">
        <v>0</v>
      </c>
      <c r="R164" s="24">
        <v>0</v>
      </c>
      <c r="S164" s="24">
        <v>368395.04</v>
      </c>
      <c r="T164" s="14">
        <f t="shared" si="72"/>
        <v>1279936.575</v>
      </c>
      <c r="U164" s="24">
        <v>899339.9</v>
      </c>
      <c r="V164" s="24">
        <v>0</v>
      </c>
      <c r="W164" s="24">
        <v>0</v>
      </c>
      <c r="X164" s="24">
        <v>0</v>
      </c>
      <c r="Y164" s="24">
        <v>368395.04</v>
      </c>
      <c r="Z164" s="14">
        <f t="shared" si="78"/>
        <v>4758686.3</v>
      </c>
      <c r="AA164" s="14">
        <f t="shared" si="79"/>
        <v>10707044.174999999</v>
      </c>
      <c r="AB164" s="24">
        <v>3683196.2</v>
      </c>
      <c r="AC164" s="24">
        <v>293204.90000000002</v>
      </c>
      <c r="AD164" s="24">
        <v>782285.2</v>
      </c>
      <c r="AE164" s="24">
        <v>0</v>
      </c>
      <c r="AF164" s="25">
        <v>0</v>
      </c>
      <c r="AG164" s="14">
        <f t="shared" si="80"/>
        <v>8287191.4500000002</v>
      </c>
      <c r="AH164" s="14">
        <f t="shared" si="81"/>
        <v>659711.02500000002</v>
      </c>
      <c r="AI164" s="14">
        <f t="shared" si="82"/>
        <v>1760141.7</v>
      </c>
      <c r="AJ164" s="14">
        <f t="shared" si="83"/>
        <v>0</v>
      </c>
      <c r="AK164" s="14">
        <f t="shared" si="84"/>
        <v>0</v>
      </c>
      <c r="AL164" s="16">
        <f t="shared" si="85"/>
        <v>25828.34</v>
      </c>
      <c r="AM164" s="16">
        <f t="shared" si="86"/>
        <v>58113.764999999999</v>
      </c>
      <c r="AN164" s="24">
        <v>0</v>
      </c>
      <c r="AO164" s="24">
        <v>0</v>
      </c>
      <c r="AP164" s="25">
        <v>25828.34</v>
      </c>
      <c r="AQ164" s="14">
        <f t="shared" si="87"/>
        <v>0</v>
      </c>
      <c r="AR164" s="14">
        <f t="shared" si="88"/>
        <v>0</v>
      </c>
      <c r="AS164" s="14">
        <f t="shared" si="89"/>
        <v>58113.764999999999</v>
      </c>
      <c r="AT164" s="68">
        <f t="shared" si="90"/>
        <v>3.8225297283888509</v>
      </c>
      <c r="AU164" s="26">
        <v>0</v>
      </c>
      <c r="AV164" s="26">
        <v>0</v>
      </c>
      <c r="AW164" s="26">
        <v>13.3969846190097</v>
      </c>
      <c r="AX164" s="26">
        <v>1743.0938493924775</v>
      </c>
      <c r="AY164" s="27">
        <v>432.6122578003949</v>
      </c>
      <c r="AZ164" s="27">
        <v>914.85472464466102</v>
      </c>
      <c r="BA164" s="76">
        <v>1993.7374174744843</v>
      </c>
      <c r="BB164" s="26">
        <v>79.941418133825039</v>
      </c>
      <c r="BC164" s="26">
        <v>0</v>
      </c>
      <c r="BD164" s="26">
        <v>0</v>
      </c>
      <c r="BE164" s="26">
        <v>0</v>
      </c>
      <c r="BF164" s="28">
        <v>0</v>
      </c>
    </row>
    <row r="165" spans="1:58" ht="12.75" customHeight="1" x14ac:dyDescent="0.25">
      <c r="A165" s="10">
        <v>197</v>
      </c>
      <c r="B165" s="20" t="s">
        <v>67</v>
      </c>
      <c r="C165" s="20" t="s">
        <v>146</v>
      </c>
      <c r="D165" s="21">
        <v>1999</v>
      </c>
      <c r="E165" s="20" t="s">
        <v>67</v>
      </c>
      <c r="F165" s="64" t="s">
        <v>72</v>
      </c>
      <c r="G165" s="22">
        <v>56750579</v>
      </c>
      <c r="H165" s="12">
        <f t="shared" si="73"/>
        <v>127688802.75</v>
      </c>
      <c r="I165" s="23">
        <v>0</v>
      </c>
      <c r="J165" s="13">
        <f t="shared" si="74"/>
        <v>2162902.5700000003</v>
      </c>
      <c r="K165" s="13">
        <f t="shared" si="75"/>
        <v>4866530.7825000007</v>
      </c>
      <c r="L165" s="14">
        <f t="shared" si="76"/>
        <v>578063.97</v>
      </c>
      <c r="M165" s="14">
        <f t="shared" si="77"/>
        <v>766098.34499999997</v>
      </c>
      <c r="N165" s="24">
        <v>150427.5</v>
      </c>
      <c r="O165" s="24">
        <v>397123</v>
      </c>
      <c r="P165" s="24">
        <v>0</v>
      </c>
      <c r="Q165" s="24">
        <v>0</v>
      </c>
      <c r="R165" s="24">
        <v>0</v>
      </c>
      <c r="S165" s="24">
        <v>30513.47</v>
      </c>
      <c r="T165" s="14">
        <f t="shared" si="72"/>
        <v>338461.875</v>
      </c>
      <c r="U165" s="24">
        <v>397123</v>
      </c>
      <c r="V165" s="24">
        <v>0</v>
      </c>
      <c r="W165" s="24">
        <v>0</v>
      </c>
      <c r="X165" s="24">
        <v>0</v>
      </c>
      <c r="Y165" s="24">
        <v>30513.47</v>
      </c>
      <c r="Z165" s="14">
        <f t="shared" si="78"/>
        <v>1584838.6</v>
      </c>
      <c r="AA165" s="14">
        <f t="shared" si="79"/>
        <v>3565886.85</v>
      </c>
      <c r="AB165" s="24">
        <v>1550085</v>
      </c>
      <c r="AC165" s="24">
        <v>21350.1</v>
      </c>
      <c r="AD165" s="24">
        <v>13403.5</v>
      </c>
      <c r="AE165" s="24">
        <v>0</v>
      </c>
      <c r="AF165" s="25">
        <v>0</v>
      </c>
      <c r="AG165" s="14">
        <f t="shared" si="80"/>
        <v>3487691.25</v>
      </c>
      <c r="AH165" s="14">
        <f t="shared" si="81"/>
        <v>48037.724999999999</v>
      </c>
      <c r="AI165" s="14">
        <f t="shared" si="82"/>
        <v>30157.875</v>
      </c>
      <c r="AJ165" s="14">
        <f t="shared" si="83"/>
        <v>0</v>
      </c>
      <c r="AK165" s="14">
        <f t="shared" si="84"/>
        <v>0</v>
      </c>
      <c r="AL165" s="16">
        <f t="shared" si="85"/>
        <v>58436.41</v>
      </c>
      <c r="AM165" s="16">
        <f t="shared" si="86"/>
        <v>131481.92250000002</v>
      </c>
      <c r="AN165" s="24">
        <v>0</v>
      </c>
      <c r="AO165" s="24">
        <v>0</v>
      </c>
      <c r="AP165" s="25">
        <v>58436.41</v>
      </c>
      <c r="AQ165" s="14">
        <f t="shared" si="87"/>
        <v>0</v>
      </c>
      <c r="AR165" s="14">
        <f t="shared" si="88"/>
        <v>0</v>
      </c>
      <c r="AS165" s="14">
        <f t="shared" si="89"/>
        <v>131481.92250000002</v>
      </c>
      <c r="AT165" s="68">
        <f t="shared" si="90"/>
        <v>3.8112431769198341</v>
      </c>
      <c r="AU165" s="26">
        <v>0</v>
      </c>
      <c r="AV165" s="26">
        <v>0</v>
      </c>
      <c r="AW165" s="26">
        <v>19.164644113451303</v>
      </c>
      <c r="AX165" s="26">
        <v>1760.1064834044482</v>
      </c>
      <c r="AY165" s="27">
        <v>755.39034200498656</v>
      </c>
      <c r="AZ165" s="27">
        <v>1275.5964227433226</v>
      </c>
      <c r="BA165" s="76">
        <v>2779.8996377351273</v>
      </c>
      <c r="BB165" s="26">
        <v>94.72143714475061</v>
      </c>
      <c r="BC165" s="26">
        <v>0</v>
      </c>
      <c r="BD165" s="26">
        <v>0</v>
      </c>
      <c r="BE165" s="26">
        <v>0</v>
      </c>
      <c r="BF165" s="28">
        <v>0</v>
      </c>
    </row>
    <row r="166" spans="1:58" ht="12.75" customHeight="1" x14ac:dyDescent="0.25">
      <c r="A166" s="10">
        <v>198</v>
      </c>
      <c r="B166" s="20" t="s">
        <v>68</v>
      </c>
      <c r="C166" s="20" t="s">
        <v>147</v>
      </c>
      <c r="D166" s="21">
        <v>1999</v>
      </c>
      <c r="E166" s="20" t="s">
        <v>68</v>
      </c>
      <c r="F166" s="64" t="s">
        <v>72</v>
      </c>
      <c r="G166" s="22">
        <v>30317786</v>
      </c>
      <c r="H166" s="12">
        <f t="shared" si="73"/>
        <v>68215018.5</v>
      </c>
      <c r="I166" s="23">
        <v>0</v>
      </c>
      <c r="J166" s="13">
        <f t="shared" si="74"/>
        <v>1109075.92</v>
      </c>
      <c r="K166" s="13">
        <f t="shared" si="75"/>
        <v>2495420.8199999998</v>
      </c>
      <c r="L166" s="14">
        <f t="shared" si="76"/>
        <v>456592.22</v>
      </c>
      <c r="M166" s="14">
        <f t="shared" si="77"/>
        <v>665711.72</v>
      </c>
      <c r="N166" s="24">
        <v>167295.6</v>
      </c>
      <c r="O166" s="24">
        <v>266496.40000000002</v>
      </c>
      <c r="P166" s="24">
        <v>0</v>
      </c>
      <c r="Q166" s="24">
        <v>0</v>
      </c>
      <c r="R166" s="24">
        <v>0</v>
      </c>
      <c r="S166" s="24">
        <v>22800.22</v>
      </c>
      <c r="T166" s="14">
        <f t="shared" ref="T166:T229" si="91">N166*$F166</f>
        <v>376415.10000000003</v>
      </c>
      <c r="U166" s="24">
        <v>266496.40000000002</v>
      </c>
      <c r="V166" s="24">
        <v>0</v>
      </c>
      <c r="W166" s="24">
        <v>0</v>
      </c>
      <c r="X166" s="24">
        <v>0</v>
      </c>
      <c r="Y166" s="24">
        <v>22800.22</v>
      </c>
      <c r="Z166" s="14">
        <f t="shared" si="78"/>
        <v>652483.69999999995</v>
      </c>
      <c r="AA166" s="14">
        <f t="shared" si="79"/>
        <v>1468088.3249999997</v>
      </c>
      <c r="AB166" s="24">
        <v>554828.1</v>
      </c>
      <c r="AC166" s="24">
        <v>94450.2</v>
      </c>
      <c r="AD166" s="24">
        <v>3205.4</v>
      </c>
      <c r="AE166" s="24">
        <v>0</v>
      </c>
      <c r="AF166" s="25">
        <v>0</v>
      </c>
      <c r="AG166" s="14">
        <f t="shared" si="80"/>
        <v>1248363.2249999999</v>
      </c>
      <c r="AH166" s="14">
        <f t="shared" si="81"/>
        <v>212512.94999999998</v>
      </c>
      <c r="AI166" s="14">
        <f t="shared" si="82"/>
        <v>7212.1500000000005</v>
      </c>
      <c r="AJ166" s="14">
        <f t="shared" si="83"/>
        <v>0</v>
      </c>
      <c r="AK166" s="14">
        <f t="shared" si="84"/>
        <v>0</v>
      </c>
      <c r="AL166" s="16">
        <f t="shared" si="85"/>
        <v>4550.63</v>
      </c>
      <c r="AM166" s="16">
        <f t="shared" si="86"/>
        <v>10238.9175</v>
      </c>
      <c r="AN166" s="24">
        <v>0</v>
      </c>
      <c r="AO166" s="24">
        <v>0</v>
      </c>
      <c r="AP166" s="25">
        <v>4550.63</v>
      </c>
      <c r="AQ166" s="14">
        <f t="shared" si="87"/>
        <v>0</v>
      </c>
      <c r="AR166" s="14">
        <f t="shared" si="88"/>
        <v>0</v>
      </c>
      <c r="AS166" s="14">
        <f t="shared" si="89"/>
        <v>10238.9175</v>
      </c>
      <c r="AT166" s="68">
        <f t="shared" si="90"/>
        <v>3.6581692343893448</v>
      </c>
      <c r="AU166" s="26">
        <v>0</v>
      </c>
      <c r="AV166" s="26">
        <v>0</v>
      </c>
      <c r="AW166" s="26">
        <v>15.162288542250534</v>
      </c>
      <c r="AX166" s="26">
        <v>1236.9898592734849</v>
      </c>
      <c r="AY166" s="27">
        <v>540.85979931224585</v>
      </c>
      <c r="AZ166" s="27">
        <v>781.15710395792041</v>
      </c>
      <c r="BA166" s="76">
        <v>1702.3709941398952</v>
      </c>
      <c r="BB166" s="26">
        <v>95.006437034779083</v>
      </c>
      <c r="BC166" s="26">
        <v>0</v>
      </c>
      <c r="BD166" s="26">
        <v>0</v>
      </c>
      <c r="BE166" s="26">
        <v>0</v>
      </c>
      <c r="BF166" s="28">
        <v>0</v>
      </c>
    </row>
    <row r="167" spans="1:58" ht="12.75" customHeight="1" x14ac:dyDescent="0.25">
      <c r="A167" s="10">
        <v>199</v>
      </c>
      <c r="B167" s="10" t="s">
        <v>36</v>
      </c>
      <c r="C167" s="10" t="s">
        <v>115</v>
      </c>
      <c r="D167" s="11">
        <v>2000</v>
      </c>
      <c r="E167" s="10" t="s">
        <v>36</v>
      </c>
      <c r="F167" s="64">
        <v>2.06</v>
      </c>
      <c r="G167" s="12">
        <v>5491708401</v>
      </c>
      <c r="H167" s="12">
        <f t="shared" si="73"/>
        <v>11312919306.059999</v>
      </c>
      <c r="I167" s="13">
        <f>J167+AL167</f>
        <v>325159180.67999995</v>
      </c>
      <c r="J167" s="13">
        <f t="shared" si="74"/>
        <v>142155362.95999998</v>
      </c>
      <c r="K167" s="13">
        <f t="shared" si="75"/>
        <v>292840047.69759995</v>
      </c>
      <c r="L167" s="14">
        <f t="shared" si="76"/>
        <v>46108560.859999999</v>
      </c>
      <c r="M167" s="14">
        <f t="shared" si="77"/>
        <v>63345592.676200002</v>
      </c>
      <c r="N167" s="14">
        <v>16261350.770000003</v>
      </c>
      <c r="O167" s="14">
        <v>22832400</v>
      </c>
      <c r="P167" s="14">
        <v>0</v>
      </c>
      <c r="Q167" s="14">
        <v>0</v>
      </c>
      <c r="R167" s="14">
        <v>0</v>
      </c>
      <c r="S167" s="14">
        <v>7014810.0899999989</v>
      </c>
      <c r="T167" s="14">
        <f t="shared" si="91"/>
        <v>33498382.586200006</v>
      </c>
      <c r="U167" s="14">
        <v>22832400</v>
      </c>
      <c r="V167" s="14">
        <v>0</v>
      </c>
      <c r="W167" s="14">
        <v>0</v>
      </c>
      <c r="X167" s="14">
        <v>0</v>
      </c>
      <c r="Y167" s="14">
        <v>7014810.0899999989</v>
      </c>
      <c r="Z167" s="14">
        <f t="shared" si="78"/>
        <v>96046802.099999994</v>
      </c>
      <c r="AA167" s="14">
        <f t="shared" si="79"/>
        <v>197856412.32600001</v>
      </c>
      <c r="AB167" s="14">
        <v>79096136</v>
      </c>
      <c r="AC167" s="14">
        <v>12552953.999999998</v>
      </c>
      <c r="AD167" s="14">
        <v>4397712.0999999996</v>
      </c>
      <c r="AE167" s="14">
        <v>0</v>
      </c>
      <c r="AF167" s="15">
        <v>0</v>
      </c>
      <c r="AG167" s="14">
        <f t="shared" si="80"/>
        <v>162938040.16</v>
      </c>
      <c r="AH167" s="14">
        <f t="shared" si="81"/>
        <v>25859085.239999998</v>
      </c>
      <c r="AI167" s="14">
        <f t="shared" si="82"/>
        <v>9059286.925999999</v>
      </c>
      <c r="AJ167" s="14">
        <f t="shared" si="83"/>
        <v>0</v>
      </c>
      <c r="AK167" s="14">
        <f t="shared" si="84"/>
        <v>0</v>
      </c>
      <c r="AL167" s="16">
        <f t="shared" si="85"/>
        <v>183003817.72</v>
      </c>
      <c r="AM167" s="16">
        <f t="shared" si="86"/>
        <v>376987864.50319999</v>
      </c>
      <c r="AN167" s="14">
        <v>175383000</v>
      </c>
      <c r="AO167" s="14">
        <v>0</v>
      </c>
      <c r="AP167" s="15">
        <v>7620817.7199999969</v>
      </c>
      <c r="AQ167" s="14">
        <f t="shared" si="87"/>
        <v>361288980</v>
      </c>
      <c r="AR167" s="14">
        <f t="shared" si="88"/>
        <v>0</v>
      </c>
      <c r="AS167" s="14">
        <f t="shared" si="89"/>
        <v>15698884.503199995</v>
      </c>
      <c r="AT167" s="70">
        <f t="shared" si="90"/>
        <v>2.5885453592931942</v>
      </c>
      <c r="AU167" s="17">
        <f>I167/G167*100</f>
        <v>5.9209112526948955</v>
      </c>
      <c r="AV167" s="17">
        <f>J167/I167*100</f>
        <v>43.718698842429376</v>
      </c>
      <c r="AW167" s="18">
        <v>16.62</v>
      </c>
      <c r="AX167" s="18">
        <v>1942.16</v>
      </c>
      <c r="AY167" s="17">
        <v>896.32</v>
      </c>
      <c r="AZ167" s="17">
        <v>1408.93</v>
      </c>
      <c r="BA167" s="75">
        <v>2817.9815559882318</v>
      </c>
      <c r="BB167" s="18">
        <v>84.79</v>
      </c>
      <c r="BC167" s="18">
        <v>1813.7900464470224</v>
      </c>
      <c r="BD167" s="18">
        <v>67.980362977027426</v>
      </c>
      <c r="BE167" s="18">
        <v>17.050683361557279</v>
      </c>
      <c r="BF167" s="19">
        <v>14.968953661415302</v>
      </c>
    </row>
    <row r="168" spans="1:58" ht="12.75" customHeight="1" x14ac:dyDescent="0.25">
      <c r="A168" s="10">
        <v>200</v>
      </c>
      <c r="B168" s="20" t="s">
        <v>37</v>
      </c>
      <c r="C168" s="20" t="s">
        <v>116</v>
      </c>
      <c r="D168" s="21">
        <v>2000</v>
      </c>
      <c r="E168" s="20" t="s">
        <v>37</v>
      </c>
      <c r="F168" s="64">
        <v>2.06</v>
      </c>
      <c r="G168" s="22">
        <v>61679103</v>
      </c>
      <c r="H168" s="12">
        <f t="shared" si="73"/>
        <v>127058952.18000001</v>
      </c>
      <c r="I168" s="23">
        <v>0</v>
      </c>
      <c r="J168" s="13">
        <f t="shared" si="74"/>
        <v>1514343.92</v>
      </c>
      <c r="K168" s="13">
        <f t="shared" si="75"/>
        <v>3119548.4751999998</v>
      </c>
      <c r="L168" s="14">
        <f t="shared" si="76"/>
        <v>529496.92000000004</v>
      </c>
      <c r="M168" s="14">
        <f t="shared" si="77"/>
        <v>533109.4</v>
      </c>
      <c r="N168" s="24">
        <v>3408</v>
      </c>
      <c r="O168" s="24">
        <v>345900</v>
      </c>
      <c r="P168" s="24">
        <v>0</v>
      </c>
      <c r="Q168" s="24">
        <v>0</v>
      </c>
      <c r="R168" s="24">
        <v>0</v>
      </c>
      <c r="S168" s="24">
        <v>180188.92</v>
      </c>
      <c r="T168" s="14">
        <f t="shared" si="91"/>
        <v>7020.4800000000005</v>
      </c>
      <c r="U168" s="24">
        <v>345900</v>
      </c>
      <c r="V168" s="24">
        <v>0</v>
      </c>
      <c r="W168" s="24">
        <v>0</v>
      </c>
      <c r="X168" s="24">
        <v>0</v>
      </c>
      <c r="Y168" s="24">
        <v>180188.92</v>
      </c>
      <c r="Z168" s="14">
        <f t="shared" si="78"/>
        <v>984847</v>
      </c>
      <c r="AA168" s="14">
        <f t="shared" si="79"/>
        <v>2028784.8200000003</v>
      </c>
      <c r="AB168" s="24">
        <v>895894.00000000012</v>
      </c>
      <c r="AC168" s="24">
        <v>83501.799999999988</v>
      </c>
      <c r="AD168" s="24">
        <v>5451.2</v>
      </c>
      <c r="AE168" s="24">
        <v>0</v>
      </c>
      <c r="AF168" s="25">
        <v>0</v>
      </c>
      <c r="AG168" s="14">
        <f t="shared" si="80"/>
        <v>1845541.6400000004</v>
      </c>
      <c r="AH168" s="14">
        <f t="shared" si="81"/>
        <v>172013.70799999998</v>
      </c>
      <c r="AI168" s="14">
        <f t="shared" si="82"/>
        <v>11229.472</v>
      </c>
      <c r="AJ168" s="14">
        <f t="shared" si="83"/>
        <v>0</v>
      </c>
      <c r="AK168" s="14">
        <f t="shared" si="84"/>
        <v>0</v>
      </c>
      <c r="AL168" s="16">
        <f t="shared" si="85"/>
        <v>24875.93</v>
      </c>
      <c r="AM168" s="16">
        <f t="shared" si="86"/>
        <v>51244.415800000002</v>
      </c>
      <c r="AN168" s="24">
        <v>0</v>
      </c>
      <c r="AO168" s="24">
        <v>0</v>
      </c>
      <c r="AP168" s="25">
        <v>24875.93</v>
      </c>
      <c r="AQ168" s="14">
        <f t="shared" si="87"/>
        <v>0</v>
      </c>
      <c r="AR168" s="14">
        <f t="shared" si="88"/>
        <v>0</v>
      </c>
      <c r="AS168" s="14">
        <f t="shared" si="89"/>
        <v>51244.415800000002</v>
      </c>
      <c r="AT168" s="68">
        <f t="shared" si="90"/>
        <v>2.4551977028589409</v>
      </c>
      <c r="AU168" s="26">
        <v>0</v>
      </c>
      <c r="AV168" s="26">
        <v>0</v>
      </c>
      <c r="AW168" s="26">
        <v>12.78</v>
      </c>
      <c r="AX168" s="26">
        <v>1526.41</v>
      </c>
      <c r="AY168" s="27">
        <v>1457.69</v>
      </c>
      <c r="AZ168" s="27">
        <v>1501.66</v>
      </c>
      <c r="BA168" s="76">
        <v>3003.4495563053442</v>
      </c>
      <c r="BB168" s="26">
        <v>65.97</v>
      </c>
      <c r="BC168" s="26">
        <v>0</v>
      </c>
      <c r="BD168" s="26">
        <v>0</v>
      </c>
      <c r="BE168" s="26">
        <v>0</v>
      </c>
      <c r="BF168" s="28">
        <v>0</v>
      </c>
    </row>
    <row r="169" spans="1:58" ht="12.75" customHeight="1" x14ac:dyDescent="0.25">
      <c r="A169" s="10">
        <v>201</v>
      </c>
      <c r="B169" s="20" t="s">
        <v>38</v>
      </c>
      <c r="C169" s="20" t="s">
        <v>117</v>
      </c>
      <c r="D169" s="21">
        <v>2000</v>
      </c>
      <c r="E169" s="20" t="s">
        <v>38</v>
      </c>
      <c r="F169" s="64">
        <v>2.06</v>
      </c>
      <c r="G169" s="22">
        <v>180879629</v>
      </c>
      <c r="H169" s="12">
        <f t="shared" si="73"/>
        <v>372612035.74000001</v>
      </c>
      <c r="I169" s="23">
        <v>0</v>
      </c>
      <c r="J169" s="13">
        <f t="shared" si="74"/>
        <v>3662612.4000000004</v>
      </c>
      <c r="K169" s="13">
        <f t="shared" si="75"/>
        <v>7544981.5440000007</v>
      </c>
      <c r="L169" s="14">
        <f t="shared" si="76"/>
        <v>571180</v>
      </c>
      <c r="M169" s="14">
        <f t="shared" si="77"/>
        <v>602428.80000000005</v>
      </c>
      <c r="N169" s="24">
        <v>29480</v>
      </c>
      <c r="O169" s="24">
        <v>517700</v>
      </c>
      <c r="P169" s="24">
        <v>0</v>
      </c>
      <c r="Q169" s="24">
        <v>0</v>
      </c>
      <c r="R169" s="24">
        <v>0</v>
      </c>
      <c r="S169" s="24">
        <v>24000</v>
      </c>
      <c r="T169" s="14">
        <f t="shared" si="91"/>
        <v>60728.800000000003</v>
      </c>
      <c r="U169" s="24">
        <v>517700</v>
      </c>
      <c r="V169" s="24">
        <v>0</v>
      </c>
      <c r="W169" s="24">
        <v>0</v>
      </c>
      <c r="X169" s="24">
        <v>0</v>
      </c>
      <c r="Y169" s="24">
        <v>24000</v>
      </c>
      <c r="Z169" s="14">
        <f t="shared" si="78"/>
        <v>3091432.4000000004</v>
      </c>
      <c r="AA169" s="14">
        <f t="shared" si="79"/>
        <v>6368350.7440000009</v>
      </c>
      <c r="AB169" s="24">
        <v>2865337.8000000003</v>
      </c>
      <c r="AC169" s="24">
        <v>209079.4</v>
      </c>
      <c r="AD169" s="24">
        <v>17015.2</v>
      </c>
      <c r="AE169" s="24">
        <v>0</v>
      </c>
      <c r="AF169" s="25">
        <v>0</v>
      </c>
      <c r="AG169" s="14">
        <f t="shared" si="80"/>
        <v>5902595.8680000007</v>
      </c>
      <c r="AH169" s="14">
        <f t="shared" si="81"/>
        <v>430703.56400000001</v>
      </c>
      <c r="AI169" s="14">
        <f t="shared" si="82"/>
        <v>35051.312000000005</v>
      </c>
      <c r="AJ169" s="14">
        <f t="shared" si="83"/>
        <v>0</v>
      </c>
      <c r="AK169" s="14">
        <f t="shared" si="84"/>
        <v>0</v>
      </c>
      <c r="AL169" s="16">
        <f t="shared" si="85"/>
        <v>112504.08</v>
      </c>
      <c r="AM169" s="16">
        <f t="shared" si="86"/>
        <v>231758.40480000002</v>
      </c>
      <c r="AN169" s="24">
        <v>0</v>
      </c>
      <c r="AO169" s="24">
        <v>0</v>
      </c>
      <c r="AP169" s="25">
        <v>112504.08</v>
      </c>
      <c r="AQ169" s="14">
        <f t="shared" si="87"/>
        <v>0</v>
      </c>
      <c r="AR169" s="14">
        <f t="shared" si="88"/>
        <v>0</v>
      </c>
      <c r="AS169" s="14">
        <f t="shared" si="89"/>
        <v>231758.40480000002</v>
      </c>
      <c r="AT169" s="68">
        <f t="shared" si="90"/>
        <v>2.0248893809927044</v>
      </c>
      <c r="AU169" s="26">
        <v>0</v>
      </c>
      <c r="AV169" s="26">
        <v>0</v>
      </c>
      <c r="AW169" s="26">
        <v>17.55</v>
      </c>
      <c r="AX169" s="26">
        <v>1860.3</v>
      </c>
      <c r="AY169" s="27">
        <v>643.17999999999995</v>
      </c>
      <c r="AZ169" s="27">
        <v>1436.41</v>
      </c>
      <c r="BA169" s="76">
        <v>2872.9439268360079</v>
      </c>
      <c r="BB169" s="26">
        <v>95.8</v>
      </c>
      <c r="BC169" s="26">
        <v>0</v>
      </c>
      <c r="BD169" s="26">
        <v>0</v>
      </c>
      <c r="BE169" s="26">
        <v>0</v>
      </c>
      <c r="BF169" s="28">
        <v>0</v>
      </c>
    </row>
    <row r="170" spans="1:58" ht="12.75" customHeight="1" x14ac:dyDescent="0.25">
      <c r="A170" s="10">
        <v>202</v>
      </c>
      <c r="B170" s="20" t="s">
        <v>39</v>
      </c>
      <c r="C170" s="20" t="s">
        <v>118</v>
      </c>
      <c r="D170" s="21">
        <v>2000</v>
      </c>
      <c r="E170" s="20" t="s">
        <v>39</v>
      </c>
      <c r="F170" s="64">
        <v>2.06</v>
      </c>
      <c r="G170" s="22">
        <v>26961076</v>
      </c>
      <c r="H170" s="12">
        <f t="shared" si="73"/>
        <v>55539816.560000002</v>
      </c>
      <c r="I170" s="23">
        <v>0</v>
      </c>
      <c r="J170" s="13">
        <f t="shared" si="74"/>
        <v>1054987.04</v>
      </c>
      <c r="K170" s="13">
        <f t="shared" si="75"/>
        <v>2173273.3023999999</v>
      </c>
      <c r="L170" s="14">
        <f t="shared" si="76"/>
        <v>274029.44</v>
      </c>
      <c r="M170" s="14">
        <f t="shared" si="77"/>
        <v>277488.22000000003</v>
      </c>
      <c r="N170" s="24">
        <v>3263</v>
      </c>
      <c r="O170" s="24">
        <v>259700</v>
      </c>
      <c r="P170" s="24">
        <v>0</v>
      </c>
      <c r="Q170" s="24">
        <v>0</v>
      </c>
      <c r="R170" s="24">
        <v>0</v>
      </c>
      <c r="S170" s="24">
        <v>11066.44</v>
      </c>
      <c r="T170" s="14">
        <f t="shared" si="91"/>
        <v>6721.78</v>
      </c>
      <c r="U170" s="24">
        <v>259700</v>
      </c>
      <c r="V170" s="24">
        <v>0</v>
      </c>
      <c r="W170" s="24">
        <v>0</v>
      </c>
      <c r="X170" s="24">
        <v>0</v>
      </c>
      <c r="Y170" s="24">
        <v>11066.44</v>
      </c>
      <c r="Z170" s="14">
        <f t="shared" si="78"/>
        <v>780957.6</v>
      </c>
      <c r="AA170" s="14">
        <f t="shared" si="79"/>
        <v>1608772.656</v>
      </c>
      <c r="AB170" s="24">
        <v>618789.29999999993</v>
      </c>
      <c r="AC170" s="24">
        <v>158917.30000000002</v>
      </c>
      <c r="AD170" s="24">
        <v>3251</v>
      </c>
      <c r="AE170" s="24">
        <v>0</v>
      </c>
      <c r="AF170" s="25">
        <v>0</v>
      </c>
      <c r="AG170" s="14">
        <f t="shared" si="80"/>
        <v>1274705.9579999999</v>
      </c>
      <c r="AH170" s="14">
        <f t="shared" si="81"/>
        <v>327369.63800000004</v>
      </c>
      <c r="AI170" s="14">
        <f t="shared" si="82"/>
        <v>6697.06</v>
      </c>
      <c r="AJ170" s="14">
        <f t="shared" si="83"/>
        <v>0</v>
      </c>
      <c r="AK170" s="14">
        <f t="shared" si="84"/>
        <v>0</v>
      </c>
      <c r="AL170" s="16">
        <f t="shared" si="85"/>
        <v>2815.71</v>
      </c>
      <c r="AM170" s="16">
        <f t="shared" si="86"/>
        <v>5800.3626000000004</v>
      </c>
      <c r="AN170" s="24">
        <v>0</v>
      </c>
      <c r="AO170" s="24">
        <v>0</v>
      </c>
      <c r="AP170" s="25">
        <v>2815.71</v>
      </c>
      <c r="AQ170" s="14">
        <f t="shared" si="87"/>
        <v>0</v>
      </c>
      <c r="AR170" s="14">
        <f t="shared" si="88"/>
        <v>0</v>
      </c>
      <c r="AS170" s="14">
        <f t="shared" si="89"/>
        <v>5800.3626000000004</v>
      </c>
      <c r="AT170" s="68">
        <f t="shared" si="90"/>
        <v>3.9130005048759924</v>
      </c>
      <c r="AU170" s="26">
        <v>0</v>
      </c>
      <c r="AV170" s="26">
        <v>0</v>
      </c>
      <c r="AW170" s="26">
        <v>17.329999999999998</v>
      </c>
      <c r="AX170" s="26">
        <v>2420.9299999999998</v>
      </c>
      <c r="AY170" s="27">
        <v>1904.71</v>
      </c>
      <c r="AZ170" s="27">
        <v>2261.71</v>
      </c>
      <c r="BA170" s="76">
        <v>4523.6151299171315</v>
      </c>
      <c r="BB170" s="26">
        <v>95.96</v>
      </c>
      <c r="BC170" s="26">
        <v>0</v>
      </c>
      <c r="BD170" s="26">
        <v>0</v>
      </c>
      <c r="BE170" s="26">
        <v>0</v>
      </c>
      <c r="BF170" s="28">
        <v>0</v>
      </c>
    </row>
    <row r="171" spans="1:58" ht="12.75" customHeight="1" x14ac:dyDescent="0.25">
      <c r="A171" s="10">
        <v>203</v>
      </c>
      <c r="B171" s="20" t="s">
        <v>40</v>
      </c>
      <c r="C171" s="20" t="s">
        <v>119</v>
      </c>
      <c r="D171" s="21">
        <v>2000</v>
      </c>
      <c r="E171" s="20" t="s">
        <v>40</v>
      </c>
      <c r="F171" s="64">
        <v>2.06</v>
      </c>
      <c r="G171" s="22">
        <v>59557288</v>
      </c>
      <c r="H171" s="12">
        <f t="shared" si="73"/>
        <v>122688013.28</v>
      </c>
      <c r="I171" s="23">
        <v>0</v>
      </c>
      <c r="J171" s="13">
        <f t="shared" si="74"/>
        <v>1214038.32</v>
      </c>
      <c r="K171" s="13">
        <f t="shared" si="75"/>
        <v>2500918.9392000004</v>
      </c>
      <c r="L171" s="14">
        <f t="shared" si="76"/>
        <v>492306.02</v>
      </c>
      <c r="M171" s="14">
        <f t="shared" si="77"/>
        <v>571789.37800000003</v>
      </c>
      <c r="N171" s="24">
        <v>74984.3</v>
      </c>
      <c r="O171" s="24">
        <v>348700</v>
      </c>
      <c r="P171" s="24">
        <v>0</v>
      </c>
      <c r="Q171" s="24">
        <v>0</v>
      </c>
      <c r="R171" s="24">
        <v>0</v>
      </c>
      <c r="S171" s="24">
        <v>68621.72</v>
      </c>
      <c r="T171" s="14">
        <f t="shared" si="91"/>
        <v>154467.658</v>
      </c>
      <c r="U171" s="24">
        <v>348700</v>
      </c>
      <c r="V171" s="24">
        <v>0</v>
      </c>
      <c r="W171" s="24">
        <v>0</v>
      </c>
      <c r="X171" s="24">
        <v>0</v>
      </c>
      <c r="Y171" s="24">
        <v>68621.72</v>
      </c>
      <c r="Z171" s="14">
        <f t="shared" si="78"/>
        <v>721732.3</v>
      </c>
      <c r="AA171" s="14">
        <f t="shared" si="79"/>
        <v>1486768.5380000002</v>
      </c>
      <c r="AB171" s="24">
        <v>464474.2</v>
      </c>
      <c r="AC171" s="24">
        <v>80990.099999999991</v>
      </c>
      <c r="AD171" s="24">
        <v>176268</v>
      </c>
      <c r="AE171" s="24">
        <v>0</v>
      </c>
      <c r="AF171" s="25">
        <v>0</v>
      </c>
      <c r="AG171" s="14">
        <f t="shared" si="80"/>
        <v>956816.85200000007</v>
      </c>
      <c r="AH171" s="14">
        <f t="shared" si="81"/>
        <v>166839.606</v>
      </c>
      <c r="AI171" s="14">
        <f t="shared" si="82"/>
        <v>363112.08</v>
      </c>
      <c r="AJ171" s="14">
        <f t="shared" si="83"/>
        <v>0</v>
      </c>
      <c r="AK171" s="14">
        <f t="shared" si="84"/>
        <v>0</v>
      </c>
      <c r="AL171" s="16">
        <f t="shared" si="85"/>
        <v>867.17</v>
      </c>
      <c r="AM171" s="16">
        <f t="shared" si="86"/>
        <v>1786.3702000000001</v>
      </c>
      <c r="AN171" s="24">
        <v>0</v>
      </c>
      <c r="AO171" s="24">
        <v>0</v>
      </c>
      <c r="AP171" s="25">
        <v>867.17</v>
      </c>
      <c r="AQ171" s="14">
        <f t="shared" si="87"/>
        <v>0</v>
      </c>
      <c r="AR171" s="14">
        <f t="shared" si="88"/>
        <v>0</v>
      </c>
      <c r="AS171" s="14">
        <f t="shared" si="89"/>
        <v>1786.3702000000001</v>
      </c>
      <c r="AT171" s="68">
        <f t="shared" si="90"/>
        <v>2.0384378818592279</v>
      </c>
      <c r="AU171" s="26">
        <v>0</v>
      </c>
      <c r="AV171" s="26">
        <v>0</v>
      </c>
      <c r="AW171" s="26">
        <v>7</v>
      </c>
      <c r="AX171" s="26">
        <v>2195.91</v>
      </c>
      <c r="AY171" s="27">
        <v>1323.27</v>
      </c>
      <c r="AZ171" s="27">
        <v>1732.59</v>
      </c>
      <c r="BA171" s="76">
        <v>3465.3294798816482</v>
      </c>
      <c r="BB171" s="26">
        <v>86.06</v>
      </c>
      <c r="BC171" s="26">
        <v>0</v>
      </c>
      <c r="BD171" s="26">
        <v>0</v>
      </c>
      <c r="BE171" s="26">
        <v>0</v>
      </c>
      <c r="BF171" s="28">
        <v>0</v>
      </c>
    </row>
    <row r="172" spans="1:58" ht="12.75" customHeight="1" x14ac:dyDescent="0.25">
      <c r="A172" s="10">
        <v>204</v>
      </c>
      <c r="B172" s="20" t="s">
        <v>41</v>
      </c>
      <c r="C172" s="20" t="s">
        <v>120</v>
      </c>
      <c r="D172" s="21">
        <v>2000</v>
      </c>
      <c r="E172" s="20" t="s">
        <v>109</v>
      </c>
      <c r="F172" s="64">
        <v>2.06</v>
      </c>
      <c r="G172" s="22">
        <v>155674752</v>
      </c>
      <c r="H172" s="12">
        <f t="shared" si="73"/>
        <v>320689989.12</v>
      </c>
      <c r="I172" s="23">
        <v>0</v>
      </c>
      <c r="J172" s="13">
        <f t="shared" si="74"/>
        <v>3899541.8000000007</v>
      </c>
      <c r="K172" s="13">
        <f t="shared" si="75"/>
        <v>8033056.1080000019</v>
      </c>
      <c r="L172" s="14">
        <f t="shared" si="76"/>
        <v>617025</v>
      </c>
      <c r="M172" s="14">
        <f t="shared" si="77"/>
        <v>739130.64</v>
      </c>
      <c r="N172" s="24">
        <v>115194</v>
      </c>
      <c r="O172" s="24">
        <v>447300</v>
      </c>
      <c r="P172" s="24">
        <v>0</v>
      </c>
      <c r="Q172" s="24">
        <v>0</v>
      </c>
      <c r="R172" s="24">
        <v>0</v>
      </c>
      <c r="S172" s="24">
        <v>54531</v>
      </c>
      <c r="T172" s="14">
        <f t="shared" si="91"/>
        <v>237299.64</v>
      </c>
      <c r="U172" s="24">
        <v>447300</v>
      </c>
      <c r="V172" s="24">
        <v>0</v>
      </c>
      <c r="W172" s="24">
        <v>0</v>
      </c>
      <c r="X172" s="24">
        <v>0</v>
      </c>
      <c r="Y172" s="24">
        <v>54531</v>
      </c>
      <c r="Z172" s="14">
        <f t="shared" si="78"/>
        <v>3282516.8000000007</v>
      </c>
      <c r="AA172" s="14">
        <f t="shared" si="79"/>
        <v>6761984.6080000009</v>
      </c>
      <c r="AB172" s="24">
        <v>3012748.0000000005</v>
      </c>
      <c r="AC172" s="24">
        <v>234025.60000000003</v>
      </c>
      <c r="AD172" s="24">
        <v>35743.199999999997</v>
      </c>
      <c r="AE172" s="24">
        <v>0</v>
      </c>
      <c r="AF172" s="25">
        <v>0</v>
      </c>
      <c r="AG172" s="14">
        <f t="shared" si="80"/>
        <v>6206260.8800000008</v>
      </c>
      <c r="AH172" s="14">
        <f t="shared" si="81"/>
        <v>482092.73600000009</v>
      </c>
      <c r="AI172" s="14">
        <f t="shared" si="82"/>
        <v>73630.991999999998</v>
      </c>
      <c r="AJ172" s="14">
        <f t="shared" si="83"/>
        <v>0</v>
      </c>
      <c r="AK172" s="14">
        <f t="shared" si="84"/>
        <v>0</v>
      </c>
      <c r="AL172" s="16">
        <f t="shared" si="85"/>
        <v>86888.11</v>
      </c>
      <c r="AM172" s="16">
        <f t="shared" si="86"/>
        <v>178989.50659999999</v>
      </c>
      <c r="AN172" s="24">
        <v>0</v>
      </c>
      <c r="AO172" s="24">
        <v>0</v>
      </c>
      <c r="AP172" s="25">
        <v>86888.11</v>
      </c>
      <c r="AQ172" s="14">
        <f t="shared" si="87"/>
        <v>0</v>
      </c>
      <c r="AR172" s="14">
        <f t="shared" si="88"/>
        <v>0</v>
      </c>
      <c r="AS172" s="14">
        <f t="shared" si="89"/>
        <v>178989.50659999999</v>
      </c>
      <c r="AT172" s="68">
        <f t="shared" si="90"/>
        <v>2.504928866050161</v>
      </c>
      <c r="AU172" s="26">
        <v>0</v>
      </c>
      <c r="AV172" s="26">
        <v>0</v>
      </c>
      <c r="AW172" s="26">
        <v>19.78</v>
      </c>
      <c r="AX172" s="26">
        <v>1767.22</v>
      </c>
      <c r="AY172" s="27">
        <v>1150.5</v>
      </c>
      <c r="AZ172" s="27">
        <v>1629.05</v>
      </c>
      <c r="BA172" s="76">
        <v>3258.2405469275473</v>
      </c>
      <c r="BB172" s="26">
        <v>91.16</v>
      </c>
      <c r="BC172" s="26">
        <v>0</v>
      </c>
      <c r="BD172" s="26">
        <v>0</v>
      </c>
      <c r="BE172" s="26">
        <v>0</v>
      </c>
      <c r="BF172" s="28">
        <v>0</v>
      </c>
    </row>
    <row r="173" spans="1:58" ht="12.75" customHeight="1" x14ac:dyDescent="0.25">
      <c r="A173" s="10">
        <v>205</v>
      </c>
      <c r="B173" s="20" t="s">
        <v>42</v>
      </c>
      <c r="C173" s="20" t="s">
        <v>121</v>
      </c>
      <c r="D173" s="21">
        <v>2000</v>
      </c>
      <c r="E173" s="20" t="s">
        <v>42</v>
      </c>
      <c r="F173" s="64">
        <v>2.06</v>
      </c>
      <c r="G173" s="22">
        <v>27247752</v>
      </c>
      <c r="H173" s="12">
        <f t="shared" si="73"/>
        <v>56130369.120000005</v>
      </c>
      <c r="I173" s="23">
        <v>0</v>
      </c>
      <c r="J173" s="13">
        <f t="shared" si="74"/>
        <v>1000492.79</v>
      </c>
      <c r="K173" s="13">
        <f t="shared" si="75"/>
        <v>2061015.1474000001</v>
      </c>
      <c r="L173" s="14">
        <f t="shared" si="76"/>
        <v>363188.29</v>
      </c>
      <c r="M173" s="14">
        <f t="shared" si="77"/>
        <v>368225.41</v>
      </c>
      <c r="N173" s="24">
        <v>4752</v>
      </c>
      <c r="O173" s="24">
        <v>350900</v>
      </c>
      <c r="P173" s="24">
        <v>0</v>
      </c>
      <c r="Q173" s="24">
        <v>0</v>
      </c>
      <c r="R173" s="24">
        <v>0</v>
      </c>
      <c r="S173" s="24">
        <v>7536.29</v>
      </c>
      <c r="T173" s="14">
        <f t="shared" si="91"/>
        <v>9789.1200000000008</v>
      </c>
      <c r="U173" s="24">
        <v>350900</v>
      </c>
      <c r="V173" s="24">
        <v>0</v>
      </c>
      <c r="W173" s="24">
        <v>0</v>
      </c>
      <c r="X173" s="24">
        <v>0</v>
      </c>
      <c r="Y173" s="24">
        <v>7536.29</v>
      </c>
      <c r="Z173" s="14">
        <f t="shared" si="78"/>
        <v>637304.5</v>
      </c>
      <c r="AA173" s="14">
        <f t="shared" si="79"/>
        <v>1312847.27</v>
      </c>
      <c r="AB173" s="24">
        <v>512733.5</v>
      </c>
      <c r="AC173" s="24">
        <v>82389.399999999994</v>
      </c>
      <c r="AD173" s="24">
        <v>42181.599999999999</v>
      </c>
      <c r="AE173" s="24">
        <v>0</v>
      </c>
      <c r="AF173" s="25">
        <v>0</v>
      </c>
      <c r="AG173" s="14">
        <f t="shared" si="80"/>
        <v>1056231.01</v>
      </c>
      <c r="AH173" s="14">
        <f t="shared" si="81"/>
        <v>169722.16399999999</v>
      </c>
      <c r="AI173" s="14">
        <f t="shared" si="82"/>
        <v>86894.096000000005</v>
      </c>
      <c r="AJ173" s="14">
        <f t="shared" si="83"/>
        <v>0</v>
      </c>
      <c r="AK173" s="14">
        <f t="shared" si="84"/>
        <v>0</v>
      </c>
      <c r="AL173" s="16">
        <f t="shared" si="85"/>
        <v>4567.22</v>
      </c>
      <c r="AM173" s="16">
        <f t="shared" si="86"/>
        <v>9408.4732000000004</v>
      </c>
      <c r="AN173" s="24">
        <v>0</v>
      </c>
      <c r="AO173" s="24">
        <v>0</v>
      </c>
      <c r="AP173" s="25">
        <v>4567.22</v>
      </c>
      <c r="AQ173" s="14">
        <f t="shared" si="87"/>
        <v>0</v>
      </c>
      <c r="AR173" s="14">
        <f t="shared" si="88"/>
        <v>0</v>
      </c>
      <c r="AS173" s="14">
        <f t="shared" si="89"/>
        <v>9408.4732000000004</v>
      </c>
      <c r="AT173" s="68">
        <f t="shared" si="90"/>
        <v>3.6718360839455677</v>
      </c>
      <c r="AU173" s="26">
        <v>0</v>
      </c>
      <c r="AV173" s="26">
        <v>0</v>
      </c>
      <c r="AW173" s="26">
        <v>10.63</v>
      </c>
      <c r="AX173" s="26">
        <v>1967.38</v>
      </c>
      <c r="AY173" s="27">
        <v>1604.51</v>
      </c>
      <c r="AZ173" s="27">
        <v>1818.12</v>
      </c>
      <c r="BA173" s="76">
        <v>3636.3968590159366</v>
      </c>
      <c r="BB173" s="26">
        <v>97.92</v>
      </c>
      <c r="BC173" s="26">
        <v>0</v>
      </c>
      <c r="BD173" s="26">
        <v>0</v>
      </c>
      <c r="BE173" s="26">
        <v>0</v>
      </c>
      <c r="BF173" s="28">
        <v>0</v>
      </c>
    </row>
    <row r="174" spans="1:58" ht="12.75" customHeight="1" x14ac:dyDescent="0.25">
      <c r="A174" s="10">
        <v>206</v>
      </c>
      <c r="B174" s="20" t="s">
        <v>43</v>
      </c>
      <c r="C174" s="20" t="s">
        <v>122</v>
      </c>
      <c r="D174" s="21">
        <v>2000</v>
      </c>
      <c r="E174" s="20" t="s">
        <v>43</v>
      </c>
      <c r="F174" s="64">
        <v>2.06</v>
      </c>
      <c r="G174" s="22">
        <v>81194852</v>
      </c>
      <c r="H174" s="12">
        <f t="shared" si="73"/>
        <v>167261395.12</v>
      </c>
      <c r="I174" s="23">
        <v>0</v>
      </c>
      <c r="J174" s="13">
        <f t="shared" si="74"/>
        <v>3003096.58</v>
      </c>
      <c r="K174" s="13">
        <f t="shared" si="75"/>
        <v>6186378.9548000004</v>
      </c>
      <c r="L174" s="14">
        <f t="shared" si="76"/>
        <v>1836213.5799999998</v>
      </c>
      <c r="M174" s="14">
        <f t="shared" si="77"/>
        <v>2527210.7790000006</v>
      </c>
      <c r="N174" s="24">
        <v>651884.15</v>
      </c>
      <c r="O174" s="24">
        <v>1137500</v>
      </c>
      <c r="P174" s="24">
        <v>0</v>
      </c>
      <c r="Q174" s="24">
        <v>0</v>
      </c>
      <c r="R174" s="24">
        <v>0</v>
      </c>
      <c r="S174" s="24">
        <v>46829.43</v>
      </c>
      <c r="T174" s="14">
        <f t="shared" si="91"/>
        <v>1342881.3490000002</v>
      </c>
      <c r="U174" s="24">
        <v>1137500</v>
      </c>
      <c r="V174" s="24">
        <v>0</v>
      </c>
      <c r="W174" s="24">
        <v>0</v>
      </c>
      <c r="X174" s="24">
        <v>0</v>
      </c>
      <c r="Y174" s="24">
        <v>46829.43</v>
      </c>
      <c r="Z174" s="14">
        <f t="shared" si="78"/>
        <v>1166883.0000000002</v>
      </c>
      <c r="AA174" s="14">
        <f t="shared" si="79"/>
        <v>2403778.98</v>
      </c>
      <c r="AB174" s="24">
        <v>931809.10000000009</v>
      </c>
      <c r="AC174" s="24">
        <v>223544.30000000002</v>
      </c>
      <c r="AD174" s="24">
        <v>11529.6</v>
      </c>
      <c r="AE174" s="24">
        <v>0</v>
      </c>
      <c r="AF174" s="25">
        <v>0</v>
      </c>
      <c r="AG174" s="14">
        <f t="shared" si="80"/>
        <v>1919526.7460000003</v>
      </c>
      <c r="AH174" s="14">
        <f t="shared" si="81"/>
        <v>460501.25800000003</v>
      </c>
      <c r="AI174" s="14">
        <f t="shared" si="82"/>
        <v>23750.976000000002</v>
      </c>
      <c r="AJ174" s="14">
        <f t="shared" si="83"/>
        <v>0</v>
      </c>
      <c r="AK174" s="14">
        <f t="shared" si="84"/>
        <v>0</v>
      </c>
      <c r="AL174" s="16">
        <f t="shared" si="85"/>
        <v>2871.13</v>
      </c>
      <c r="AM174" s="16">
        <f t="shared" si="86"/>
        <v>5914.5278000000008</v>
      </c>
      <c r="AN174" s="24">
        <v>0</v>
      </c>
      <c r="AO174" s="24">
        <v>0</v>
      </c>
      <c r="AP174" s="25">
        <v>2871.13</v>
      </c>
      <c r="AQ174" s="14">
        <f t="shared" si="87"/>
        <v>0</v>
      </c>
      <c r="AR174" s="14">
        <f t="shared" si="88"/>
        <v>0</v>
      </c>
      <c r="AS174" s="14">
        <f t="shared" si="89"/>
        <v>5914.5278000000008</v>
      </c>
      <c r="AT174" s="68">
        <f t="shared" si="90"/>
        <v>3.6986292924088335</v>
      </c>
      <c r="AU174" s="26">
        <v>0</v>
      </c>
      <c r="AV174" s="26">
        <v>0</v>
      </c>
      <c r="AW174" s="26">
        <v>10.96</v>
      </c>
      <c r="AX174" s="26">
        <v>1187.71</v>
      </c>
      <c r="AY174" s="27">
        <v>576.99</v>
      </c>
      <c r="AZ174" s="27">
        <v>721.06</v>
      </c>
      <c r="BA174" s="76">
        <v>1442.1822097342481</v>
      </c>
      <c r="BB174" s="26">
        <v>97.45</v>
      </c>
      <c r="BC174" s="26">
        <v>0</v>
      </c>
      <c r="BD174" s="26">
        <v>0</v>
      </c>
      <c r="BE174" s="26">
        <v>0</v>
      </c>
      <c r="BF174" s="28">
        <v>0</v>
      </c>
    </row>
    <row r="175" spans="1:58" ht="12.75" customHeight="1" x14ac:dyDescent="0.25">
      <c r="A175" s="10">
        <v>207</v>
      </c>
      <c r="B175" s="20" t="s">
        <v>44</v>
      </c>
      <c r="C175" s="20" t="s">
        <v>123</v>
      </c>
      <c r="D175" s="21">
        <v>2000</v>
      </c>
      <c r="E175" s="20" t="s">
        <v>44</v>
      </c>
      <c r="F175" s="64">
        <v>2.06</v>
      </c>
      <c r="G175" s="22">
        <v>228549529</v>
      </c>
      <c r="H175" s="12">
        <f t="shared" si="73"/>
        <v>470812029.74000001</v>
      </c>
      <c r="I175" s="23">
        <v>0</v>
      </c>
      <c r="J175" s="13">
        <f t="shared" si="74"/>
        <v>4627339.1700000009</v>
      </c>
      <c r="K175" s="13">
        <f t="shared" si="75"/>
        <v>9532318.6902000029</v>
      </c>
      <c r="L175" s="14">
        <f t="shared" si="76"/>
        <v>1088760.77</v>
      </c>
      <c r="M175" s="14">
        <f t="shared" si="77"/>
        <v>1298379.7662</v>
      </c>
      <c r="N175" s="24">
        <v>197753.77</v>
      </c>
      <c r="O175" s="24">
        <v>611200</v>
      </c>
      <c r="P175" s="24">
        <v>0</v>
      </c>
      <c r="Q175" s="24">
        <v>0</v>
      </c>
      <c r="R175" s="24">
        <v>0</v>
      </c>
      <c r="S175" s="24">
        <v>279807</v>
      </c>
      <c r="T175" s="14">
        <f t="shared" si="91"/>
        <v>407372.76620000001</v>
      </c>
      <c r="U175" s="24">
        <v>611200</v>
      </c>
      <c r="V175" s="24">
        <v>0</v>
      </c>
      <c r="W175" s="24">
        <v>0</v>
      </c>
      <c r="X175" s="24">
        <v>0</v>
      </c>
      <c r="Y175" s="24">
        <v>279807</v>
      </c>
      <c r="Z175" s="14">
        <f t="shared" si="78"/>
        <v>3538578.4000000008</v>
      </c>
      <c r="AA175" s="14">
        <f t="shared" si="79"/>
        <v>7289471.5040000016</v>
      </c>
      <c r="AB175" s="24">
        <v>3274321.5000000005</v>
      </c>
      <c r="AC175" s="24">
        <v>255896.19999999998</v>
      </c>
      <c r="AD175" s="24">
        <v>8360.7000000000007</v>
      </c>
      <c r="AE175" s="24">
        <v>0</v>
      </c>
      <c r="AF175" s="25">
        <v>0</v>
      </c>
      <c r="AG175" s="14">
        <f t="shared" si="80"/>
        <v>6745102.290000001</v>
      </c>
      <c r="AH175" s="14">
        <f t="shared" si="81"/>
        <v>527146.17200000002</v>
      </c>
      <c r="AI175" s="14">
        <f t="shared" si="82"/>
        <v>17223.042000000001</v>
      </c>
      <c r="AJ175" s="14">
        <f t="shared" si="83"/>
        <v>0</v>
      </c>
      <c r="AK175" s="14">
        <f t="shared" si="84"/>
        <v>0</v>
      </c>
      <c r="AL175" s="16">
        <f t="shared" si="85"/>
        <v>274590.90999999997</v>
      </c>
      <c r="AM175" s="16">
        <f t="shared" si="86"/>
        <v>565657.2746</v>
      </c>
      <c r="AN175" s="24">
        <v>0</v>
      </c>
      <c r="AO175" s="24">
        <v>0</v>
      </c>
      <c r="AP175" s="25">
        <v>274590.90999999997</v>
      </c>
      <c r="AQ175" s="14">
        <f t="shared" si="87"/>
        <v>0</v>
      </c>
      <c r="AR175" s="14">
        <f t="shared" si="88"/>
        <v>0</v>
      </c>
      <c r="AS175" s="14">
        <f t="shared" si="89"/>
        <v>565657.2746</v>
      </c>
      <c r="AT175" s="68">
        <f t="shared" si="90"/>
        <v>2.0246548703235354</v>
      </c>
      <c r="AU175" s="26">
        <v>0</v>
      </c>
      <c r="AV175" s="26">
        <v>0</v>
      </c>
      <c r="AW175" s="26">
        <v>20.8</v>
      </c>
      <c r="AX175" s="26">
        <v>1809.85</v>
      </c>
      <c r="AY175" s="27">
        <v>1054.24</v>
      </c>
      <c r="AZ175" s="27">
        <v>1548.68</v>
      </c>
      <c r="BA175" s="76">
        <v>3097.4936129742819</v>
      </c>
      <c r="BB175" s="26">
        <v>74.3</v>
      </c>
      <c r="BC175" s="26">
        <v>0</v>
      </c>
      <c r="BD175" s="26">
        <v>0</v>
      </c>
      <c r="BE175" s="26">
        <v>0</v>
      </c>
      <c r="BF175" s="28">
        <v>0</v>
      </c>
    </row>
    <row r="176" spans="1:58" ht="12.75" customHeight="1" x14ac:dyDescent="0.25">
      <c r="A176" s="10">
        <v>208</v>
      </c>
      <c r="B176" s="20" t="s">
        <v>45</v>
      </c>
      <c r="C176" s="20" t="s">
        <v>124</v>
      </c>
      <c r="D176" s="21">
        <v>2000</v>
      </c>
      <c r="E176" s="20" t="s">
        <v>110</v>
      </c>
      <c r="F176" s="64">
        <v>2.06</v>
      </c>
      <c r="G176" s="22">
        <v>1121855818</v>
      </c>
      <c r="H176" s="12">
        <f t="shared" si="73"/>
        <v>2311022985.0799999</v>
      </c>
      <c r="I176" s="23">
        <v>0</v>
      </c>
      <c r="J176" s="13">
        <f t="shared" si="74"/>
        <v>42935676.019999996</v>
      </c>
      <c r="K176" s="13">
        <f t="shared" si="75"/>
        <v>88447492.601199999</v>
      </c>
      <c r="L176" s="14">
        <f t="shared" si="76"/>
        <v>14744051.52</v>
      </c>
      <c r="M176" s="14">
        <f t="shared" si="77"/>
        <v>26541578.485200003</v>
      </c>
      <c r="N176" s="24">
        <v>11129742.42</v>
      </c>
      <c r="O176" s="24">
        <v>1338200</v>
      </c>
      <c r="P176" s="24">
        <v>0</v>
      </c>
      <c r="Q176" s="24">
        <v>0</v>
      </c>
      <c r="R176" s="24">
        <v>0</v>
      </c>
      <c r="S176" s="24">
        <v>2276109.1</v>
      </c>
      <c r="T176" s="14">
        <f t="shared" si="91"/>
        <v>22927269.385200001</v>
      </c>
      <c r="U176" s="24">
        <v>1338200</v>
      </c>
      <c r="V176" s="24">
        <v>0</v>
      </c>
      <c r="W176" s="24">
        <v>0</v>
      </c>
      <c r="X176" s="24">
        <v>0</v>
      </c>
      <c r="Y176" s="24">
        <v>2276109.1</v>
      </c>
      <c r="Z176" s="14">
        <f t="shared" si="78"/>
        <v>28191624.5</v>
      </c>
      <c r="AA176" s="14">
        <f t="shared" si="79"/>
        <v>58074746.470000014</v>
      </c>
      <c r="AB176" s="24">
        <v>20782154.200000003</v>
      </c>
      <c r="AC176" s="24">
        <v>6314733.4000000004</v>
      </c>
      <c r="AD176" s="24">
        <v>1094736.8999999999</v>
      </c>
      <c r="AE176" s="24">
        <v>0</v>
      </c>
      <c r="AF176" s="25">
        <v>0</v>
      </c>
      <c r="AG176" s="14">
        <f t="shared" si="80"/>
        <v>42811237.65200001</v>
      </c>
      <c r="AH176" s="14">
        <f t="shared" si="81"/>
        <v>13008350.804000001</v>
      </c>
      <c r="AI176" s="14">
        <f t="shared" si="82"/>
        <v>2255158.014</v>
      </c>
      <c r="AJ176" s="14">
        <f t="shared" si="83"/>
        <v>0</v>
      </c>
      <c r="AK176" s="14">
        <f t="shared" si="84"/>
        <v>0</v>
      </c>
      <c r="AL176" s="16">
        <f t="shared" si="85"/>
        <v>4370730.68</v>
      </c>
      <c r="AM176" s="16">
        <f t="shared" si="86"/>
        <v>9003705.2007999998</v>
      </c>
      <c r="AN176" s="24">
        <v>0</v>
      </c>
      <c r="AO176" s="24">
        <v>0</v>
      </c>
      <c r="AP176" s="25">
        <v>4370730.68</v>
      </c>
      <c r="AQ176" s="14">
        <f t="shared" si="87"/>
        <v>0</v>
      </c>
      <c r="AR176" s="14">
        <f t="shared" si="88"/>
        <v>0</v>
      </c>
      <c r="AS176" s="14">
        <f t="shared" si="89"/>
        <v>9003705.2007999998</v>
      </c>
      <c r="AT176" s="68">
        <f t="shared" si="90"/>
        <v>3.8272009050631848</v>
      </c>
      <c r="AU176" s="26">
        <v>0</v>
      </c>
      <c r="AV176" s="26">
        <v>0</v>
      </c>
      <c r="AW176" s="26">
        <v>18.690000000000001</v>
      </c>
      <c r="AX176" s="26">
        <v>5016.66</v>
      </c>
      <c r="AY176" s="27">
        <v>4433.8500000000004</v>
      </c>
      <c r="AZ176" s="27">
        <v>4800</v>
      </c>
      <c r="BA176" s="76">
        <v>9600.4141218822169</v>
      </c>
      <c r="BB176" s="26">
        <v>84.56</v>
      </c>
      <c r="BC176" s="26">
        <v>0</v>
      </c>
      <c r="BD176" s="26">
        <v>0</v>
      </c>
      <c r="BE176" s="26">
        <v>0</v>
      </c>
      <c r="BF176" s="28">
        <v>0</v>
      </c>
    </row>
    <row r="177" spans="1:58" ht="12.75" customHeight="1" x14ac:dyDescent="0.25">
      <c r="A177" s="10">
        <v>209</v>
      </c>
      <c r="B177" s="20" t="s">
        <v>46</v>
      </c>
      <c r="C177" s="20" t="s">
        <v>125</v>
      </c>
      <c r="D177" s="21">
        <v>2000</v>
      </c>
      <c r="E177" s="20" t="s">
        <v>46</v>
      </c>
      <c r="F177" s="64">
        <v>2.06</v>
      </c>
      <c r="G177" s="22">
        <v>59924458</v>
      </c>
      <c r="H177" s="12">
        <f t="shared" si="73"/>
        <v>123444383.48</v>
      </c>
      <c r="I177" s="23">
        <v>0</v>
      </c>
      <c r="J177" s="13">
        <f t="shared" si="74"/>
        <v>2008190.7999999998</v>
      </c>
      <c r="K177" s="13">
        <f t="shared" si="75"/>
        <v>4136873.048</v>
      </c>
      <c r="L177" s="14">
        <f t="shared" si="76"/>
        <v>726443</v>
      </c>
      <c r="M177" s="14">
        <f t="shared" si="77"/>
        <v>984838.35200000007</v>
      </c>
      <c r="N177" s="24">
        <v>243769.2</v>
      </c>
      <c r="O177" s="24">
        <v>475200</v>
      </c>
      <c r="P177" s="24">
        <v>0</v>
      </c>
      <c r="Q177" s="24">
        <v>0</v>
      </c>
      <c r="R177" s="24">
        <v>0</v>
      </c>
      <c r="S177" s="24">
        <v>7473.8</v>
      </c>
      <c r="T177" s="14">
        <f t="shared" si="91"/>
        <v>502164.55200000003</v>
      </c>
      <c r="U177" s="24">
        <v>475200</v>
      </c>
      <c r="V177" s="24">
        <v>0</v>
      </c>
      <c r="W177" s="24">
        <v>0</v>
      </c>
      <c r="X177" s="24">
        <v>0</v>
      </c>
      <c r="Y177" s="24">
        <v>7473.8</v>
      </c>
      <c r="Z177" s="14">
        <f t="shared" si="78"/>
        <v>1281747.7999999998</v>
      </c>
      <c r="AA177" s="14">
        <f t="shared" si="79"/>
        <v>2640400.4679999999</v>
      </c>
      <c r="AB177" s="24">
        <v>1083067.7</v>
      </c>
      <c r="AC177" s="24">
        <v>184054.19999999998</v>
      </c>
      <c r="AD177" s="24">
        <v>14625.9</v>
      </c>
      <c r="AE177" s="24">
        <v>0</v>
      </c>
      <c r="AF177" s="25">
        <v>0</v>
      </c>
      <c r="AG177" s="14">
        <f t="shared" si="80"/>
        <v>2231119.4619999998</v>
      </c>
      <c r="AH177" s="14">
        <f t="shared" si="81"/>
        <v>379151.652</v>
      </c>
      <c r="AI177" s="14">
        <f t="shared" si="82"/>
        <v>30129.353999999999</v>
      </c>
      <c r="AJ177" s="14">
        <f t="shared" si="83"/>
        <v>0</v>
      </c>
      <c r="AK177" s="14">
        <f t="shared" si="84"/>
        <v>0</v>
      </c>
      <c r="AL177" s="16">
        <f t="shared" si="85"/>
        <v>5970.84</v>
      </c>
      <c r="AM177" s="16">
        <f t="shared" si="86"/>
        <v>12299.930400000001</v>
      </c>
      <c r="AN177" s="24">
        <v>0</v>
      </c>
      <c r="AO177" s="24">
        <v>0</v>
      </c>
      <c r="AP177" s="25">
        <v>5970.84</v>
      </c>
      <c r="AQ177" s="14">
        <f t="shared" si="87"/>
        <v>0</v>
      </c>
      <c r="AR177" s="14">
        <f t="shared" si="88"/>
        <v>0</v>
      </c>
      <c r="AS177" s="14">
        <f t="shared" si="89"/>
        <v>12299.930400000001</v>
      </c>
      <c r="AT177" s="68">
        <f t="shared" si="90"/>
        <v>3.3512039441391352</v>
      </c>
      <c r="AU177" s="26">
        <v>0</v>
      </c>
      <c r="AV177" s="26">
        <v>0</v>
      </c>
      <c r="AW177" s="26">
        <v>16.64</v>
      </c>
      <c r="AX177" s="26">
        <v>1493.29</v>
      </c>
      <c r="AY177" s="27">
        <v>1136.3599999999999</v>
      </c>
      <c r="AZ177" s="27">
        <v>1340.93</v>
      </c>
      <c r="BA177" s="76">
        <v>2681.9756892615674</v>
      </c>
      <c r="BB177" s="26">
        <v>98.97</v>
      </c>
      <c r="BC177" s="26">
        <v>0</v>
      </c>
      <c r="BD177" s="26">
        <v>0</v>
      </c>
      <c r="BE177" s="26">
        <v>0</v>
      </c>
      <c r="BF177" s="28">
        <v>0</v>
      </c>
    </row>
    <row r="178" spans="1:58" ht="12.75" customHeight="1" x14ac:dyDescent="0.25">
      <c r="A178" s="10">
        <v>210</v>
      </c>
      <c r="B178" s="20" t="s">
        <v>47</v>
      </c>
      <c r="C178" s="20" t="s">
        <v>126</v>
      </c>
      <c r="D178" s="21">
        <v>2000</v>
      </c>
      <c r="E178" s="20" t="s">
        <v>47</v>
      </c>
      <c r="F178" s="64">
        <v>2.06</v>
      </c>
      <c r="G178" s="22">
        <v>170862209</v>
      </c>
      <c r="H178" s="12">
        <f t="shared" si="73"/>
        <v>351976150.54000002</v>
      </c>
      <c r="I178" s="23">
        <v>0</v>
      </c>
      <c r="J178" s="13">
        <f t="shared" si="74"/>
        <v>4136838.57</v>
      </c>
      <c r="K178" s="13">
        <f t="shared" si="75"/>
        <v>8521887.4541999996</v>
      </c>
      <c r="L178" s="14">
        <f t="shared" si="76"/>
        <v>1131105.17</v>
      </c>
      <c r="M178" s="14">
        <f t="shared" si="77"/>
        <v>1195475.7582</v>
      </c>
      <c r="N178" s="24">
        <v>60726.97</v>
      </c>
      <c r="O178" s="24">
        <v>872800</v>
      </c>
      <c r="P178" s="24">
        <v>0</v>
      </c>
      <c r="Q178" s="24">
        <v>0</v>
      </c>
      <c r="R178" s="24">
        <v>0</v>
      </c>
      <c r="S178" s="24">
        <v>197578.2</v>
      </c>
      <c r="T178" s="14">
        <f t="shared" si="91"/>
        <v>125097.5582</v>
      </c>
      <c r="U178" s="24">
        <v>872800</v>
      </c>
      <c r="V178" s="24">
        <v>0</v>
      </c>
      <c r="W178" s="24">
        <v>0</v>
      </c>
      <c r="X178" s="24">
        <v>0</v>
      </c>
      <c r="Y178" s="24">
        <v>197578.2</v>
      </c>
      <c r="Z178" s="14">
        <f t="shared" si="78"/>
        <v>3005733.4</v>
      </c>
      <c r="AA178" s="14">
        <f t="shared" si="79"/>
        <v>6191810.8039999995</v>
      </c>
      <c r="AB178" s="24">
        <v>2533821.4</v>
      </c>
      <c r="AC178" s="24">
        <v>257804.60000000003</v>
      </c>
      <c r="AD178" s="24">
        <v>214107.4</v>
      </c>
      <c r="AE178" s="24">
        <v>0</v>
      </c>
      <c r="AF178" s="25">
        <v>0</v>
      </c>
      <c r="AG178" s="14">
        <f t="shared" si="80"/>
        <v>5219672.0839999998</v>
      </c>
      <c r="AH178" s="14">
        <f t="shared" si="81"/>
        <v>531077.47600000014</v>
      </c>
      <c r="AI178" s="14">
        <f t="shared" si="82"/>
        <v>441061.24400000001</v>
      </c>
      <c r="AJ178" s="14">
        <f t="shared" si="83"/>
        <v>0</v>
      </c>
      <c r="AK178" s="14">
        <f t="shared" si="84"/>
        <v>0</v>
      </c>
      <c r="AL178" s="16">
        <f t="shared" si="85"/>
        <v>62287.3</v>
      </c>
      <c r="AM178" s="16">
        <f t="shared" si="86"/>
        <v>128311.838</v>
      </c>
      <c r="AN178" s="24">
        <v>0</v>
      </c>
      <c r="AO178" s="24">
        <v>0</v>
      </c>
      <c r="AP178" s="25">
        <v>62287.3</v>
      </c>
      <c r="AQ178" s="14">
        <f t="shared" si="87"/>
        <v>0</v>
      </c>
      <c r="AR178" s="14">
        <f t="shared" si="88"/>
        <v>0</v>
      </c>
      <c r="AS178" s="14">
        <f t="shared" si="89"/>
        <v>128311.838</v>
      </c>
      <c r="AT178" s="68">
        <f t="shared" si="90"/>
        <v>2.4211547973138985</v>
      </c>
      <c r="AU178" s="26">
        <v>0</v>
      </c>
      <c r="AV178" s="26">
        <v>0</v>
      </c>
      <c r="AW178" s="26">
        <v>18.03</v>
      </c>
      <c r="AX178" s="26">
        <v>1410.51</v>
      </c>
      <c r="AY178" s="27">
        <v>375.43</v>
      </c>
      <c r="AZ178" s="27">
        <v>804.24</v>
      </c>
      <c r="BA178" s="76">
        <v>1608.5493861213656</v>
      </c>
      <c r="BB178" s="26">
        <v>82.53</v>
      </c>
      <c r="BC178" s="26">
        <v>0</v>
      </c>
      <c r="BD178" s="26">
        <v>0</v>
      </c>
      <c r="BE178" s="26">
        <v>0</v>
      </c>
      <c r="BF178" s="28">
        <v>0</v>
      </c>
    </row>
    <row r="179" spans="1:58" ht="12.75" customHeight="1" x14ac:dyDescent="0.25">
      <c r="A179" s="10">
        <v>211</v>
      </c>
      <c r="B179" s="20" t="s">
        <v>48</v>
      </c>
      <c r="C179" s="20" t="s">
        <v>127</v>
      </c>
      <c r="D179" s="21">
        <v>2000</v>
      </c>
      <c r="E179" s="20" t="s">
        <v>48</v>
      </c>
      <c r="F179" s="64">
        <v>2.06</v>
      </c>
      <c r="G179" s="22">
        <v>85676774</v>
      </c>
      <c r="H179" s="12">
        <f t="shared" si="73"/>
        <v>176494154.44</v>
      </c>
      <c r="I179" s="23">
        <v>0</v>
      </c>
      <c r="J179" s="13">
        <f t="shared" si="74"/>
        <v>2634976.2700000005</v>
      </c>
      <c r="K179" s="13">
        <f t="shared" si="75"/>
        <v>5428051.116200001</v>
      </c>
      <c r="L179" s="14">
        <f t="shared" si="76"/>
        <v>1390503.6700000002</v>
      </c>
      <c r="M179" s="14">
        <f t="shared" si="77"/>
        <v>1539715.9480000001</v>
      </c>
      <c r="N179" s="24">
        <v>140766.29999999999</v>
      </c>
      <c r="O179" s="24">
        <v>1232700</v>
      </c>
      <c r="P179" s="24">
        <v>0</v>
      </c>
      <c r="Q179" s="24">
        <v>0</v>
      </c>
      <c r="R179" s="24">
        <v>0</v>
      </c>
      <c r="S179" s="24">
        <v>17037.37</v>
      </c>
      <c r="T179" s="14">
        <f t="shared" si="91"/>
        <v>289978.57799999998</v>
      </c>
      <c r="U179" s="24">
        <v>1232700</v>
      </c>
      <c r="V179" s="24">
        <v>0</v>
      </c>
      <c r="W179" s="24">
        <v>0</v>
      </c>
      <c r="X179" s="24">
        <v>0</v>
      </c>
      <c r="Y179" s="24">
        <v>17037.37</v>
      </c>
      <c r="Z179" s="14">
        <f t="shared" si="78"/>
        <v>1244472.6000000001</v>
      </c>
      <c r="AA179" s="14">
        <f t="shared" si="79"/>
        <v>2563613.5560000003</v>
      </c>
      <c r="AB179" s="24">
        <v>969279.6</v>
      </c>
      <c r="AC179" s="24">
        <v>270563.90000000002</v>
      </c>
      <c r="AD179" s="24">
        <v>4629.1000000000004</v>
      </c>
      <c r="AE179" s="24">
        <v>0</v>
      </c>
      <c r="AF179" s="25">
        <v>0</v>
      </c>
      <c r="AG179" s="14">
        <f t="shared" si="80"/>
        <v>1996715.976</v>
      </c>
      <c r="AH179" s="14">
        <f t="shared" si="81"/>
        <v>557361.63400000008</v>
      </c>
      <c r="AI179" s="14">
        <f t="shared" si="82"/>
        <v>9535.9460000000017</v>
      </c>
      <c r="AJ179" s="14">
        <f t="shared" si="83"/>
        <v>0</v>
      </c>
      <c r="AK179" s="14">
        <f t="shared" si="84"/>
        <v>0</v>
      </c>
      <c r="AL179" s="16">
        <f t="shared" si="85"/>
        <v>6698.17</v>
      </c>
      <c r="AM179" s="16">
        <f t="shared" si="86"/>
        <v>13798.2302</v>
      </c>
      <c r="AN179" s="24">
        <v>0</v>
      </c>
      <c r="AO179" s="24">
        <v>0</v>
      </c>
      <c r="AP179" s="25">
        <v>6698.17</v>
      </c>
      <c r="AQ179" s="14">
        <f t="shared" si="87"/>
        <v>0</v>
      </c>
      <c r="AR179" s="14">
        <f t="shared" si="88"/>
        <v>0</v>
      </c>
      <c r="AS179" s="14">
        <f t="shared" si="89"/>
        <v>13798.2302</v>
      </c>
      <c r="AT179" s="68">
        <f t="shared" si="90"/>
        <v>3.0754849266383446</v>
      </c>
      <c r="AU179" s="26">
        <v>0</v>
      </c>
      <c r="AV179" s="26">
        <v>0</v>
      </c>
      <c r="AW179" s="26">
        <v>11.33</v>
      </c>
      <c r="AX179" s="26">
        <v>1410.38</v>
      </c>
      <c r="AY179" s="27">
        <v>593.21</v>
      </c>
      <c r="AZ179" s="27">
        <v>816.7</v>
      </c>
      <c r="BA179" s="76">
        <v>1633.4704611127515</v>
      </c>
      <c r="BB179" s="26">
        <v>98.77</v>
      </c>
      <c r="BC179" s="26">
        <v>0</v>
      </c>
      <c r="BD179" s="26">
        <v>0</v>
      </c>
      <c r="BE179" s="26">
        <v>0</v>
      </c>
      <c r="BF179" s="28">
        <v>0</v>
      </c>
    </row>
    <row r="180" spans="1:58" ht="12.75" customHeight="1" x14ac:dyDescent="0.25">
      <c r="A180" s="10">
        <v>212</v>
      </c>
      <c r="B180" s="20" t="s">
        <v>49</v>
      </c>
      <c r="C180" s="20" t="s">
        <v>128</v>
      </c>
      <c r="D180" s="21">
        <v>2000</v>
      </c>
      <c r="E180" s="20" t="s">
        <v>49</v>
      </c>
      <c r="F180" s="64">
        <v>2.06</v>
      </c>
      <c r="G180" s="22">
        <v>64968610</v>
      </c>
      <c r="H180" s="12">
        <f t="shared" si="73"/>
        <v>133835336.60000001</v>
      </c>
      <c r="I180" s="23">
        <v>0</v>
      </c>
      <c r="J180" s="13">
        <f t="shared" si="74"/>
        <v>2076584.3600000003</v>
      </c>
      <c r="K180" s="13">
        <f t="shared" si="75"/>
        <v>4277763.7816000003</v>
      </c>
      <c r="L180" s="14">
        <f t="shared" si="76"/>
        <v>987832.3600000001</v>
      </c>
      <c r="M180" s="14">
        <f t="shared" si="77"/>
        <v>1324306.1036</v>
      </c>
      <c r="N180" s="24">
        <v>317428.06</v>
      </c>
      <c r="O180" s="24">
        <v>630200</v>
      </c>
      <c r="P180" s="24">
        <v>0</v>
      </c>
      <c r="Q180" s="24">
        <v>0</v>
      </c>
      <c r="R180" s="24">
        <v>0</v>
      </c>
      <c r="S180" s="24">
        <v>40204.300000000003</v>
      </c>
      <c r="T180" s="14">
        <f t="shared" si="91"/>
        <v>653901.80359999998</v>
      </c>
      <c r="U180" s="24">
        <v>630200</v>
      </c>
      <c r="V180" s="24">
        <v>0</v>
      </c>
      <c r="W180" s="24">
        <v>0</v>
      </c>
      <c r="X180" s="24">
        <v>0</v>
      </c>
      <c r="Y180" s="24">
        <v>40204.300000000003</v>
      </c>
      <c r="Z180" s="14">
        <f t="shared" si="78"/>
        <v>1088752.0000000002</v>
      </c>
      <c r="AA180" s="14">
        <f t="shared" si="79"/>
        <v>2242829.12</v>
      </c>
      <c r="AB180" s="24">
        <v>852678.50000000012</v>
      </c>
      <c r="AC180" s="24">
        <v>137967.80000000002</v>
      </c>
      <c r="AD180" s="24">
        <v>98105.7</v>
      </c>
      <c r="AE180" s="24">
        <v>0</v>
      </c>
      <c r="AF180" s="25">
        <v>0</v>
      </c>
      <c r="AG180" s="14">
        <f t="shared" si="80"/>
        <v>1756517.7100000002</v>
      </c>
      <c r="AH180" s="14">
        <f t="shared" si="81"/>
        <v>284213.66800000006</v>
      </c>
      <c r="AI180" s="14">
        <f t="shared" si="82"/>
        <v>202097.742</v>
      </c>
      <c r="AJ180" s="14">
        <f t="shared" si="83"/>
        <v>0</v>
      </c>
      <c r="AK180" s="14">
        <f t="shared" si="84"/>
        <v>0</v>
      </c>
      <c r="AL180" s="16">
        <f t="shared" si="85"/>
        <v>6173.64</v>
      </c>
      <c r="AM180" s="16">
        <f t="shared" si="86"/>
        <v>12717.698400000001</v>
      </c>
      <c r="AN180" s="24">
        <v>0</v>
      </c>
      <c r="AO180" s="24">
        <v>0</v>
      </c>
      <c r="AP180" s="25">
        <v>6173.64</v>
      </c>
      <c r="AQ180" s="14">
        <f t="shared" si="87"/>
        <v>0</v>
      </c>
      <c r="AR180" s="14">
        <f t="shared" si="88"/>
        <v>0</v>
      </c>
      <c r="AS180" s="14">
        <f t="shared" si="89"/>
        <v>12717.698400000001</v>
      </c>
      <c r="AT180" s="68">
        <f t="shared" si="90"/>
        <v>3.1962887308193917</v>
      </c>
      <c r="AU180" s="26">
        <v>0</v>
      </c>
      <c r="AV180" s="26">
        <v>0</v>
      </c>
      <c r="AW180" s="26">
        <v>11.5</v>
      </c>
      <c r="AX180" s="26">
        <v>1248.98</v>
      </c>
      <c r="AY180" s="27">
        <v>650.5</v>
      </c>
      <c r="AZ180" s="27">
        <v>868.76</v>
      </c>
      <c r="BA180" s="76">
        <v>1737.5949526096656</v>
      </c>
      <c r="BB180" s="26">
        <v>95.93</v>
      </c>
      <c r="BC180" s="26">
        <v>0</v>
      </c>
      <c r="BD180" s="26">
        <v>0</v>
      </c>
      <c r="BE180" s="26">
        <v>0</v>
      </c>
      <c r="BF180" s="28">
        <v>0</v>
      </c>
    </row>
    <row r="181" spans="1:58" ht="12.75" customHeight="1" x14ac:dyDescent="0.25">
      <c r="A181" s="10">
        <v>213</v>
      </c>
      <c r="B181" s="20" t="s">
        <v>50</v>
      </c>
      <c r="C181" s="20" t="s">
        <v>129</v>
      </c>
      <c r="D181" s="21">
        <v>2000</v>
      </c>
      <c r="E181" s="20" t="s">
        <v>50</v>
      </c>
      <c r="F181" s="64">
        <v>2.06</v>
      </c>
      <c r="G181" s="22">
        <v>321206819</v>
      </c>
      <c r="H181" s="12">
        <f t="shared" si="73"/>
        <v>661686047.13999999</v>
      </c>
      <c r="I181" s="23">
        <v>0</v>
      </c>
      <c r="J181" s="13">
        <f t="shared" si="74"/>
        <v>8517724.9499999993</v>
      </c>
      <c r="K181" s="13">
        <f t="shared" si="75"/>
        <v>17546513.397</v>
      </c>
      <c r="L181" s="14">
        <f t="shared" si="76"/>
        <v>2513821.9500000002</v>
      </c>
      <c r="M181" s="14">
        <f t="shared" si="77"/>
        <v>2551002.1601999998</v>
      </c>
      <c r="N181" s="24">
        <v>35075.67</v>
      </c>
      <c r="O181" s="24">
        <v>1480800</v>
      </c>
      <c r="P181" s="24">
        <v>0</v>
      </c>
      <c r="Q181" s="24">
        <v>0</v>
      </c>
      <c r="R181" s="24">
        <v>0</v>
      </c>
      <c r="S181" s="24">
        <v>997946.28</v>
      </c>
      <c r="T181" s="14">
        <f t="shared" si="91"/>
        <v>72255.8802</v>
      </c>
      <c r="U181" s="24">
        <v>1480800</v>
      </c>
      <c r="V181" s="24">
        <v>0</v>
      </c>
      <c r="W181" s="24">
        <v>0</v>
      </c>
      <c r="X181" s="24">
        <v>0</v>
      </c>
      <c r="Y181" s="24">
        <v>997946.28</v>
      </c>
      <c r="Z181" s="14">
        <f t="shared" si="78"/>
        <v>6003903</v>
      </c>
      <c r="AA181" s="14">
        <f t="shared" si="79"/>
        <v>12368040.18</v>
      </c>
      <c r="AB181" s="24">
        <v>5653612.0999999996</v>
      </c>
      <c r="AC181" s="24">
        <v>311472.19999999995</v>
      </c>
      <c r="AD181" s="24">
        <v>38818.699999999997</v>
      </c>
      <c r="AE181" s="24">
        <v>0</v>
      </c>
      <c r="AF181" s="25">
        <v>0</v>
      </c>
      <c r="AG181" s="14">
        <f t="shared" si="80"/>
        <v>11646440.925999999</v>
      </c>
      <c r="AH181" s="14">
        <f t="shared" si="81"/>
        <v>641632.73199999996</v>
      </c>
      <c r="AI181" s="14">
        <f t="shared" si="82"/>
        <v>79966.521999999997</v>
      </c>
      <c r="AJ181" s="14">
        <f t="shared" si="83"/>
        <v>0</v>
      </c>
      <c r="AK181" s="14">
        <f t="shared" si="84"/>
        <v>0</v>
      </c>
      <c r="AL181" s="16">
        <f t="shared" si="85"/>
        <v>429179.87</v>
      </c>
      <c r="AM181" s="16">
        <f t="shared" si="86"/>
        <v>884110.53220000002</v>
      </c>
      <c r="AN181" s="24">
        <v>0</v>
      </c>
      <c r="AO181" s="24">
        <v>0</v>
      </c>
      <c r="AP181" s="25">
        <v>429179.87</v>
      </c>
      <c r="AQ181" s="14">
        <f t="shared" si="87"/>
        <v>0</v>
      </c>
      <c r="AR181" s="14">
        <f t="shared" si="88"/>
        <v>0</v>
      </c>
      <c r="AS181" s="14">
        <f t="shared" si="89"/>
        <v>884110.53220000002</v>
      </c>
      <c r="AT181" s="68">
        <f t="shared" si="90"/>
        <v>2.6517883326754652</v>
      </c>
      <c r="AU181" s="26">
        <v>0</v>
      </c>
      <c r="AV181" s="26">
        <v>0</v>
      </c>
      <c r="AW181" s="26">
        <v>28.04</v>
      </c>
      <c r="AX181" s="26">
        <v>1723.18</v>
      </c>
      <c r="AY181" s="27">
        <v>829.84</v>
      </c>
      <c r="AZ181" s="27">
        <v>1307.71</v>
      </c>
      <c r="BA181" s="76">
        <v>2615.5328231930407</v>
      </c>
      <c r="BB181" s="26">
        <v>60.3</v>
      </c>
      <c r="BC181" s="26">
        <v>0</v>
      </c>
      <c r="BD181" s="26">
        <v>0</v>
      </c>
      <c r="BE181" s="26">
        <v>0</v>
      </c>
      <c r="BF181" s="28">
        <v>0</v>
      </c>
    </row>
    <row r="182" spans="1:58" ht="12.75" customHeight="1" x14ac:dyDescent="0.25">
      <c r="A182" s="10">
        <v>214</v>
      </c>
      <c r="B182" s="20" t="s">
        <v>51</v>
      </c>
      <c r="C182" s="20" t="s">
        <v>130</v>
      </c>
      <c r="D182" s="21">
        <v>2000</v>
      </c>
      <c r="E182" s="20" t="s">
        <v>148</v>
      </c>
      <c r="F182" s="64">
        <v>2.06</v>
      </c>
      <c r="G182" s="22">
        <v>503113132</v>
      </c>
      <c r="H182" s="12">
        <f t="shared" si="73"/>
        <v>1036413051.9200001</v>
      </c>
      <c r="I182" s="23">
        <v>0</v>
      </c>
      <c r="J182" s="13">
        <f t="shared" si="74"/>
        <v>9047402.2400000002</v>
      </c>
      <c r="K182" s="13">
        <f t="shared" si="75"/>
        <v>18637648.614399999</v>
      </c>
      <c r="L182" s="14">
        <f t="shared" si="76"/>
        <v>2922268.14</v>
      </c>
      <c r="M182" s="14">
        <f t="shared" si="77"/>
        <v>3051653.6162</v>
      </c>
      <c r="N182" s="24">
        <v>122061.77</v>
      </c>
      <c r="O182" s="24">
        <v>2696500</v>
      </c>
      <c r="P182" s="24">
        <v>0</v>
      </c>
      <c r="Q182" s="24">
        <v>0</v>
      </c>
      <c r="R182" s="24">
        <v>0</v>
      </c>
      <c r="S182" s="24">
        <v>103706.37</v>
      </c>
      <c r="T182" s="14">
        <f t="shared" si="91"/>
        <v>251447.24620000002</v>
      </c>
      <c r="U182" s="24">
        <v>2696500</v>
      </c>
      <c r="V182" s="24">
        <v>0</v>
      </c>
      <c r="W182" s="24">
        <v>0</v>
      </c>
      <c r="X182" s="24">
        <v>0</v>
      </c>
      <c r="Y182" s="24">
        <v>103706.37</v>
      </c>
      <c r="Z182" s="14">
        <f t="shared" si="78"/>
        <v>6125134.0999999996</v>
      </c>
      <c r="AA182" s="14">
        <f t="shared" si="79"/>
        <v>12617776.245999999</v>
      </c>
      <c r="AB182" s="24">
        <v>5876458.3999999994</v>
      </c>
      <c r="AC182" s="24">
        <v>224385.2</v>
      </c>
      <c r="AD182" s="24">
        <v>24290.5</v>
      </c>
      <c r="AE182" s="24">
        <v>0</v>
      </c>
      <c r="AF182" s="25">
        <v>0</v>
      </c>
      <c r="AG182" s="14">
        <f t="shared" si="80"/>
        <v>12105504.304</v>
      </c>
      <c r="AH182" s="14">
        <f t="shared" si="81"/>
        <v>462233.51200000005</v>
      </c>
      <c r="AI182" s="14">
        <f t="shared" si="82"/>
        <v>50038.43</v>
      </c>
      <c r="AJ182" s="14">
        <f t="shared" si="83"/>
        <v>0</v>
      </c>
      <c r="AK182" s="14">
        <f t="shared" si="84"/>
        <v>0</v>
      </c>
      <c r="AL182" s="16">
        <f t="shared" si="85"/>
        <v>221012.13</v>
      </c>
      <c r="AM182" s="16">
        <f t="shared" si="86"/>
        <v>455284.9878</v>
      </c>
      <c r="AN182" s="24">
        <v>0</v>
      </c>
      <c r="AO182" s="24">
        <v>0</v>
      </c>
      <c r="AP182" s="25">
        <v>221012.13</v>
      </c>
      <c r="AQ182" s="14">
        <f t="shared" si="87"/>
        <v>0</v>
      </c>
      <c r="AR182" s="14">
        <f t="shared" si="88"/>
        <v>0</v>
      </c>
      <c r="AS182" s="14">
        <f t="shared" si="89"/>
        <v>455284.9878</v>
      </c>
      <c r="AT182" s="68">
        <f t="shared" si="90"/>
        <v>1.7982838579534435</v>
      </c>
      <c r="AU182" s="26">
        <v>0</v>
      </c>
      <c r="AV182" s="26">
        <v>0</v>
      </c>
      <c r="AW182" s="26">
        <v>19.7</v>
      </c>
      <c r="AX182" s="26">
        <v>932.8</v>
      </c>
      <c r="AY182" s="27">
        <v>459</v>
      </c>
      <c r="AZ182" s="27">
        <v>699.56</v>
      </c>
      <c r="BA182" s="76">
        <v>1399.1803548133175</v>
      </c>
      <c r="BB182" s="26">
        <v>96.45</v>
      </c>
      <c r="BC182" s="26">
        <v>0</v>
      </c>
      <c r="BD182" s="26">
        <v>0</v>
      </c>
      <c r="BE182" s="26">
        <v>0</v>
      </c>
      <c r="BF182" s="28">
        <v>0</v>
      </c>
    </row>
    <row r="183" spans="1:58" ht="12.75" customHeight="1" x14ac:dyDescent="0.25">
      <c r="A183" s="10">
        <v>215</v>
      </c>
      <c r="B183" s="20" t="s">
        <v>52</v>
      </c>
      <c r="C183" s="20" t="s">
        <v>131</v>
      </c>
      <c r="D183" s="21">
        <v>2000</v>
      </c>
      <c r="E183" s="20" t="s">
        <v>111</v>
      </c>
      <c r="F183" s="64">
        <v>2.06</v>
      </c>
      <c r="G183" s="22">
        <v>110932058</v>
      </c>
      <c r="H183" s="12">
        <f t="shared" si="73"/>
        <v>228520039.48000002</v>
      </c>
      <c r="I183" s="23">
        <v>0</v>
      </c>
      <c r="J183" s="13">
        <f t="shared" si="74"/>
        <v>3126738.0999999996</v>
      </c>
      <c r="K183" s="13">
        <f t="shared" si="75"/>
        <v>6441080.4859999996</v>
      </c>
      <c r="L183" s="14">
        <f t="shared" si="76"/>
        <v>1219117.3999999999</v>
      </c>
      <c r="M183" s="14">
        <f t="shared" si="77"/>
        <v>1596272.449</v>
      </c>
      <c r="N183" s="24">
        <v>355806.65</v>
      </c>
      <c r="O183" s="24">
        <v>813100</v>
      </c>
      <c r="P183" s="24">
        <v>0</v>
      </c>
      <c r="Q183" s="24">
        <v>0</v>
      </c>
      <c r="R183" s="24">
        <v>0</v>
      </c>
      <c r="S183" s="24">
        <v>50210.75</v>
      </c>
      <c r="T183" s="14">
        <f t="shared" si="91"/>
        <v>732961.69900000002</v>
      </c>
      <c r="U183" s="24">
        <v>813100</v>
      </c>
      <c r="V183" s="24">
        <v>0</v>
      </c>
      <c r="W183" s="24">
        <v>0</v>
      </c>
      <c r="X183" s="24">
        <v>0</v>
      </c>
      <c r="Y183" s="24">
        <v>50210.75</v>
      </c>
      <c r="Z183" s="14">
        <f t="shared" si="78"/>
        <v>1907620.6999999997</v>
      </c>
      <c r="AA183" s="14">
        <f t="shared" si="79"/>
        <v>3929698.642</v>
      </c>
      <c r="AB183" s="24">
        <v>1577440.2999999998</v>
      </c>
      <c r="AC183" s="24">
        <v>317172.90000000002</v>
      </c>
      <c r="AD183" s="24">
        <v>13007.5</v>
      </c>
      <c r="AE183" s="24">
        <v>0</v>
      </c>
      <c r="AF183" s="25">
        <v>0</v>
      </c>
      <c r="AG183" s="14">
        <f t="shared" si="80"/>
        <v>3249527.0179999997</v>
      </c>
      <c r="AH183" s="14">
        <f t="shared" si="81"/>
        <v>653376.17400000012</v>
      </c>
      <c r="AI183" s="14">
        <f t="shared" si="82"/>
        <v>26795.45</v>
      </c>
      <c r="AJ183" s="14">
        <f t="shared" si="83"/>
        <v>0</v>
      </c>
      <c r="AK183" s="14">
        <f t="shared" si="84"/>
        <v>0</v>
      </c>
      <c r="AL183" s="16">
        <f t="shared" si="85"/>
        <v>19457.25</v>
      </c>
      <c r="AM183" s="16">
        <f t="shared" si="86"/>
        <v>40081.934999999998</v>
      </c>
      <c r="AN183" s="24">
        <v>0</v>
      </c>
      <c r="AO183" s="24">
        <v>0</v>
      </c>
      <c r="AP183" s="25">
        <v>19457.25</v>
      </c>
      <c r="AQ183" s="14">
        <f t="shared" si="87"/>
        <v>0</v>
      </c>
      <c r="AR183" s="14">
        <f t="shared" si="88"/>
        <v>0</v>
      </c>
      <c r="AS183" s="14">
        <f t="shared" si="89"/>
        <v>40081.934999999998</v>
      </c>
      <c r="AT183" s="68">
        <f t="shared" si="90"/>
        <v>2.8186064122239576</v>
      </c>
      <c r="AU183" s="26">
        <v>0</v>
      </c>
      <c r="AV183" s="26">
        <v>0</v>
      </c>
      <c r="AW183" s="26">
        <v>14.62</v>
      </c>
      <c r="AX183" s="26">
        <v>1393.54</v>
      </c>
      <c r="AY183" s="27">
        <v>436.43</v>
      </c>
      <c r="AZ183" s="27">
        <v>751.21</v>
      </c>
      <c r="BA183" s="76">
        <v>1502.4848109373211</v>
      </c>
      <c r="BB183" s="26">
        <v>95.88</v>
      </c>
      <c r="BC183" s="26">
        <v>0</v>
      </c>
      <c r="BD183" s="26">
        <v>0</v>
      </c>
      <c r="BE183" s="26">
        <v>0</v>
      </c>
      <c r="BF183" s="28">
        <v>0</v>
      </c>
    </row>
    <row r="184" spans="1:58" ht="12.75" customHeight="1" x14ac:dyDescent="0.25">
      <c r="A184" s="10">
        <v>216</v>
      </c>
      <c r="B184" s="20" t="s">
        <v>53</v>
      </c>
      <c r="C184" s="20" t="s">
        <v>132</v>
      </c>
      <c r="D184" s="21">
        <v>2000</v>
      </c>
      <c r="E184" s="20" t="s">
        <v>53</v>
      </c>
      <c r="F184" s="64">
        <v>2.06</v>
      </c>
      <c r="G184" s="22">
        <v>66511351</v>
      </c>
      <c r="H184" s="12">
        <f t="shared" si="73"/>
        <v>137013383.06</v>
      </c>
      <c r="I184" s="23">
        <v>0</v>
      </c>
      <c r="J184" s="13">
        <f t="shared" si="74"/>
        <v>1730503.4</v>
      </c>
      <c r="K184" s="13">
        <f t="shared" si="75"/>
        <v>3564837.0039999997</v>
      </c>
      <c r="L184" s="14">
        <f t="shared" si="76"/>
        <v>528368</v>
      </c>
      <c r="M184" s="14">
        <f t="shared" si="77"/>
        <v>543213.30000000005</v>
      </c>
      <c r="N184" s="24">
        <v>14005</v>
      </c>
      <c r="O184" s="24">
        <v>420800</v>
      </c>
      <c r="P184" s="24">
        <v>0</v>
      </c>
      <c r="Q184" s="24">
        <v>0</v>
      </c>
      <c r="R184" s="24">
        <v>0</v>
      </c>
      <c r="S184" s="24">
        <v>93563</v>
      </c>
      <c r="T184" s="14">
        <f t="shared" si="91"/>
        <v>28850.3</v>
      </c>
      <c r="U184" s="24">
        <v>420800</v>
      </c>
      <c r="V184" s="24">
        <v>0</v>
      </c>
      <c r="W184" s="24">
        <v>0</v>
      </c>
      <c r="X184" s="24">
        <v>0</v>
      </c>
      <c r="Y184" s="24">
        <v>93563</v>
      </c>
      <c r="Z184" s="14">
        <f t="shared" si="78"/>
        <v>1202135.3999999999</v>
      </c>
      <c r="AA184" s="14">
        <f t="shared" si="79"/>
        <v>2476398.9240000001</v>
      </c>
      <c r="AB184" s="24">
        <v>984229.39999999991</v>
      </c>
      <c r="AC184" s="24">
        <v>211003</v>
      </c>
      <c r="AD184" s="24">
        <v>6903</v>
      </c>
      <c r="AE184" s="24">
        <v>0</v>
      </c>
      <c r="AF184" s="25">
        <v>0</v>
      </c>
      <c r="AG184" s="14">
        <f t="shared" si="80"/>
        <v>2027512.5639999998</v>
      </c>
      <c r="AH184" s="14">
        <f t="shared" si="81"/>
        <v>434666.18</v>
      </c>
      <c r="AI184" s="14">
        <f t="shared" si="82"/>
        <v>14220.18</v>
      </c>
      <c r="AJ184" s="14">
        <f t="shared" si="83"/>
        <v>0</v>
      </c>
      <c r="AK184" s="14">
        <f t="shared" si="84"/>
        <v>0</v>
      </c>
      <c r="AL184" s="16">
        <f t="shared" si="85"/>
        <v>35025.07</v>
      </c>
      <c r="AM184" s="16">
        <f t="shared" si="86"/>
        <v>72151.644199999995</v>
      </c>
      <c r="AN184" s="24">
        <v>0</v>
      </c>
      <c r="AO184" s="24">
        <v>0</v>
      </c>
      <c r="AP184" s="25">
        <v>35025.07</v>
      </c>
      <c r="AQ184" s="14">
        <f t="shared" si="87"/>
        <v>0</v>
      </c>
      <c r="AR184" s="14">
        <f t="shared" si="88"/>
        <v>0</v>
      </c>
      <c r="AS184" s="14">
        <f t="shared" si="89"/>
        <v>72151.644199999995</v>
      </c>
      <c r="AT184" s="68">
        <f t="shared" si="90"/>
        <v>2.6018166432974725</v>
      </c>
      <c r="AU184" s="26">
        <v>0</v>
      </c>
      <c r="AV184" s="26">
        <v>0</v>
      </c>
      <c r="AW184" s="26">
        <v>17.3</v>
      </c>
      <c r="AX184" s="26">
        <v>1692.74</v>
      </c>
      <c r="AY184" s="27">
        <v>599.13</v>
      </c>
      <c r="AZ184" s="27">
        <v>1086.95</v>
      </c>
      <c r="BA184" s="76">
        <v>2173.9937770374745</v>
      </c>
      <c r="BB184" s="26">
        <v>82.29</v>
      </c>
      <c r="BC184" s="26">
        <v>0</v>
      </c>
      <c r="BD184" s="26">
        <v>0</v>
      </c>
      <c r="BE184" s="26">
        <v>0</v>
      </c>
      <c r="BF184" s="28">
        <v>0</v>
      </c>
    </row>
    <row r="185" spans="1:58" ht="12.75" customHeight="1" x14ac:dyDescent="0.25">
      <c r="A185" s="10">
        <v>217</v>
      </c>
      <c r="B185" s="20" t="s">
        <v>54</v>
      </c>
      <c r="C185" s="20" t="s">
        <v>133</v>
      </c>
      <c r="D185" s="21">
        <v>2000</v>
      </c>
      <c r="E185" s="20" t="s">
        <v>54</v>
      </c>
      <c r="F185" s="64">
        <v>2.06</v>
      </c>
      <c r="G185" s="22">
        <v>26379053</v>
      </c>
      <c r="H185" s="12">
        <f t="shared" si="73"/>
        <v>54340849.18</v>
      </c>
      <c r="I185" s="23">
        <v>0</v>
      </c>
      <c r="J185" s="13">
        <f t="shared" si="74"/>
        <v>1275395.1800000002</v>
      </c>
      <c r="K185" s="13">
        <f t="shared" si="75"/>
        <v>2627314.0708000003</v>
      </c>
      <c r="L185" s="14">
        <f t="shared" si="76"/>
        <v>447049.88</v>
      </c>
      <c r="M185" s="14">
        <f t="shared" si="77"/>
        <v>546458.12159999995</v>
      </c>
      <c r="N185" s="24">
        <v>93781.36</v>
      </c>
      <c r="O185" s="24">
        <v>338300</v>
      </c>
      <c r="P185" s="24">
        <v>0</v>
      </c>
      <c r="Q185" s="24">
        <v>0</v>
      </c>
      <c r="R185" s="24">
        <v>0</v>
      </c>
      <c r="S185" s="24">
        <v>14968.52</v>
      </c>
      <c r="T185" s="14">
        <f t="shared" si="91"/>
        <v>193189.60159999999</v>
      </c>
      <c r="U185" s="24">
        <v>338300</v>
      </c>
      <c r="V185" s="24">
        <v>0</v>
      </c>
      <c r="W185" s="24">
        <v>0</v>
      </c>
      <c r="X185" s="24">
        <v>0</v>
      </c>
      <c r="Y185" s="24">
        <v>14968.52</v>
      </c>
      <c r="Z185" s="14">
        <f t="shared" si="78"/>
        <v>828345.3</v>
      </c>
      <c r="AA185" s="14">
        <f t="shared" si="79"/>
        <v>1706391.3180000002</v>
      </c>
      <c r="AB185" s="24">
        <v>707385.9</v>
      </c>
      <c r="AC185" s="24">
        <v>118033.5</v>
      </c>
      <c r="AD185" s="24">
        <v>2925.9</v>
      </c>
      <c r="AE185" s="24">
        <v>0</v>
      </c>
      <c r="AF185" s="25">
        <v>0</v>
      </c>
      <c r="AG185" s="14">
        <f t="shared" si="80"/>
        <v>1457214.9540000001</v>
      </c>
      <c r="AH185" s="14">
        <f t="shared" si="81"/>
        <v>243149.01</v>
      </c>
      <c r="AI185" s="14">
        <f t="shared" si="82"/>
        <v>6027.3540000000003</v>
      </c>
      <c r="AJ185" s="14">
        <f t="shared" si="83"/>
        <v>0</v>
      </c>
      <c r="AK185" s="14">
        <f t="shared" si="84"/>
        <v>0</v>
      </c>
      <c r="AL185" s="16">
        <f t="shared" si="85"/>
        <v>3503.45</v>
      </c>
      <c r="AM185" s="16">
        <f t="shared" si="86"/>
        <v>7217.107</v>
      </c>
      <c r="AN185" s="24">
        <v>0</v>
      </c>
      <c r="AO185" s="24">
        <v>0</v>
      </c>
      <c r="AP185" s="25">
        <v>3503.45</v>
      </c>
      <c r="AQ185" s="14">
        <f t="shared" si="87"/>
        <v>0</v>
      </c>
      <c r="AR185" s="14">
        <f t="shared" si="88"/>
        <v>0</v>
      </c>
      <c r="AS185" s="14">
        <f t="shared" si="89"/>
        <v>7217.107</v>
      </c>
      <c r="AT185" s="68">
        <f t="shared" si="90"/>
        <v>4.834878568233667</v>
      </c>
      <c r="AU185" s="26">
        <v>0</v>
      </c>
      <c r="AV185" s="26">
        <v>0</v>
      </c>
      <c r="AW185" s="26">
        <v>19.07</v>
      </c>
      <c r="AX185" s="26">
        <v>1754.6</v>
      </c>
      <c r="AY185" s="27">
        <v>962.3</v>
      </c>
      <c r="AZ185" s="27">
        <v>1361.64</v>
      </c>
      <c r="BA185" s="76">
        <v>2723.3974760249384</v>
      </c>
      <c r="BB185" s="26">
        <v>96.65</v>
      </c>
      <c r="BC185" s="26">
        <v>0</v>
      </c>
      <c r="BD185" s="26">
        <v>0</v>
      </c>
      <c r="BE185" s="26">
        <v>0</v>
      </c>
      <c r="BF185" s="28">
        <v>0</v>
      </c>
    </row>
    <row r="186" spans="1:58" ht="12.75" customHeight="1" x14ac:dyDescent="0.25">
      <c r="A186" s="10">
        <v>218</v>
      </c>
      <c r="B186" s="20" t="s">
        <v>55</v>
      </c>
      <c r="C186" s="20" t="s">
        <v>134</v>
      </c>
      <c r="D186" s="21">
        <v>2000</v>
      </c>
      <c r="E186" s="20" t="s">
        <v>55</v>
      </c>
      <c r="F186" s="64">
        <v>2.06</v>
      </c>
      <c r="G186" s="22">
        <v>352924312</v>
      </c>
      <c r="H186" s="12">
        <f t="shared" si="73"/>
        <v>727024082.72000003</v>
      </c>
      <c r="I186" s="23">
        <v>0</v>
      </c>
      <c r="J186" s="13">
        <f t="shared" si="74"/>
        <v>6325345.9299999988</v>
      </c>
      <c r="K186" s="13">
        <f t="shared" si="75"/>
        <v>13030212.615799997</v>
      </c>
      <c r="L186" s="14">
        <f t="shared" si="76"/>
        <v>871982.83</v>
      </c>
      <c r="M186" s="14">
        <f t="shared" si="77"/>
        <v>887857.39</v>
      </c>
      <c r="N186" s="24">
        <v>14976</v>
      </c>
      <c r="O186" s="24">
        <v>686600</v>
      </c>
      <c r="P186" s="24">
        <v>0</v>
      </c>
      <c r="Q186" s="24">
        <v>0</v>
      </c>
      <c r="R186" s="24">
        <v>0</v>
      </c>
      <c r="S186" s="24">
        <v>170406.83</v>
      </c>
      <c r="T186" s="14">
        <f t="shared" si="91"/>
        <v>30850.560000000001</v>
      </c>
      <c r="U186" s="24">
        <v>686600</v>
      </c>
      <c r="V186" s="24">
        <v>0</v>
      </c>
      <c r="W186" s="24">
        <v>0</v>
      </c>
      <c r="X186" s="24">
        <v>0</v>
      </c>
      <c r="Y186" s="24">
        <v>170406.83</v>
      </c>
      <c r="Z186" s="14">
        <f t="shared" si="78"/>
        <v>5453363.0999999987</v>
      </c>
      <c r="AA186" s="14">
        <f t="shared" si="79"/>
        <v>11233927.985999998</v>
      </c>
      <c r="AB186" s="24">
        <v>5015160.2999999989</v>
      </c>
      <c r="AC186" s="24">
        <v>282113.80000000005</v>
      </c>
      <c r="AD186" s="24">
        <v>156089</v>
      </c>
      <c r="AE186" s="24">
        <v>0</v>
      </c>
      <c r="AF186" s="25">
        <v>0</v>
      </c>
      <c r="AG186" s="14">
        <f t="shared" si="80"/>
        <v>10331230.217999998</v>
      </c>
      <c r="AH186" s="14">
        <f t="shared" si="81"/>
        <v>581154.42800000007</v>
      </c>
      <c r="AI186" s="14">
        <f t="shared" si="82"/>
        <v>321543.34000000003</v>
      </c>
      <c r="AJ186" s="14">
        <f t="shared" si="83"/>
        <v>0</v>
      </c>
      <c r="AK186" s="14">
        <f t="shared" si="84"/>
        <v>0</v>
      </c>
      <c r="AL186" s="16">
        <f t="shared" si="85"/>
        <v>1248897.3899999999</v>
      </c>
      <c r="AM186" s="16">
        <f t="shared" si="86"/>
        <v>2572728.6233999999</v>
      </c>
      <c r="AN186" s="24">
        <v>0</v>
      </c>
      <c r="AO186" s="24">
        <v>0</v>
      </c>
      <c r="AP186" s="25">
        <v>1248897.3899999999</v>
      </c>
      <c r="AQ186" s="14">
        <f t="shared" si="87"/>
        <v>0</v>
      </c>
      <c r="AR186" s="14">
        <f t="shared" si="88"/>
        <v>0</v>
      </c>
      <c r="AS186" s="14">
        <f t="shared" si="89"/>
        <v>2572728.6233999999</v>
      </c>
      <c r="AT186" s="68">
        <f t="shared" si="90"/>
        <v>1.7922669861293088</v>
      </c>
      <c r="AU186" s="26">
        <v>0</v>
      </c>
      <c r="AV186" s="26">
        <v>0</v>
      </c>
      <c r="AW186" s="26">
        <v>21.31</v>
      </c>
      <c r="AX186" s="26">
        <v>1872.44</v>
      </c>
      <c r="AY186" s="27">
        <v>840.37</v>
      </c>
      <c r="AZ186" s="27">
        <v>1601.33</v>
      </c>
      <c r="BA186" s="76">
        <v>3202.7981553736772</v>
      </c>
      <c r="BB186" s="26">
        <v>80.459999999999994</v>
      </c>
      <c r="BC186" s="26">
        <v>0</v>
      </c>
      <c r="BD186" s="26">
        <v>0</v>
      </c>
      <c r="BE186" s="26">
        <v>0</v>
      </c>
      <c r="BF186" s="28">
        <v>0</v>
      </c>
    </row>
    <row r="187" spans="1:58" ht="12.75" customHeight="1" x14ac:dyDescent="0.25">
      <c r="A187" s="10">
        <v>219</v>
      </c>
      <c r="B187" s="20" t="s">
        <v>56</v>
      </c>
      <c r="C187" s="20" t="s">
        <v>135</v>
      </c>
      <c r="D187" s="21">
        <v>2000</v>
      </c>
      <c r="E187" s="20" t="s">
        <v>56</v>
      </c>
      <c r="F187" s="64">
        <v>2.06</v>
      </c>
      <c r="G187" s="22">
        <v>73878368</v>
      </c>
      <c r="H187" s="12">
        <f t="shared" si="73"/>
        <v>152189438.08000001</v>
      </c>
      <c r="I187" s="23">
        <v>0</v>
      </c>
      <c r="J187" s="13">
        <f t="shared" si="74"/>
        <v>2607472.5</v>
      </c>
      <c r="K187" s="13">
        <f t="shared" si="75"/>
        <v>5371393.3500000006</v>
      </c>
      <c r="L187" s="14">
        <f t="shared" si="76"/>
        <v>1507217.9</v>
      </c>
      <c r="M187" s="14">
        <f t="shared" si="77"/>
        <v>2141317.2988</v>
      </c>
      <c r="N187" s="24">
        <v>598206.98</v>
      </c>
      <c r="O187" s="24">
        <v>889000</v>
      </c>
      <c r="P187" s="24">
        <v>0</v>
      </c>
      <c r="Q187" s="24">
        <v>0</v>
      </c>
      <c r="R187" s="24">
        <v>0</v>
      </c>
      <c r="S187" s="24">
        <v>20010.919999999998</v>
      </c>
      <c r="T187" s="14">
        <f t="shared" si="91"/>
        <v>1232306.3788000001</v>
      </c>
      <c r="U187" s="24">
        <v>889000</v>
      </c>
      <c r="V187" s="24">
        <v>0</v>
      </c>
      <c r="W187" s="24">
        <v>0</v>
      </c>
      <c r="X187" s="24">
        <v>0</v>
      </c>
      <c r="Y187" s="24">
        <v>20010.919999999998</v>
      </c>
      <c r="Z187" s="14">
        <f t="shared" si="78"/>
        <v>1100254.5999999999</v>
      </c>
      <c r="AA187" s="14">
        <f t="shared" si="79"/>
        <v>2266524.4760000003</v>
      </c>
      <c r="AB187" s="24">
        <v>737797</v>
      </c>
      <c r="AC187" s="24">
        <v>247742.2</v>
      </c>
      <c r="AD187" s="24">
        <v>114715.4</v>
      </c>
      <c r="AE187" s="24">
        <v>0</v>
      </c>
      <c r="AF187" s="25">
        <v>0</v>
      </c>
      <c r="AG187" s="14">
        <f t="shared" si="80"/>
        <v>1519861.82</v>
      </c>
      <c r="AH187" s="14">
        <f t="shared" si="81"/>
        <v>510348.93200000003</v>
      </c>
      <c r="AI187" s="14">
        <f t="shared" si="82"/>
        <v>236313.72399999999</v>
      </c>
      <c r="AJ187" s="14">
        <f t="shared" si="83"/>
        <v>0</v>
      </c>
      <c r="AK187" s="14">
        <f t="shared" si="84"/>
        <v>0</v>
      </c>
      <c r="AL187" s="16">
        <f t="shared" si="85"/>
        <v>2659.13</v>
      </c>
      <c r="AM187" s="16">
        <f t="shared" si="86"/>
        <v>5477.8078000000005</v>
      </c>
      <c r="AN187" s="24">
        <v>0</v>
      </c>
      <c r="AO187" s="24">
        <v>0</v>
      </c>
      <c r="AP187" s="25">
        <v>2659.13</v>
      </c>
      <c r="AQ187" s="14">
        <f t="shared" si="87"/>
        <v>0</v>
      </c>
      <c r="AR187" s="14">
        <f t="shared" si="88"/>
        <v>0</v>
      </c>
      <c r="AS187" s="14">
        <f t="shared" si="89"/>
        <v>5477.8078000000005</v>
      </c>
      <c r="AT187" s="68">
        <f t="shared" si="90"/>
        <v>3.5294126962847909</v>
      </c>
      <c r="AU187" s="26">
        <v>0</v>
      </c>
      <c r="AV187" s="26">
        <v>0</v>
      </c>
      <c r="AW187" s="26">
        <v>12.12</v>
      </c>
      <c r="AX187" s="26">
        <v>1048.8699999999999</v>
      </c>
      <c r="AY187" s="27">
        <v>574.74</v>
      </c>
      <c r="AZ187" s="27">
        <v>710.21</v>
      </c>
      <c r="BA187" s="76">
        <v>1420.4812736462438</v>
      </c>
      <c r="BB187" s="26">
        <v>98.67</v>
      </c>
      <c r="BC187" s="26">
        <v>0</v>
      </c>
      <c r="BD187" s="26">
        <v>0</v>
      </c>
      <c r="BE187" s="26">
        <v>0</v>
      </c>
      <c r="BF187" s="28">
        <v>0</v>
      </c>
    </row>
    <row r="188" spans="1:58" ht="12.75" customHeight="1" x14ac:dyDescent="0.25">
      <c r="A188" s="10">
        <v>220</v>
      </c>
      <c r="B188" s="20" t="s">
        <v>57</v>
      </c>
      <c r="C188" s="20" t="s">
        <v>136</v>
      </c>
      <c r="D188" s="21">
        <v>2000</v>
      </c>
      <c r="E188" s="20" t="s">
        <v>57</v>
      </c>
      <c r="F188" s="64">
        <v>2.06</v>
      </c>
      <c r="G188" s="22">
        <v>187412866</v>
      </c>
      <c r="H188" s="12">
        <f t="shared" si="73"/>
        <v>386070503.96000004</v>
      </c>
      <c r="I188" s="23">
        <v>0</v>
      </c>
      <c r="J188" s="13">
        <f t="shared" si="74"/>
        <v>4082749.8100000005</v>
      </c>
      <c r="K188" s="13">
        <f t="shared" si="75"/>
        <v>8410464.6086000018</v>
      </c>
      <c r="L188" s="14">
        <f t="shared" si="76"/>
        <v>1324680.1100000001</v>
      </c>
      <c r="M188" s="14">
        <f t="shared" si="77"/>
        <v>1771269.5792</v>
      </c>
      <c r="N188" s="24">
        <v>421310.82</v>
      </c>
      <c r="O188" s="24">
        <v>749000</v>
      </c>
      <c r="P188" s="24">
        <v>0</v>
      </c>
      <c r="Q188" s="24">
        <v>0</v>
      </c>
      <c r="R188" s="24">
        <v>0</v>
      </c>
      <c r="S188" s="24">
        <v>154369.29</v>
      </c>
      <c r="T188" s="14">
        <f t="shared" si="91"/>
        <v>867900.2892</v>
      </c>
      <c r="U188" s="24">
        <v>749000</v>
      </c>
      <c r="V188" s="24">
        <v>0</v>
      </c>
      <c r="W188" s="24">
        <v>0</v>
      </c>
      <c r="X188" s="24">
        <v>0</v>
      </c>
      <c r="Y188" s="24">
        <v>154369.29</v>
      </c>
      <c r="Z188" s="14">
        <f t="shared" si="78"/>
        <v>2758069.7</v>
      </c>
      <c r="AA188" s="14">
        <f t="shared" si="79"/>
        <v>5681623.5820000004</v>
      </c>
      <c r="AB188" s="24">
        <v>2477633.6</v>
      </c>
      <c r="AC188" s="24">
        <v>214549.7</v>
      </c>
      <c r="AD188" s="24">
        <v>65886.399999999994</v>
      </c>
      <c r="AE188" s="24">
        <v>0</v>
      </c>
      <c r="AF188" s="25">
        <v>0</v>
      </c>
      <c r="AG188" s="14">
        <f t="shared" si="80"/>
        <v>5103925.216</v>
      </c>
      <c r="AH188" s="14">
        <f t="shared" si="81"/>
        <v>441972.38200000004</v>
      </c>
      <c r="AI188" s="14">
        <f t="shared" si="82"/>
        <v>135725.984</v>
      </c>
      <c r="AJ188" s="14">
        <f t="shared" si="83"/>
        <v>0</v>
      </c>
      <c r="AK188" s="14">
        <f t="shared" si="84"/>
        <v>0</v>
      </c>
      <c r="AL188" s="16">
        <f t="shared" si="85"/>
        <v>127523.39</v>
      </c>
      <c r="AM188" s="16">
        <f t="shared" si="86"/>
        <v>262698.18339999998</v>
      </c>
      <c r="AN188" s="24">
        <v>0</v>
      </c>
      <c r="AO188" s="24">
        <v>0</v>
      </c>
      <c r="AP188" s="25">
        <v>127523.39</v>
      </c>
      <c r="AQ188" s="14">
        <f t="shared" si="87"/>
        <v>0</v>
      </c>
      <c r="AR188" s="14">
        <f t="shared" si="88"/>
        <v>0</v>
      </c>
      <c r="AS188" s="14">
        <f t="shared" si="89"/>
        <v>262698.18339999998</v>
      </c>
      <c r="AT188" s="68">
        <f t="shared" si="90"/>
        <v>2.1784789364461243</v>
      </c>
      <c r="AU188" s="26">
        <v>0</v>
      </c>
      <c r="AV188" s="26">
        <v>0</v>
      </c>
      <c r="AW188" s="26">
        <v>17.87</v>
      </c>
      <c r="AX188" s="26">
        <v>1599.67</v>
      </c>
      <c r="AY188" s="27">
        <v>375.7</v>
      </c>
      <c r="AZ188" s="27">
        <v>777.66</v>
      </c>
      <c r="BA188" s="76">
        <v>1555.3870929214427</v>
      </c>
      <c r="BB188" s="26">
        <v>88.35</v>
      </c>
      <c r="BC188" s="26">
        <v>0</v>
      </c>
      <c r="BD188" s="26">
        <v>0</v>
      </c>
      <c r="BE188" s="26">
        <v>0</v>
      </c>
      <c r="BF188" s="28">
        <v>0</v>
      </c>
    </row>
    <row r="189" spans="1:58" ht="12.75" customHeight="1" x14ac:dyDescent="0.25">
      <c r="A189" s="10">
        <v>221</v>
      </c>
      <c r="B189" s="20" t="s">
        <v>58</v>
      </c>
      <c r="C189" s="20" t="s">
        <v>137</v>
      </c>
      <c r="D189" s="21">
        <v>2000</v>
      </c>
      <c r="E189" s="20" t="s">
        <v>112</v>
      </c>
      <c r="F189" s="64">
        <v>2.06</v>
      </c>
      <c r="G189" s="22">
        <v>86334283</v>
      </c>
      <c r="H189" s="12">
        <f t="shared" si="73"/>
        <v>177848622.98000002</v>
      </c>
      <c r="I189" s="23">
        <v>0</v>
      </c>
      <c r="J189" s="13">
        <f t="shared" si="74"/>
        <v>1609313.76</v>
      </c>
      <c r="K189" s="13">
        <f t="shared" si="75"/>
        <v>3315186.3456000001</v>
      </c>
      <c r="L189" s="14">
        <f t="shared" si="76"/>
        <v>487006.46</v>
      </c>
      <c r="M189" s="14">
        <f t="shared" si="77"/>
        <v>524007.3076</v>
      </c>
      <c r="N189" s="24">
        <v>34906.46</v>
      </c>
      <c r="O189" s="24">
        <v>420100</v>
      </c>
      <c r="P189" s="24">
        <v>0</v>
      </c>
      <c r="Q189" s="24">
        <v>0</v>
      </c>
      <c r="R189" s="24">
        <v>0</v>
      </c>
      <c r="S189" s="24">
        <v>32000</v>
      </c>
      <c r="T189" s="14">
        <f t="shared" si="91"/>
        <v>71907.3076</v>
      </c>
      <c r="U189" s="24">
        <v>420100</v>
      </c>
      <c r="V189" s="24">
        <v>0</v>
      </c>
      <c r="W189" s="24">
        <v>0</v>
      </c>
      <c r="X189" s="24">
        <v>0</v>
      </c>
      <c r="Y189" s="24">
        <v>32000</v>
      </c>
      <c r="Z189" s="14">
        <f t="shared" si="78"/>
        <v>1122307.3</v>
      </c>
      <c r="AA189" s="14">
        <f t="shared" si="79"/>
        <v>2311953.0380000006</v>
      </c>
      <c r="AB189" s="24">
        <v>1019673.9000000001</v>
      </c>
      <c r="AC189" s="24">
        <v>92941.700000000012</v>
      </c>
      <c r="AD189" s="24">
        <v>9691.7000000000007</v>
      </c>
      <c r="AE189" s="24">
        <v>0</v>
      </c>
      <c r="AF189" s="25">
        <v>0</v>
      </c>
      <c r="AG189" s="14">
        <f t="shared" si="80"/>
        <v>2100528.2340000002</v>
      </c>
      <c r="AH189" s="14">
        <f t="shared" si="81"/>
        <v>191459.90200000003</v>
      </c>
      <c r="AI189" s="14">
        <f t="shared" si="82"/>
        <v>19964.902000000002</v>
      </c>
      <c r="AJ189" s="14">
        <f t="shared" si="83"/>
        <v>0</v>
      </c>
      <c r="AK189" s="14">
        <f t="shared" si="84"/>
        <v>0</v>
      </c>
      <c r="AL189" s="16">
        <f t="shared" si="85"/>
        <v>43962.879999999997</v>
      </c>
      <c r="AM189" s="16">
        <f t="shared" si="86"/>
        <v>90563.532800000001</v>
      </c>
      <c r="AN189" s="24">
        <v>0</v>
      </c>
      <c r="AO189" s="24">
        <v>0</v>
      </c>
      <c r="AP189" s="25">
        <v>43962.879999999997</v>
      </c>
      <c r="AQ189" s="14">
        <f t="shared" si="87"/>
        <v>0</v>
      </c>
      <c r="AR189" s="14">
        <f t="shared" si="88"/>
        <v>0</v>
      </c>
      <c r="AS189" s="14">
        <f t="shared" si="89"/>
        <v>90563.532800000001</v>
      </c>
      <c r="AT189" s="68">
        <f t="shared" si="90"/>
        <v>1.8640494877336273</v>
      </c>
      <c r="AU189" s="26">
        <v>0</v>
      </c>
      <c r="AV189" s="26">
        <v>0</v>
      </c>
      <c r="AW189" s="26">
        <v>12.75</v>
      </c>
      <c r="AX189" s="26">
        <v>1334.61</v>
      </c>
      <c r="AY189" s="27">
        <v>682.47</v>
      </c>
      <c r="AZ189" s="27">
        <v>1035.25</v>
      </c>
      <c r="BA189" s="76">
        <v>2070.5893165997013</v>
      </c>
      <c r="BB189" s="26">
        <v>93.43</v>
      </c>
      <c r="BC189" s="26">
        <v>0</v>
      </c>
      <c r="BD189" s="26">
        <v>0</v>
      </c>
      <c r="BE189" s="26">
        <v>0</v>
      </c>
      <c r="BF189" s="28">
        <v>0</v>
      </c>
    </row>
    <row r="190" spans="1:58" ht="12.75" customHeight="1" x14ac:dyDescent="0.25">
      <c r="A190" s="10">
        <v>222</v>
      </c>
      <c r="B190" s="20" t="s">
        <v>59</v>
      </c>
      <c r="C190" s="20" t="s">
        <v>138</v>
      </c>
      <c r="D190" s="21">
        <v>2000</v>
      </c>
      <c r="E190" s="20" t="s">
        <v>59</v>
      </c>
      <c r="F190" s="64">
        <v>2.06</v>
      </c>
      <c r="G190" s="22">
        <v>69770372</v>
      </c>
      <c r="H190" s="12">
        <f t="shared" si="73"/>
        <v>143726966.31999999</v>
      </c>
      <c r="I190" s="23">
        <v>0</v>
      </c>
      <c r="J190" s="13">
        <f t="shared" si="74"/>
        <v>1401466.67</v>
      </c>
      <c r="K190" s="13">
        <f t="shared" si="75"/>
        <v>2887021.3402</v>
      </c>
      <c r="L190" s="14">
        <f t="shared" si="76"/>
        <v>458297.77</v>
      </c>
      <c r="M190" s="14">
        <f t="shared" si="77"/>
        <v>476624.11000000004</v>
      </c>
      <c r="N190" s="24">
        <v>17289</v>
      </c>
      <c r="O190" s="24">
        <v>372400</v>
      </c>
      <c r="P190" s="24">
        <v>0</v>
      </c>
      <c r="Q190" s="24">
        <v>0</v>
      </c>
      <c r="R190" s="24">
        <v>0</v>
      </c>
      <c r="S190" s="24">
        <v>68608.77</v>
      </c>
      <c r="T190" s="14">
        <f t="shared" si="91"/>
        <v>35615.340000000004</v>
      </c>
      <c r="U190" s="24">
        <v>372400</v>
      </c>
      <c r="V190" s="24">
        <v>0</v>
      </c>
      <c r="W190" s="24">
        <v>0</v>
      </c>
      <c r="X190" s="24">
        <v>0</v>
      </c>
      <c r="Y190" s="24">
        <v>68608.77</v>
      </c>
      <c r="Z190" s="14">
        <f t="shared" si="78"/>
        <v>943168.89999999991</v>
      </c>
      <c r="AA190" s="14">
        <f t="shared" si="79"/>
        <v>1942927.9339999999</v>
      </c>
      <c r="AB190" s="24">
        <v>845323.7</v>
      </c>
      <c r="AC190" s="24">
        <v>97845.200000000012</v>
      </c>
      <c r="AD190" s="24">
        <v>0</v>
      </c>
      <c r="AE190" s="24">
        <v>0</v>
      </c>
      <c r="AF190" s="25">
        <v>0</v>
      </c>
      <c r="AG190" s="14">
        <f t="shared" si="80"/>
        <v>1741366.8219999999</v>
      </c>
      <c r="AH190" s="14">
        <f t="shared" si="81"/>
        <v>201561.11200000002</v>
      </c>
      <c r="AI190" s="14">
        <f t="shared" si="82"/>
        <v>0</v>
      </c>
      <c r="AJ190" s="14">
        <f t="shared" si="83"/>
        <v>0</v>
      </c>
      <c r="AK190" s="14">
        <f t="shared" si="84"/>
        <v>0</v>
      </c>
      <c r="AL190" s="16">
        <f t="shared" si="85"/>
        <v>15441.08</v>
      </c>
      <c r="AM190" s="16">
        <f t="shared" si="86"/>
        <v>31808.624800000001</v>
      </c>
      <c r="AN190" s="24">
        <v>0</v>
      </c>
      <c r="AO190" s="24">
        <v>0</v>
      </c>
      <c r="AP190" s="25">
        <v>15441.08</v>
      </c>
      <c r="AQ190" s="14">
        <f t="shared" si="87"/>
        <v>0</v>
      </c>
      <c r="AR190" s="14">
        <f t="shared" si="88"/>
        <v>0</v>
      </c>
      <c r="AS190" s="14">
        <f t="shared" si="89"/>
        <v>31808.624800000001</v>
      </c>
      <c r="AT190" s="68">
        <f t="shared" si="90"/>
        <v>2.0086845315945854</v>
      </c>
      <c r="AU190" s="26">
        <v>0</v>
      </c>
      <c r="AV190" s="26">
        <v>0</v>
      </c>
      <c r="AW190" s="26">
        <v>21.52</v>
      </c>
      <c r="AX190" s="26">
        <v>1801.92</v>
      </c>
      <c r="AY190" s="27">
        <v>1103.3</v>
      </c>
      <c r="AZ190" s="27">
        <v>1492.81</v>
      </c>
      <c r="BA190" s="76">
        <v>2985.7487927681236</v>
      </c>
      <c r="BB190" s="26">
        <v>85.03</v>
      </c>
      <c r="BC190" s="26">
        <v>0</v>
      </c>
      <c r="BD190" s="26">
        <v>0</v>
      </c>
      <c r="BE190" s="26">
        <v>0</v>
      </c>
      <c r="BF190" s="28">
        <v>0</v>
      </c>
    </row>
    <row r="191" spans="1:58" ht="12.75" customHeight="1" x14ac:dyDescent="0.25">
      <c r="A191" s="10">
        <v>223</v>
      </c>
      <c r="B191" s="20" t="s">
        <v>60</v>
      </c>
      <c r="C191" s="20" t="s">
        <v>139</v>
      </c>
      <c r="D191" s="21">
        <v>2000</v>
      </c>
      <c r="E191" s="20" t="s">
        <v>60</v>
      </c>
      <c r="F191" s="64">
        <v>2.06</v>
      </c>
      <c r="G191" s="22">
        <v>85772440</v>
      </c>
      <c r="H191" s="12">
        <f t="shared" si="73"/>
        <v>176691226.40000001</v>
      </c>
      <c r="I191" s="23">
        <v>0</v>
      </c>
      <c r="J191" s="13">
        <f t="shared" si="74"/>
        <v>2359842.9099999997</v>
      </c>
      <c r="K191" s="13">
        <f t="shared" si="75"/>
        <v>4861276.3945999993</v>
      </c>
      <c r="L191" s="14">
        <f t="shared" si="76"/>
        <v>794350.61</v>
      </c>
      <c r="M191" s="14">
        <f t="shared" si="77"/>
        <v>1076301.176</v>
      </c>
      <c r="N191" s="24">
        <v>265991.09999999998</v>
      </c>
      <c r="O191" s="24">
        <v>467800</v>
      </c>
      <c r="P191" s="24">
        <v>0</v>
      </c>
      <c r="Q191" s="24">
        <v>0</v>
      </c>
      <c r="R191" s="24">
        <v>0</v>
      </c>
      <c r="S191" s="24">
        <v>60559.51</v>
      </c>
      <c r="T191" s="14">
        <f t="shared" si="91"/>
        <v>547941.66599999997</v>
      </c>
      <c r="U191" s="24">
        <v>467800</v>
      </c>
      <c r="V191" s="24">
        <v>0</v>
      </c>
      <c r="W191" s="24">
        <v>0</v>
      </c>
      <c r="X191" s="24">
        <v>0</v>
      </c>
      <c r="Y191" s="24">
        <v>60559.51</v>
      </c>
      <c r="Z191" s="14">
        <f t="shared" si="78"/>
        <v>1565492.2999999998</v>
      </c>
      <c r="AA191" s="14">
        <f t="shared" si="79"/>
        <v>3224914.1380000003</v>
      </c>
      <c r="AB191" s="24">
        <v>1338521.8999999999</v>
      </c>
      <c r="AC191" s="24">
        <v>168886.2</v>
      </c>
      <c r="AD191" s="24">
        <v>58084.2</v>
      </c>
      <c r="AE191" s="24">
        <v>0</v>
      </c>
      <c r="AF191" s="25">
        <v>0</v>
      </c>
      <c r="AG191" s="14">
        <f t="shared" si="80"/>
        <v>2757355.1140000001</v>
      </c>
      <c r="AH191" s="14">
        <f t="shared" si="81"/>
        <v>347905.57200000004</v>
      </c>
      <c r="AI191" s="14">
        <f t="shared" si="82"/>
        <v>119653.45199999999</v>
      </c>
      <c r="AJ191" s="14">
        <f t="shared" si="83"/>
        <v>0</v>
      </c>
      <c r="AK191" s="14">
        <f t="shared" si="84"/>
        <v>0</v>
      </c>
      <c r="AL191" s="16">
        <f t="shared" si="85"/>
        <v>30421.38</v>
      </c>
      <c r="AM191" s="16">
        <f t="shared" si="86"/>
        <v>62668.042800000003</v>
      </c>
      <c r="AN191" s="24">
        <v>0</v>
      </c>
      <c r="AO191" s="24">
        <v>0</v>
      </c>
      <c r="AP191" s="25">
        <v>30421.38</v>
      </c>
      <c r="AQ191" s="14">
        <f t="shared" si="87"/>
        <v>0</v>
      </c>
      <c r="AR191" s="14">
        <f t="shared" si="88"/>
        <v>0</v>
      </c>
      <c r="AS191" s="14">
        <f t="shared" si="89"/>
        <v>62668.042800000003</v>
      </c>
      <c r="AT191" s="68">
        <f t="shared" si="90"/>
        <v>2.7512834075840673</v>
      </c>
      <c r="AU191" s="26">
        <v>0</v>
      </c>
      <c r="AV191" s="26">
        <v>0</v>
      </c>
      <c r="AW191" s="26">
        <v>16.350000000000001</v>
      </c>
      <c r="AX191" s="26">
        <v>1460.71</v>
      </c>
      <c r="AY191" s="27">
        <v>602.42999999999995</v>
      </c>
      <c r="AZ191" s="27">
        <v>987.25</v>
      </c>
      <c r="BA191" s="76">
        <v>1974.585175380879</v>
      </c>
      <c r="BB191" s="26">
        <v>92.38</v>
      </c>
      <c r="BC191" s="26">
        <v>0</v>
      </c>
      <c r="BD191" s="26">
        <v>0</v>
      </c>
      <c r="BE191" s="26">
        <v>0</v>
      </c>
      <c r="BF191" s="28">
        <v>0</v>
      </c>
    </row>
    <row r="192" spans="1:58" ht="12.75" customHeight="1" x14ac:dyDescent="0.25">
      <c r="A192" s="10">
        <v>224</v>
      </c>
      <c r="B192" s="20" t="s">
        <v>61</v>
      </c>
      <c r="C192" s="20" t="s">
        <v>140</v>
      </c>
      <c r="D192" s="21">
        <v>2000</v>
      </c>
      <c r="E192" s="20" t="s">
        <v>61</v>
      </c>
      <c r="F192" s="64">
        <v>2.06</v>
      </c>
      <c r="G192" s="22">
        <v>96569985</v>
      </c>
      <c r="H192" s="12">
        <f t="shared" si="73"/>
        <v>198934169.09999999</v>
      </c>
      <c r="I192" s="23">
        <v>0</v>
      </c>
      <c r="J192" s="13">
        <f t="shared" si="74"/>
        <v>3365784.69</v>
      </c>
      <c r="K192" s="13">
        <f t="shared" si="75"/>
        <v>6933516.4614000004</v>
      </c>
      <c r="L192" s="14">
        <f t="shared" si="76"/>
        <v>898873.19000000006</v>
      </c>
      <c r="M192" s="14">
        <f t="shared" si="77"/>
        <v>1085628.1240000001</v>
      </c>
      <c r="N192" s="24">
        <v>176183.9</v>
      </c>
      <c r="O192" s="24">
        <v>542600</v>
      </c>
      <c r="P192" s="24">
        <v>0</v>
      </c>
      <c r="Q192" s="24">
        <v>0</v>
      </c>
      <c r="R192" s="24">
        <v>0</v>
      </c>
      <c r="S192" s="24">
        <v>180089.29</v>
      </c>
      <c r="T192" s="14">
        <f t="shared" si="91"/>
        <v>362938.83399999997</v>
      </c>
      <c r="U192" s="24">
        <v>542600</v>
      </c>
      <c r="V192" s="24">
        <v>0</v>
      </c>
      <c r="W192" s="24">
        <v>0</v>
      </c>
      <c r="X192" s="24">
        <v>0</v>
      </c>
      <c r="Y192" s="24">
        <v>180089.29</v>
      </c>
      <c r="Z192" s="14">
        <f t="shared" si="78"/>
        <v>2466911.5</v>
      </c>
      <c r="AA192" s="14">
        <f t="shared" si="79"/>
        <v>5081837.6899999995</v>
      </c>
      <c r="AB192" s="24">
        <v>2144494</v>
      </c>
      <c r="AC192" s="24">
        <v>297349.3</v>
      </c>
      <c r="AD192" s="24">
        <v>25068.2</v>
      </c>
      <c r="AE192" s="24">
        <v>0</v>
      </c>
      <c r="AF192" s="25">
        <v>0</v>
      </c>
      <c r="AG192" s="14">
        <f t="shared" si="80"/>
        <v>4417657.6399999997</v>
      </c>
      <c r="AH192" s="14">
        <f t="shared" si="81"/>
        <v>612539.55799999996</v>
      </c>
      <c r="AI192" s="14">
        <f t="shared" si="82"/>
        <v>51640.492000000006</v>
      </c>
      <c r="AJ192" s="14">
        <f t="shared" si="83"/>
        <v>0</v>
      </c>
      <c r="AK192" s="14">
        <f t="shared" si="84"/>
        <v>0</v>
      </c>
      <c r="AL192" s="16">
        <f t="shared" si="85"/>
        <v>20056.43</v>
      </c>
      <c r="AM192" s="16">
        <f t="shared" si="86"/>
        <v>41316.245800000004</v>
      </c>
      <c r="AN192" s="24">
        <v>0</v>
      </c>
      <c r="AO192" s="24">
        <v>0</v>
      </c>
      <c r="AP192" s="25">
        <v>20056.43</v>
      </c>
      <c r="AQ192" s="14">
        <f t="shared" si="87"/>
        <v>0</v>
      </c>
      <c r="AR192" s="14">
        <f t="shared" si="88"/>
        <v>0</v>
      </c>
      <c r="AS192" s="14">
        <f t="shared" si="89"/>
        <v>41316.245800000004</v>
      </c>
      <c r="AT192" s="68">
        <f t="shared" si="90"/>
        <v>3.4853321039658445</v>
      </c>
      <c r="AU192" s="26">
        <v>0</v>
      </c>
      <c r="AV192" s="26">
        <v>0</v>
      </c>
      <c r="AW192" s="26">
        <v>16.88</v>
      </c>
      <c r="AX192" s="26">
        <v>1540.81</v>
      </c>
      <c r="AY192" s="27">
        <v>959.4</v>
      </c>
      <c r="AZ192" s="27">
        <v>1326.18</v>
      </c>
      <c r="BA192" s="76">
        <v>2652.4744166995333</v>
      </c>
      <c r="BB192" s="26">
        <v>79.959999999999994</v>
      </c>
      <c r="BC192" s="26">
        <v>0</v>
      </c>
      <c r="BD192" s="26">
        <v>0</v>
      </c>
      <c r="BE192" s="26">
        <v>0</v>
      </c>
      <c r="BF192" s="28">
        <v>0</v>
      </c>
    </row>
    <row r="193" spans="1:58" ht="12.75" customHeight="1" x14ac:dyDescent="0.25">
      <c r="A193" s="10">
        <v>225</v>
      </c>
      <c r="B193" s="20" t="s">
        <v>62</v>
      </c>
      <c r="C193" s="20" t="s">
        <v>141</v>
      </c>
      <c r="D193" s="21">
        <v>2000</v>
      </c>
      <c r="E193" s="20" t="s">
        <v>62</v>
      </c>
      <c r="F193" s="64">
        <v>2.06</v>
      </c>
      <c r="G193" s="22">
        <v>133261690</v>
      </c>
      <c r="H193" s="12">
        <f t="shared" si="73"/>
        <v>274519081.40000004</v>
      </c>
      <c r="I193" s="23">
        <v>0</v>
      </c>
      <c r="J193" s="13">
        <f t="shared" si="74"/>
        <v>3700477.52</v>
      </c>
      <c r="K193" s="13">
        <f t="shared" si="75"/>
        <v>7622983.6912000002</v>
      </c>
      <c r="L193" s="14">
        <f t="shared" si="76"/>
        <v>1106422.1200000001</v>
      </c>
      <c r="M193" s="14">
        <f t="shared" si="77"/>
        <v>1124716.6600000001</v>
      </c>
      <c r="N193" s="24">
        <v>17259</v>
      </c>
      <c r="O193" s="24">
        <v>654400</v>
      </c>
      <c r="P193" s="24">
        <v>0</v>
      </c>
      <c r="Q193" s="24">
        <v>0</v>
      </c>
      <c r="R193" s="24">
        <v>0</v>
      </c>
      <c r="S193" s="24">
        <v>434763.12</v>
      </c>
      <c r="T193" s="14">
        <f t="shared" si="91"/>
        <v>35553.54</v>
      </c>
      <c r="U193" s="24">
        <v>654400</v>
      </c>
      <c r="V193" s="24">
        <v>0</v>
      </c>
      <c r="W193" s="24">
        <v>0</v>
      </c>
      <c r="X193" s="24">
        <v>0</v>
      </c>
      <c r="Y193" s="24">
        <v>434763.12</v>
      </c>
      <c r="Z193" s="14">
        <f t="shared" si="78"/>
        <v>2594055.4</v>
      </c>
      <c r="AA193" s="14">
        <f t="shared" si="79"/>
        <v>5343754.1240000008</v>
      </c>
      <c r="AB193" s="24">
        <v>2321984.2000000002</v>
      </c>
      <c r="AC193" s="24">
        <v>239707.80000000005</v>
      </c>
      <c r="AD193" s="24">
        <v>32363.4</v>
      </c>
      <c r="AE193" s="24">
        <v>0</v>
      </c>
      <c r="AF193" s="25">
        <v>0</v>
      </c>
      <c r="AG193" s="14">
        <f t="shared" si="80"/>
        <v>4783287.4520000005</v>
      </c>
      <c r="AH193" s="14">
        <f t="shared" si="81"/>
        <v>493798.06800000009</v>
      </c>
      <c r="AI193" s="14">
        <f t="shared" si="82"/>
        <v>66668.604000000007</v>
      </c>
      <c r="AJ193" s="14">
        <f t="shared" si="83"/>
        <v>0</v>
      </c>
      <c r="AK193" s="14">
        <f t="shared" si="84"/>
        <v>0</v>
      </c>
      <c r="AL193" s="16">
        <f t="shared" si="85"/>
        <v>215056.59</v>
      </c>
      <c r="AM193" s="16">
        <f t="shared" si="86"/>
        <v>443016.57540000003</v>
      </c>
      <c r="AN193" s="24">
        <v>0</v>
      </c>
      <c r="AO193" s="24">
        <v>0</v>
      </c>
      <c r="AP193" s="25">
        <v>215056.59</v>
      </c>
      <c r="AQ193" s="14">
        <f t="shared" si="87"/>
        <v>0</v>
      </c>
      <c r="AR193" s="14">
        <f t="shared" si="88"/>
        <v>0</v>
      </c>
      <c r="AS193" s="14">
        <f t="shared" si="89"/>
        <v>443016.57540000003</v>
      </c>
      <c r="AT193" s="68">
        <f t="shared" si="90"/>
        <v>2.7768502110396471</v>
      </c>
      <c r="AU193" s="26">
        <v>0</v>
      </c>
      <c r="AV193" s="26">
        <v>0</v>
      </c>
      <c r="AW193" s="26">
        <v>18.59</v>
      </c>
      <c r="AX193" s="26">
        <v>1706.57</v>
      </c>
      <c r="AY193" s="27">
        <v>1437</v>
      </c>
      <c r="AZ193" s="27">
        <v>1615.94</v>
      </c>
      <c r="BA193" s="76">
        <v>3232.0194158571567</v>
      </c>
      <c r="BB193" s="26">
        <v>60.71</v>
      </c>
      <c r="BC193" s="26">
        <v>0</v>
      </c>
      <c r="BD193" s="26">
        <v>0</v>
      </c>
      <c r="BE193" s="26">
        <v>0</v>
      </c>
      <c r="BF193" s="28">
        <v>0</v>
      </c>
    </row>
    <row r="194" spans="1:58" ht="12.75" customHeight="1" x14ac:dyDescent="0.25">
      <c r="A194" s="10">
        <v>226</v>
      </c>
      <c r="B194" s="20" t="s">
        <v>63</v>
      </c>
      <c r="C194" s="20" t="s">
        <v>142</v>
      </c>
      <c r="D194" s="21">
        <v>2000</v>
      </c>
      <c r="E194" s="20" t="s">
        <v>63</v>
      </c>
      <c r="F194" s="64">
        <v>2.06</v>
      </c>
      <c r="G194" s="22">
        <v>60267752</v>
      </c>
      <c r="H194" s="12">
        <f t="shared" si="73"/>
        <v>124151569.12</v>
      </c>
      <c r="I194" s="23">
        <v>0</v>
      </c>
      <c r="J194" s="13">
        <f t="shared" si="74"/>
        <v>3068997.59</v>
      </c>
      <c r="K194" s="13">
        <f t="shared" si="75"/>
        <v>6322135.0353999995</v>
      </c>
      <c r="L194" s="14">
        <f t="shared" si="76"/>
        <v>1461860.99</v>
      </c>
      <c r="M194" s="14">
        <f t="shared" si="77"/>
        <v>1514058.5699999998</v>
      </c>
      <c r="N194" s="24">
        <v>49243</v>
      </c>
      <c r="O194" s="24">
        <v>602800</v>
      </c>
      <c r="P194" s="24">
        <v>0</v>
      </c>
      <c r="Q194" s="24">
        <v>0</v>
      </c>
      <c r="R194" s="24">
        <v>0</v>
      </c>
      <c r="S194" s="24">
        <v>809817.99</v>
      </c>
      <c r="T194" s="14">
        <f t="shared" si="91"/>
        <v>101440.58</v>
      </c>
      <c r="U194" s="24">
        <v>602800</v>
      </c>
      <c r="V194" s="24">
        <v>0</v>
      </c>
      <c r="W194" s="24">
        <v>0</v>
      </c>
      <c r="X194" s="24">
        <v>0</v>
      </c>
      <c r="Y194" s="24">
        <v>809817.99</v>
      </c>
      <c r="Z194" s="14">
        <f t="shared" si="78"/>
        <v>1607136.5999999999</v>
      </c>
      <c r="AA194" s="14">
        <f t="shared" si="79"/>
        <v>3310701.3959999997</v>
      </c>
      <c r="AB194" s="24">
        <v>913970.99999999988</v>
      </c>
      <c r="AC194" s="24">
        <v>120342.5</v>
      </c>
      <c r="AD194" s="24">
        <v>572823.1</v>
      </c>
      <c r="AE194" s="24">
        <v>0</v>
      </c>
      <c r="AF194" s="25">
        <v>0</v>
      </c>
      <c r="AG194" s="14">
        <f t="shared" si="80"/>
        <v>1882780.2599999998</v>
      </c>
      <c r="AH194" s="14">
        <f t="shared" si="81"/>
        <v>247905.55000000002</v>
      </c>
      <c r="AI194" s="14">
        <f t="shared" si="82"/>
        <v>1180015.5859999999</v>
      </c>
      <c r="AJ194" s="14">
        <f t="shared" si="83"/>
        <v>0</v>
      </c>
      <c r="AK194" s="14">
        <f t="shared" si="84"/>
        <v>0</v>
      </c>
      <c r="AL194" s="16">
        <f t="shared" si="85"/>
        <v>17941.349999999999</v>
      </c>
      <c r="AM194" s="16">
        <f t="shared" si="86"/>
        <v>36959.180999999997</v>
      </c>
      <c r="AN194" s="24">
        <v>0</v>
      </c>
      <c r="AO194" s="24">
        <v>0</v>
      </c>
      <c r="AP194" s="25">
        <v>17941.349999999999</v>
      </c>
      <c r="AQ194" s="14">
        <f t="shared" si="87"/>
        <v>0</v>
      </c>
      <c r="AR194" s="14">
        <f t="shared" si="88"/>
        <v>0</v>
      </c>
      <c r="AS194" s="14">
        <f t="shared" si="89"/>
        <v>36959.180999999997</v>
      </c>
      <c r="AT194" s="68">
        <f t="shared" si="90"/>
        <v>5.0922715517910806</v>
      </c>
      <c r="AU194" s="26">
        <v>0</v>
      </c>
      <c r="AV194" s="26">
        <v>0</v>
      </c>
      <c r="AW194" s="26">
        <v>14.35</v>
      </c>
      <c r="AX194" s="26">
        <v>2086.17</v>
      </c>
      <c r="AY194" s="27">
        <v>1212.6199999999999</v>
      </c>
      <c r="AZ194" s="27">
        <v>1553.21</v>
      </c>
      <c r="BA194" s="76">
        <v>3106.5540038018084</v>
      </c>
      <c r="BB194" s="26">
        <v>44.6</v>
      </c>
      <c r="BC194" s="26">
        <v>0</v>
      </c>
      <c r="BD194" s="26">
        <v>0</v>
      </c>
      <c r="BE194" s="26">
        <v>0</v>
      </c>
      <c r="BF194" s="28">
        <v>0</v>
      </c>
    </row>
    <row r="195" spans="1:58" ht="12.75" customHeight="1" x14ac:dyDescent="0.25">
      <c r="A195" s="10">
        <v>227</v>
      </c>
      <c r="B195" s="20" t="s">
        <v>64</v>
      </c>
      <c r="C195" s="20" t="s">
        <v>143</v>
      </c>
      <c r="D195" s="21">
        <v>2000</v>
      </c>
      <c r="E195" s="20" t="s">
        <v>64</v>
      </c>
      <c r="F195" s="64">
        <v>2.06</v>
      </c>
      <c r="G195" s="22">
        <v>154304070</v>
      </c>
      <c r="H195" s="12">
        <f t="shared" si="73"/>
        <v>317866384.19999999</v>
      </c>
      <c r="I195" s="23">
        <v>0</v>
      </c>
      <c r="J195" s="13">
        <f t="shared" si="74"/>
        <v>4103777</v>
      </c>
      <c r="K195" s="13">
        <f t="shared" si="75"/>
        <v>8453780.620000001</v>
      </c>
      <c r="L195" s="14">
        <f t="shared" si="76"/>
        <v>1089456</v>
      </c>
      <c r="M195" s="14">
        <f t="shared" si="77"/>
        <v>1200589.58</v>
      </c>
      <c r="N195" s="24">
        <v>104843</v>
      </c>
      <c r="O195" s="24">
        <v>838500</v>
      </c>
      <c r="P195" s="24">
        <v>0</v>
      </c>
      <c r="Q195" s="24">
        <v>0</v>
      </c>
      <c r="R195" s="24">
        <v>0</v>
      </c>
      <c r="S195" s="24">
        <v>146113</v>
      </c>
      <c r="T195" s="14">
        <f t="shared" si="91"/>
        <v>215976.58000000002</v>
      </c>
      <c r="U195" s="24">
        <v>838500</v>
      </c>
      <c r="V195" s="24">
        <v>0</v>
      </c>
      <c r="W195" s="24">
        <v>0</v>
      </c>
      <c r="X195" s="24">
        <v>0</v>
      </c>
      <c r="Y195" s="24">
        <v>146113</v>
      </c>
      <c r="Z195" s="14">
        <f t="shared" si="78"/>
        <v>3014321</v>
      </c>
      <c r="AA195" s="14">
        <f t="shared" si="79"/>
        <v>6209501.2599999998</v>
      </c>
      <c r="AB195" s="24">
        <v>2069802.2999999998</v>
      </c>
      <c r="AC195" s="24">
        <v>382003.49999999994</v>
      </c>
      <c r="AD195" s="24">
        <v>562515.19999999995</v>
      </c>
      <c r="AE195" s="24">
        <v>0</v>
      </c>
      <c r="AF195" s="25">
        <v>0</v>
      </c>
      <c r="AG195" s="14">
        <f t="shared" si="80"/>
        <v>4263792.7379999999</v>
      </c>
      <c r="AH195" s="14">
        <f t="shared" si="81"/>
        <v>786927.20999999985</v>
      </c>
      <c r="AI195" s="14">
        <f t="shared" si="82"/>
        <v>1158781.3119999999</v>
      </c>
      <c r="AJ195" s="14">
        <f t="shared" si="83"/>
        <v>0</v>
      </c>
      <c r="AK195" s="14">
        <f t="shared" si="84"/>
        <v>0</v>
      </c>
      <c r="AL195" s="16">
        <f t="shared" si="85"/>
        <v>106690.01</v>
      </c>
      <c r="AM195" s="16">
        <f t="shared" si="86"/>
        <v>219781.42059999998</v>
      </c>
      <c r="AN195" s="24">
        <v>0</v>
      </c>
      <c r="AO195" s="24">
        <v>0</v>
      </c>
      <c r="AP195" s="25">
        <v>106690.01</v>
      </c>
      <c r="AQ195" s="14">
        <f t="shared" si="87"/>
        <v>0</v>
      </c>
      <c r="AR195" s="14">
        <f t="shared" si="88"/>
        <v>0</v>
      </c>
      <c r="AS195" s="14">
        <f t="shared" si="89"/>
        <v>219781.42059999998</v>
      </c>
      <c r="AT195" s="68">
        <f t="shared" si="90"/>
        <v>2.6595390516918962</v>
      </c>
      <c r="AU195" s="26">
        <v>0</v>
      </c>
      <c r="AV195" s="26">
        <v>0</v>
      </c>
      <c r="AW195" s="26">
        <v>14.76</v>
      </c>
      <c r="AX195" s="26">
        <v>1783.71</v>
      </c>
      <c r="AY195" s="27">
        <v>989.74</v>
      </c>
      <c r="AZ195" s="27">
        <v>1470.54</v>
      </c>
      <c r="BA195" s="76">
        <v>2941.206871415141</v>
      </c>
      <c r="BB195" s="26">
        <v>86.59</v>
      </c>
      <c r="BC195" s="26">
        <v>0</v>
      </c>
      <c r="BD195" s="26">
        <v>0</v>
      </c>
      <c r="BE195" s="26">
        <v>0</v>
      </c>
      <c r="BF195" s="28">
        <v>0</v>
      </c>
    </row>
    <row r="196" spans="1:58" ht="12.75" customHeight="1" x14ac:dyDescent="0.25">
      <c r="A196" s="10">
        <v>228</v>
      </c>
      <c r="B196" s="20" t="s">
        <v>65</v>
      </c>
      <c r="C196" s="20" t="s">
        <v>144</v>
      </c>
      <c r="D196" s="21">
        <v>2000</v>
      </c>
      <c r="E196" s="20" t="s">
        <v>65</v>
      </c>
      <c r="F196" s="64">
        <v>2.06</v>
      </c>
      <c r="G196" s="22">
        <v>26511265</v>
      </c>
      <c r="H196" s="12">
        <f t="shared" si="73"/>
        <v>54613205.899999999</v>
      </c>
      <c r="I196" s="23">
        <v>0</v>
      </c>
      <c r="J196" s="13">
        <f t="shared" si="74"/>
        <v>892752.28</v>
      </c>
      <c r="K196" s="13">
        <f t="shared" si="75"/>
        <v>1839069.6968</v>
      </c>
      <c r="L196" s="14">
        <f t="shared" si="76"/>
        <v>351290.68</v>
      </c>
      <c r="M196" s="14">
        <f t="shared" si="77"/>
        <v>362653.88</v>
      </c>
      <c r="N196" s="24">
        <v>10720</v>
      </c>
      <c r="O196" s="24">
        <v>313700</v>
      </c>
      <c r="P196" s="24">
        <v>0</v>
      </c>
      <c r="Q196" s="24">
        <v>0</v>
      </c>
      <c r="R196" s="24">
        <v>0</v>
      </c>
      <c r="S196" s="24">
        <v>26870.68</v>
      </c>
      <c r="T196" s="14">
        <f t="shared" si="91"/>
        <v>22083.200000000001</v>
      </c>
      <c r="U196" s="24">
        <v>313700</v>
      </c>
      <c r="V196" s="24">
        <v>0</v>
      </c>
      <c r="W196" s="24">
        <v>0</v>
      </c>
      <c r="X196" s="24">
        <v>0</v>
      </c>
      <c r="Y196" s="24">
        <v>26870.68</v>
      </c>
      <c r="Z196" s="14">
        <f t="shared" si="78"/>
        <v>541461.6</v>
      </c>
      <c r="AA196" s="14">
        <f t="shared" si="79"/>
        <v>1115410.8959999999</v>
      </c>
      <c r="AB196" s="24">
        <v>478851.6</v>
      </c>
      <c r="AC196" s="24">
        <v>61301</v>
      </c>
      <c r="AD196" s="24">
        <v>1309</v>
      </c>
      <c r="AE196" s="24">
        <v>0</v>
      </c>
      <c r="AF196" s="25">
        <v>0</v>
      </c>
      <c r="AG196" s="14">
        <f t="shared" si="80"/>
        <v>986434.29599999997</v>
      </c>
      <c r="AH196" s="14">
        <f t="shared" si="81"/>
        <v>126280.06</v>
      </c>
      <c r="AI196" s="14">
        <f t="shared" si="82"/>
        <v>2696.54</v>
      </c>
      <c r="AJ196" s="14">
        <f t="shared" si="83"/>
        <v>0</v>
      </c>
      <c r="AK196" s="14">
        <f t="shared" si="84"/>
        <v>0</v>
      </c>
      <c r="AL196" s="16">
        <f t="shared" si="85"/>
        <v>721.27</v>
      </c>
      <c r="AM196" s="16">
        <f t="shared" si="86"/>
        <v>1485.8162</v>
      </c>
      <c r="AN196" s="24">
        <v>0</v>
      </c>
      <c r="AO196" s="24">
        <v>0</v>
      </c>
      <c r="AP196" s="25">
        <v>721.27</v>
      </c>
      <c r="AQ196" s="14">
        <f t="shared" si="87"/>
        <v>0</v>
      </c>
      <c r="AR196" s="14">
        <f t="shared" si="88"/>
        <v>0</v>
      </c>
      <c r="AS196" s="14">
        <f t="shared" si="89"/>
        <v>1485.8162</v>
      </c>
      <c r="AT196" s="68">
        <f t="shared" si="90"/>
        <v>3.3674450464736405</v>
      </c>
      <c r="AU196" s="26">
        <v>0</v>
      </c>
      <c r="AV196" s="26">
        <v>0</v>
      </c>
      <c r="AW196" s="26">
        <v>17.32</v>
      </c>
      <c r="AX196" s="26">
        <v>1376.71</v>
      </c>
      <c r="AY196" s="27">
        <v>568.03</v>
      </c>
      <c r="AZ196" s="27">
        <v>882.4</v>
      </c>
      <c r="BA196" s="76">
        <v>1764.8761294060143</v>
      </c>
      <c r="BB196" s="26">
        <v>92.35</v>
      </c>
      <c r="BC196" s="26">
        <v>0</v>
      </c>
      <c r="BD196" s="26">
        <v>0</v>
      </c>
      <c r="BE196" s="26">
        <v>0</v>
      </c>
      <c r="BF196" s="28">
        <v>0</v>
      </c>
    </row>
    <row r="197" spans="1:58" ht="12.75" customHeight="1" x14ac:dyDescent="0.25">
      <c r="A197" s="10">
        <v>229</v>
      </c>
      <c r="B197" s="20" t="s">
        <v>66</v>
      </c>
      <c r="C197" s="20" t="s">
        <v>145</v>
      </c>
      <c r="D197" s="21">
        <v>2000</v>
      </c>
      <c r="E197" s="20" t="s">
        <v>113</v>
      </c>
      <c r="F197" s="64">
        <v>2.06</v>
      </c>
      <c r="G197" s="22">
        <v>198245695</v>
      </c>
      <c r="H197" s="12">
        <f t="shared" si="73"/>
        <v>408386131.69999999</v>
      </c>
      <c r="I197" s="23">
        <v>0</v>
      </c>
      <c r="J197" s="13">
        <f t="shared" si="74"/>
        <v>7280173.5300000003</v>
      </c>
      <c r="K197" s="13">
        <f t="shared" si="75"/>
        <v>14997157.471800001</v>
      </c>
      <c r="L197" s="14">
        <f t="shared" si="76"/>
        <v>2088843.5300000003</v>
      </c>
      <c r="M197" s="14">
        <f t="shared" si="77"/>
        <v>2681249.5884000002</v>
      </c>
      <c r="N197" s="24">
        <v>558873.64</v>
      </c>
      <c r="O197" s="24">
        <v>1157600</v>
      </c>
      <c r="P197" s="24">
        <v>0</v>
      </c>
      <c r="Q197" s="24">
        <v>0</v>
      </c>
      <c r="R197" s="24">
        <v>0</v>
      </c>
      <c r="S197" s="24">
        <v>372369.89</v>
      </c>
      <c r="T197" s="14">
        <f t="shared" si="91"/>
        <v>1151279.6984000001</v>
      </c>
      <c r="U197" s="24">
        <v>1157600</v>
      </c>
      <c r="V197" s="24">
        <v>0</v>
      </c>
      <c r="W197" s="24">
        <v>0</v>
      </c>
      <c r="X197" s="24">
        <v>0</v>
      </c>
      <c r="Y197" s="24">
        <v>372369.89</v>
      </c>
      <c r="Z197" s="14">
        <f t="shared" si="78"/>
        <v>5191330</v>
      </c>
      <c r="AA197" s="14">
        <f t="shared" si="79"/>
        <v>10694139.800000001</v>
      </c>
      <c r="AB197" s="24">
        <v>3840383.9000000004</v>
      </c>
      <c r="AC197" s="24">
        <v>381959.49999999994</v>
      </c>
      <c r="AD197" s="24">
        <v>968986.6</v>
      </c>
      <c r="AE197" s="24">
        <v>0</v>
      </c>
      <c r="AF197" s="25">
        <v>0</v>
      </c>
      <c r="AG197" s="14">
        <f t="shared" si="80"/>
        <v>7911190.8340000007</v>
      </c>
      <c r="AH197" s="14">
        <f t="shared" si="81"/>
        <v>786836.57</v>
      </c>
      <c r="AI197" s="14">
        <f t="shared" si="82"/>
        <v>1996112.3959999999</v>
      </c>
      <c r="AJ197" s="14">
        <f t="shared" si="83"/>
        <v>0</v>
      </c>
      <c r="AK197" s="14">
        <f t="shared" si="84"/>
        <v>0</v>
      </c>
      <c r="AL197" s="16">
        <f t="shared" si="85"/>
        <v>27691.69</v>
      </c>
      <c r="AM197" s="16">
        <f t="shared" si="86"/>
        <v>57044.881399999998</v>
      </c>
      <c r="AN197" s="24">
        <v>0</v>
      </c>
      <c r="AO197" s="24">
        <v>0</v>
      </c>
      <c r="AP197" s="25">
        <v>27691.69</v>
      </c>
      <c r="AQ197" s="14">
        <f t="shared" si="87"/>
        <v>0</v>
      </c>
      <c r="AR197" s="14">
        <f t="shared" si="88"/>
        <v>0</v>
      </c>
      <c r="AS197" s="14">
        <f t="shared" si="89"/>
        <v>57044.881399999998</v>
      </c>
      <c r="AT197" s="68">
        <f t="shared" si="90"/>
        <v>3.6722984224197153</v>
      </c>
      <c r="AU197" s="26">
        <v>0</v>
      </c>
      <c r="AV197" s="26">
        <v>0</v>
      </c>
      <c r="AW197" s="26">
        <v>12.48</v>
      </c>
      <c r="AX197" s="26">
        <v>1837.38</v>
      </c>
      <c r="AY197" s="27">
        <v>473.96</v>
      </c>
      <c r="AZ197" s="27">
        <v>1006.57</v>
      </c>
      <c r="BA197" s="76">
        <v>2013.2268422214552</v>
      </c>
      <c r="BB197" s="26">
        <v>82.17</v>
      </c>
      <c r="BC197" s="26">
        <v>0</v>
      </c>
      <c r="BD197" s="26">
        <v>0</v>
      </c>
      <c r="BE197" s="26">
        <v>0</v>
      </c>
      <c r="BF197" s="28">
        <v>0</v>
      </c>
    </row>
    <row r="198" spans="1:58" ht="12.75" customHeight="1" x14ac:dyDescent="0.25">
      <c r="A198" s="10">
        <v>230</v>
      </c>
      <c r="B198" s="20" t="s">
        <v>67</v>
      </c>
      <c r="C198" s="20" t="s">
        <v>146</v>
      </c>
      <c r="D198" s="21">
        <v>2000</v>
      </c>
      <c r="E198" s="20" t="s">
        <v>67</v>
      </c>
      <c r="F198" s="64">
        <v>2.06</v>
      </c>
      <c r="G198" s="22">
        <v>69230571</v>
      </c>
      <c r="H198" s="12">
        <f t="shared" si="73"/>
        <v>142614976.25999999</v>
      </c>
      <c r="I198" s="23">
        <v>0</v>
      </c>
      <c r="J198" s="13">
        <f t="shared" si="74"/>
        <v>2596249.3200000003</v>
      </c>
      <c r="K198" s="13">
        <f t="shared" si="75"/>
        <v>5348273.599200001</v>
      </c>
      <c r="L198" s="14">
        <f t="shared" si="76"/>
        <v>713330.12000000011</v>
      </c>
      <c r="M198" s="14">
        <f t="shared" si="77"/>
        <v>900742.15859999997</v>
      </c>
      <c r="N198" s="24">
        <v>176803.81</v>
      </c>
      <c r="O198" s="24">
        <v>496100</v>
      </c>
      <c r="P198" s="24">
        <v>0</v>
      </c>
      <c r="Q198" s="24">
        <v>0</v>
      </c>
      <c r="R198" s="24">
        <v>0</v>
      </c>
      <c r="S198" s="24">
        <v>40426.31</v>
      </c>
      <c r="T198" s="14">
        <f t="shared" si="91"/>
        <v>364215.84860000003</v>
      </c>
      <c r="U198" s="24">
        <v>496100</v>
      </c>
      <c r="V198" s="24">
        <v>0</v>
      </c>
      <c r="W198" s="24">
        <v>0</v>
      </c>
      <c r="X198" s="24">
        <v>0</v>
      </c>
      <c r="Y198" s="24">
        <v>40426.31</v>
      </c>
      <c r="Z198" s="14">
        <f t="shared" si="78"/>
        <v>1882919.2</v>
      </c>
      <c r="AA198" s="14">
        <f t="shared" si="79"/>
        <v>3878813.5519999997</v>
      </c>
      <c r="AB198" s="24">
        <v>1687552.9</v>
      </c>
      <c r="AC198" s="24">
        <v>179856</v>
      </c>
      <c r="AD198" s="24">
        <v>15510.3</v>
      </c>
      <c r="AE198" s="24">
        <v>0</v>
      </c>
      <c r="AF198" s="25">
        <v>0</v>
      </c>
      <c r="AG198" s="14">
        <f t="shared" si="80"/>
        <v>3476358.9739999999</v>
      </c>
      <c r="AH198" s="14">
        <f t="shared" si="81"/>
        <v>370503.36</v>
      </c>
      <c r="AI198" s="14">
        <f t="shared" si="82"/>
        <v>31951.218000000001</v>
      </c>
      <c r="AJ198" s="14">
        <f t="shared" si="83"/>
        <v>0</v>
      </c>
      <c r="AK198" s="14">
        <f t="shared" si="84"/>
        <v>0</v>
      </c>
      <c r="AL198" s="16">
        <f t="shared" si="85"/>
        <v>90792.6</v>
      </c>
      <c r="AM198" s="16">
        <f t="shared" si="86"/>
        <v>187032.75600000002</v>
      </c>
      <c r="AN198" s="24">
        <v>0</v>
      </c>
      <c r="AO198" s="24">
        <v>0</v>
      </c>
      <c r="AP198" s="25">
        <v>90792.6</v>
      </c>
      <c r="AQ198" s="14">
        <f t="shared" si="87"/>
        <v>0</v>
      </c>
      <c r="AR198" s="14">
        <f t="shared" si="88"/>
        <v>0</v>
      </c>
      <c r="AS198" s="14">
        <f t="shared" si="89"/>
        <v>187032.75600000002</v>
      </c>
      <c r="AT198" s="68">
        <f t="shared" si="90"/>
        <v>3.750148644592286</v>
      </c>
      <c r="AU198" s="26">
        <v>0</v>
      </c>
      <c r="AV198" s="26">
        <v>0</v>
      </c>
      <c r="AW198" s="26">
        <v>18.010000000000002</v>
      </c>
      <c r="AX198" s="26">
        <v>2007.41</v>
      </c>
      <c r="AY198" s="27">
        <v>910.65</v>
      </c>
      <c r="AZ198" s="27">
        <v>1508.3</v>
      </c>
      <c r="BA198" s="76">
        <v>3016.7301291739477</v>
      </c>
      <c r="BB198" s="26">
        <v>94.33</v>
      </c>
      <c r="BC198" s="26">
        <v>0</v>
      </c>
      <c r="BD198" s="26">
        <v>0</v>
      </c>
      <c r="BE198" s="26">
        <v>0</v>
      </c>
      <c r="BF198" s="28">
        <v>0</v>
      </c>
    </row>
    <row r="199" spans="1:58" ht="12.75" customHeight="1" x14ac:dyDescent="0.25">
      <c r="A199" s="10">
        <v>231</v>
      </c>
      <c r="B199" s="20" t="s">
        <v>68</v>
      </c>
      <c r="C199" s="20" t="s">
        <v>147</v>
      </c>
      <c r="D199" s="21">
        <v>2000</v>
      </c>
      <c r="E199" s="20" t="s">
        <v>68</v>
      </c>
      <c r="F199" s="64">
        <v>2.06</v>
      </c>
      <c r="G199" s="22">
        <v>35859749</v>
      </c>
      <c r="H199" s="12">
        <f t="shared" si="73"/>
        <v>73871082.939999998</v>
      </c>
      <c r="I199" s="23">
        <v>0</v>
      </c>
      <c r="J199" s="13">
        <f t="shared" si="74"/>
        <v>1294477.54</v>
      </c>
      <c r="K199" s="13">
        <f t="shared" si="75"/>
        <v>2666623.7324000001</v>
      </c>
      <c r="L199" s="14">
        <f t="shared" si="76"/>
        <v>572187.43999999994</v>
      </c>
      <c r="M199" s="14">
        <f t="shared" si="77"/>
        <v>806300.56640000001</v>
      </c>
      <c r="N199" s="24">
        <v>220861.44</v>
      </c>
      <c r="O199" s="24">
        <v>324300</v>
      </c>
      <c r="P199" s="24">
        <v>0</v>
      </c>
      <c r="Q199" s="24">
        <v>0</v>
      </c>
      <c r="R199" s="24">
        <v>0</v>
      </c>
      <c r="S199" s="24">
        <v>27026</v>
      </c>
      <c r="T199" s="14">
        <f t="shared" si="91"/>
        <v>454974.56640000001</v>
      </c>
      <c r="U199" s="24">
        <v>324300</v>
      </c>
      <c r="V199" s="24">
        <v>0</v>
      </c>
      <c r="W199" s="24">
        <v>0</v>
      </c>
      <c r="X199" s="24">
        <v>0</v>
      </c>
      <c r="Y199" s="24">
        <v>27026</v>
      </c>
      <c r="Z199" s="14">
        <f t="shared" si="78"/>
        <v>722290.10000000009</v>
      </c>
      <c r="AA199" s="14">
        <f t="shared" si="79"/>
        <v>1487917.6060000001</v>
      </c>
      <c r="AB199" s="24">
        <v>608750.80000000005</v>
      </c>
      <c r="AC199" s="24">
        <v>110820.79999999999</v>
      </c>
      <c r="AD199" s="24">
        <v>2718.5</v>
      </c>
      <c r="AE199" s="24">
        <v>0</v>
      </c>
      <c r="AF199" s="25">
        <v>0</v>
      </c>
      <c r="AG199" s="14">
        <f t="shared" si="80"/>
        <v>1254026.648</v>
      </c>
      <c r="AH199" s="14">
        <f t="shared" si="81"/>
        <v>228290.84799999997</v>
      </c>
      <c r="AI199" s="14">
        <f t="shared" si="82"/>
        <v>5600.1100000000006</v>
      </c>
      <c r="AJ199" s="14">
        <f t="shared" si="83"/>
        <v>0</v>
      </c>
      <c r="AK199" s="14">
        <f t="shared" si="84"/>
        <v>0</v>
      </c>
      <c r="AL199" s="16">
        <f t="shared" si="85"/>
        <v>2943.87</v>
      </c>
      <c r="AM199" s="16">
        <f t="shared" si="86"/>
        <v>6064.3721999999998</v>
      </c>
      <c r="AN199" s="24">
        <v>0</v>
      </c>
      <c r="AO199" s="24">
        <v>0</v>
      </c>
      <c r="AP199" s="25">
        <v>2943.87</v>
      </c>
      <c r="AQ199" s="14">
        <f t="shared" si="87"/>
        <v>0</v>
      </c>
      <c r="AR199" s="14">
        <f t="shared" si="88"/>
        <v>0</v>
      </c>
      <c r="AS199" s="14">
        <f t="shared" si="89"/>
        <v>6064.3721999999998</v>
      </c>
      <c r="AT199" s="68">
        <f t="shared" si="90"/>
        <v>3.6098343577363021</v>
      </c>
      <c r="AU199" s="26">
        <v>0</v>
      </c>
      <c r="AV199" s="26">
        <v>0</v>
      </c>
      <c r="AW199" s="26">
        <v>15.19</v>
      </c>
      <c r="AX199" s="26">
        <v>1308.93</v>
      </c>
      <c r="AY199" s="27">
        <v>660.8</v>
      </c>
      <c r="AZ199" s="27">
        <v>913.07</v>
      </c>
      <c r="BA199" s="76">
        <v>1826.2187754722911</v>
      </c>
      <c r="BB199" s="26">
        <v>95.28</v>
      </c>
      <c r="BC199" s="26">
        <v>0</v>
      </c>
      <c r="BD199" s="26">
        <v>0</v>
      </c>
      <c r="BE199" s="26">
        <v>0</v>
      </c>
      <c r="BF199" s="28">
        <v>0</v>
      </c>
    </row>
    <row r="200" spans="1:58" ht="12.75" customHeight="1" x14ac:dyDescent="0.25">
      <c r="A200" s="10">
        <v>232</v>
      </c>
      <c r="B200" s="10" t="s">
        <v>36</v>
      </c>
      <c r="C200" s="10" t="s">
        <v>115</v>
      </c>
      <c r="D200" s="11">
        <v>2001</v>
      </c>
      <c r="E200" s="10" t="s">
        <v>36</v>
      </c>
      <c r="F200" s="64" t="s">
        <v>73</v>
      </c>
      <c r="G200" s="12">
        <v>5809688192</v>
      </c>
      <c r="H200" s="12">
        <f t="shared" si="73"/>
        <v>11212698210.559999</v>
      </c>
      <c r="I200" s="13">
        <f>J200+AL200</f>
        <v>368443015.95999998</v>
      </c>
      <c r="J200" s="13">
        <f t="shared" si="74"/>
        <v>155194404.50999999</v>
      </c>
      <c r="K200" s="13">
        <f t="shared" si="75"/>
        <v>299525200.70429999</v>
      </c>
      <c r="L200" s="14">
        <f t="shared" si="76"/>
        <v>51391070.350000001</v>
      </c>
      <c r="M200" s="14">
        <f t="shared" si="77"/>
        <v>68236641.727299988</v>
      </c>
      <c r="N200" s="14">
        <v>18113517.609999996</v>
      </c>
      <c r="O200" s="14">
        <v>25770491.329999998</v>
      </c>
      <c r="P200" s="14">
        <v>0</v>
      </c>
      <c r="Q200" s="14">
        <v>0</v>
      </c>
      <c r="R200" s="14">
        <v>0</v>
      </c>
      <c r="S200" s="14">
        <v>7507061.4100000011</v>
      </c>
      <c r="T200" s="14">
        <f t="shared" si="91"/>
        <v>34959088.987299994</v>
      </c>
      <c r="U200" s="14">
        <v>25770491.329999998</v>
      </c>
      <c r="V200" s="14">
        <v>0</v>
      </c>
      <c r="W200" s="14">
        <v>0</v>
      </c>
      <c r="X200" s="14">
        <v>0</v>
      </c>
      <c r="Y200" s="14">
        <v>7507061.4100000011</v>
      </c>
      <c r="Z200" s="14">
        <f t="shared" si="78"/>
        <v>103803334.16</v>
      </c>
      <c r="AA200" s="14">
        <f t="shared" si="79"/>
        <v>200340434.92880002</v>
      </c>
      <c r="AB200" s="14">
        <v>84282196.400000006</v>
      </c>
      <c r="AC200" s="14">
        <v>14353618.099999998</v>
      </c>
      <c r="AD200" s="14">
        <v>5167519.66</v>
      </c>
      <c r="AE200" s="14">
        <v>0</v>
      </c>
      <c r="AF200" s="15">
        <v>0</v>
      </c>
      <c r="AG200" s="14">
        <f t="shared" si="80"/>
        <v>162664639.05200002</v>
      </c>
      <c r="AH200" s="14">
        <f t="shared" si="81"/>
        <v>27702482.932999995</v>
      </c>
      <c r="AI200" s="14">
        <f t="shared" si="82"/>
        <v>9973312.9438000005</v>
      </c>
      <c r="AJ200" s="14">
        <f t="shared" si="83"/>
        <v>0</v>
      </c>
      <c r="AK200" s="14">
        <f t="shared" si="84"/>
        <v>0</v>
      </c>
      <c r="AL200" s="16">
        <f t="shared" si="85"/>
        <v>213248611.44999999</v>
      </c>
      <c r="AM200" s="16">
        <f t="shared" si="86"/>
        <v>411569820.09850001</v>
      </c>
      <c r="AN200" s="14">
        <v>201292000</v>
      </c>
      <c r="AO200" s="14">
        <v>2367397.39</v>
      </c>
      <c r="AP200" s="15">
        <v>9589214.0600000005</v>
      </c>
      <c r="AQ200" s="14">
        <f t="shared" si="87"/>
        <v>388493560</v>
      </c>
      <c r="AR200" s="14">
        <f t="shared" si="88"/>
        <v>4569076.9627</v>
      </c>
      <c r="AS200" s="14">
        <f t="shared" si="89"/>
        <v>18507183.1358</v>
      </c>
      <c r="AT200" s="70">
        <f t="shared" si="90"/>
        <v>2.6713035085721861</v>
      </c>
      <c r="AU200" s="17">
        <f>I200/G200*100</f>
        <v>6.3418724686008066</v>
      </c>
      <c r="AV200" s="17">
        <f>J200/I200*100</f>
        <v>42.121684436230069</v>
      </c>
      <c r="AW200" s="18">
        <v>16.559999999999999</v>
      </c>
      <c r="AX200" s="18">
        <v>2112.0300000000002</v>
      </c>
      <c r="AY200" s="17">
        <v>970.13</v>
      </c>
      <c r="AZ200" s="17">
        <v>1519.69</v>
      </c>
      <c r="BA200" s="75">
        <v>2911.4091109680689</v>
      </c>
      <c r="BB200" s="18">
        <v>85.39</v>
      </c>
      <c r="BC200" s="18">
        <v>2088.1690080505923</v>
      </c>
      <c r="BD200" s="18">
        <v>67.359358543807005</v>
      </c>
      <c r="BE200" s="18">
        <v>17.308685889156052</v>
      </c>
      <c r="BF200" s="19">
        <v>15.332452357768814</v>
      </c>
    </row>
    <row r="201" spans="1:58" ht="12.75" customHeight="1" x14ac:dyDescent="0.25">
      <c r="A201" s="10">
        <v>233</v>
      </c>
      <c r="B201" s="20" t="s">
        <v>37</v>
      </c>
      <c r="C201" s="20" t="s">
        <v>116</v>
      </c>
      <c r="D201" s="21">
        <v>2001</v>
      </c>
      <c r="E201" s="20" t="s">
        <v>37</v>
      </c>
      <c r="F201" s="64" t="s">
        <v>73</v>
      </c>
      <c r="G201" s="22">
        <v>66231878</v>
      </c>
      <c r="H201" s="12">
        <f t="shared" si="73"/>
        <v>127827524.53999999</v>
      </c>
      <c r="I201" s="23">
        <v>0</v>
      </c>
      <c r="J201" s="13">
        <f t="shared" si="74"/>
        <v>1749408.28</v>
      </c>
      <c r="K201" s="13">
        <f t="shared" si="75"/>
        <v>3376357.9803999998</v>
      </c>
      <c r="L201" s="14">
        <f t="shared" si="76"/>
        <v>619357.83000000007</v>
      </c>
      <c r="M201" s="14">
        <f t="shared" si="77"/>
        <v>692116.03590000002</v>
      </c>
      <c r="N201" s="24">
        <v>78234.63</v>
      </c>
      <c r="O201" s="24">
        <v>400315.9</v>
      </c>
      <c r="P201" s="24">
        <v>0</v>
      </c>
      <c r="Q201" s="24">
        <v>0</v>
      </c>
      <c r="R201" s="24">
        <v>0</v>
      </c>
      <c r="S201" s="24">
        <v>140807.29999999999</v>
      </c>
      <c r="T201" s="14">
        <f t="shared" si="91"/>
        <v>150992.83590000001</v>
      </c>
      <c r="U201" s="24">
        <v>400315.9</v>
      </c>
      <c r="V201" s="24">
        <v>0</v>
      </c>
      <c r="W201" s="24">
        <v>0</v>
      </c>
      <c r="X201" s="24">
        <v>0</v>
      </c>
      <c r="Y201" s="24">
        <v>140807.29999999999</v>
      </c>
      <c r="Z201" s="14">
        <f t="shared" si="78"/>
        <v>1130050.45</v>
      </c>
      <c r="AA201" s="14">
        <f t="shared" si="79"/>
        <v>2180997.3684999999</v>
      </c>
      <c r="AB201" s="24">
        <v>1017819.58</v>
      </c>
      <c r="AC201" s="24">
        <v>106145.3</v>
      </c>
      <c r="AD201" s="24">
        <v>6085.5700000000006</v>
      </c>
      <c r="AE201" s="24">
        <v>0</v>
      </c>
      <c r="AF201" s="25">
        <v>0</v>
      </c>
      <c r="AG201" s="14">
        <f t="shared" si="80"/>
        <v>1964391.7893999999</v>
      </c>
      <c r="AH201" s="14">
        <f t="shared" si="81"/>
        <v>204860.429</v>
      </c>
      <c r="AI201" s="14">
        <f t="shared" si="82"/>
        <v>11745.150100000001</v>
      </c>
      <c r="AJ201" s="14">
        <f t="shared" si="83"/>
        <v>0</v>
      </c>
      <c r="AK201" s="14">
        <f t="shared" si="84"/>
        <v>0</v>
      </c>
      <c r="AL201" s="16">
        <f t="shared" si="85"/>
        <v>54220.43</v>
      </c>
      <c r="AM201" s="16">
        <f t="shared" si="86"/>
        <v>104645.42989999999</v>
      </c>
      <c r="AN201" s="24">
        <v>0</v>
      </c>
      <c r="AO201" s="24">
        <v>25039.49</v>
      </c>
      <c r="AP201" s="25">
        <v>29180.94</v>
      </c>
      <c r="AQ201" s="14">
        <f t="shared" si="87"/>
        <v>0</v>
      </c>
      <c r="AR201" s="14">
        <f t="shared" si="88"/>
        <v>48326.215700000001</v>
      </c>
      <c r="AS201" s="14">
        <f t="shared" si="89"/>
        <v>56319.214199999995</v>
      </c>
      <c r="AT201" s="68">
        <f t="shared" si="90"/>
        <v>2.6413387825119501</v>
      </c>
      <c r="AU201" s="26">
        <v>0</v>
      </c>
      <c r="AV201" s="26">
        <v>0</v>
      </c>
      <c r="AW201" s="26">
        <v>18.600000000000001</v>
      </c>
      <c r="AX201" s="26">
        <v>1749.42</v>
      </c>
      <c r="AY201" s="27">
        <v>1631.58</v>
      </c>
      <c r="AZ201" s="27">
        <v>1705.8</v>
      </c>
      <c r="BA201" s="76">
        <v>3267.9570580113918</v>
      </c>
      <c r="BB201" s="26">
        <v>77.27</v>
      </c>
      <c r="BC201" s="26">
        <v>0</v>
      </c>
      <c r="BD201" s="26">
        <v>0</v>
      </c>
      <c r="BE201" s="26">
        <v>0</v>
      </c>
      <c r="BF201" s="28">
        <v>0</v>
      </c>
    </row>
    <row r="202" spans="1:58" ht="12.75" customHeight="1" x14ac:dyDescent="0.25">
      <c r="A202" s="10">
        <v>234</v>
      </c>
      <c r="B202" s="20" t="s">
        <v>38</v>
      </c>
      <c r="C202" s="20" t="s">
        <v>117</v>
      </c>
      <c r="D202" s="21">
        <v>2001</v>
      </c>
      <c r="E202" s="20" t="s">
        <v>38</v>
      </c>
      <c r="F202" s="64" t="s">
        <v>73</v>
      </c>
      <c r="G202" s="22">
        <v>183592039</v>
      </c>
      <c r="H202" s="12">
        <f t="shared" si="73"/>
        <v>354332635.26999998</v>
      </c>
      <c r="I202" s="23">
        <v>0</v>
      </c>
      <c r="J202" s="13">
        <f t="shared" si="74"/>
        <v>3957738.6999999997</v>
      </c>
      <c r="K202" s="13">
        <f t="shared" si="75"/>
        <v>7638435.6909999996</v>
      </c>
      <c r="L202" s="14">
        <f t="shared" si="76"/>
        <v>764924.73</v>
      </c>
      <c r="M202" s="14">
        <f t="shared" si="77"/>
        <v>950821.24890000001</v>
      </c>
      <c r="N202" s="24">
        <v>199888.73</v>
      </c>
      <c r="O202" s="24">
        <v>565036</v>
      </c>
      <c r="P202" s="24">
        <v>0</v>
      </c>
      <c r="Q202" s="24">
        <v>0</v>
      </c>
      <c r="R202" s="24">
        <v>0</v>
      </c>
      <c r="S202" s="24">
        <v>0</v>
      </c>
      <c r="T202" s="14">
        <f t="shared" si="91"/>
        <v>385785.24890000001</v>
      </c>
      <c r="U202" s="24">
        <v>565036</v>
      </c>
      <c r="V202" s="24">
        <v>0</v>
      </c>
      <c r="W202" s="24">
        <v>0</v>
      </c>
      <c r="X202" s="24">
        <v>0</v>
      </c>
      <c r="Y202" s="24">
        <v>0</v>
      </c>
      <c r="Z202" s="14">
        <f t="shared" si="78"/>
        <v>3192813.9699999997</v>
      </c>
      <c r="AA202" s="14">
        <f t="shared" si="79"/>
        <v>6162130.9620999992</v>
      </c>
      <c r="AB202" s="24">
        <v>2918024.38</v>
      </c>
      <c r="AC202" s="24">
        <v>256450.8</v>
      </c>
      <c r="AD202" s="24">
        <v>18338.79</v>
      </c>
      <c r="AE202" s="24">
        <v>0</v>
      </c>
      <c r="AF202" s="25">
        <v>0</v>
      </c>
      <c r="AG202" s="14">
        <f t="shared" si="80"/>
        <v>5631787.0533999996</v>
      </c>
      <c r="AH202" s="14">
        <f t="shared" si="81"/>
        <v>494950.04399999994</v>
      </c>
      <c r="AI202" s="14">
        <f t="shared" si="82"/>
        <v>35393.864699999998</v>
      </c>
      <c r="AJ202" s="14">
        <f t="shared" si="83"/>
        <v>0</v>
      </c>
      <c r="AK202" s="14">
        <f t="shared" si="84"/>
        <v>0</v>
      </c>
      <c r="AL202" s="16">
        <f t="shared" si="85"/>
        <v>194048.22</v>
      </c>
      <c r="AM202" s="16">
        <f t="shared" si="86"/>
        <v>374513.06460000004</v>
      </c>
      <c r="AN202" s="24">
        <v>0</v>
      </c>
      <c r="AO202" s="24">
        <v>39040.94</v>
      </c>
      <c r="AP202" s="25">
        <v>155007.28</v>
      </c>
      <c r="AQ202" s="14">
        <f t="shared" si="87"/>
        <v>0</v>
      </c>
      <c r="AR202" s="14">
        <f t="shared" si="88"/>
        <v>75349.014200000005</v>
      </c>
      <c r="AS202" s="14">
        <f t="shared" si="89"/>
        <v>299164.05040000001</v>
      </c>
      <c r="AT202" s="68">
        <f t="shared" si="90"/>
        <v>2.1557245736564861</v>
      </c>
      <c r="AU202" s="26">
        <v>0</v>
      </c>
      <c r="AV202" s="26">
        <v>0</v>
      </c>
      <c r="AW202" s="26">
        <v>18.29</v>
      </c>
      <c r="AX202" s="26">
        <v>1884.73</v>
      </c>
      <c r="AY202" s="27">
        <v>819.57</v>
      </c>
      <c r="AZ202" s="27">
        <v>1506.35</v>
      </c>
      <c r="BA202" s="76">
        <v>2885.8524530047248</v>
      </c>
      <c r="BB202" s="26">
        <v>100</v>
      </c>
      <c r="BC202" s="26">
        <v>0</v>
      </c>
      <c r="BD202" s="26">
        <v>0</v>
      </c>
      <c r="BE202" s="26">
        <v>0</v>
      </c>
      <c r="BF202" s="28">
        <v>0</v>
      </c>
    </row>
    <row r="203" spans="1:58" ht="12.75" customHeight="1" x14ac:dyDescent="0.25">
      <c r="A203" s="10">
        <v>235</v>
      </c>
      <c r="B203" s="20" t="s">
        <v>39</v>
      </c>
      <c r="C203" s="20" t="s">
        <v>118</v>
      </c>
      <c r="D203" s="21">
        <v>2001</v>
      </c>
      <c r="E203" s="20" t="s">
        <v>39</v>
      </c>
      <c r="F203" s="64" t="s">
        <v>73</v>
      </c>
      <c r="G203" s="22">
        <v>30676259</v>
      </c>
      <c r="H203" s="12">
        <f t="shared" si="73"/>
        <v>59205179.869999997</v>
      </c>
      <c r="I203" s="23">
        <v>0</v>
      </c>
      <c r="J203" s="13">
        <f t="shared" si="74"/>
        <v>1266528.68</v>
      </c>
      <c r="K203" s="13">
        <f t="shared" si="75"/>
        <v>2444400.3523999997</v>
      </c>
      <c r="L203" s="14">
        <f t="shared" si="76"/>
        <v>382533.93</v>
      </c>
      <c r="M203" s="14">
        <f t="shared" si="77"/>
        <v>439901.65890000004</v>
      </c>
      <c r="N203" s="24">
        <v>61685.73</v>
      </c>
      <c r="O203" s="24">
        <v>287258.2</v>
      </c>
      <c r="P203" s="24">
        <v>0</v>
      </c>
      <c r="Q203" s="24">
        <v>0</v>
      </c>
      <c r="R203" s="24">
        <v>0</v>
      </c>
      <c r="S203" s="24">
        <v>33590</v>
      </c>
      <c r="T203" s="14">
        <f t="shared" si="91"/>
        <v>119053.4589</v>
      </c>
      <c r="U203" s="24">
        <v>287258.2</v>
      </c>
      <c r="V203" s="24">
        <v>0</v>
      </c>
      <c r="W203" s="24">
        <v>0</v>
      </c>
      <c r="X203" s="24">
        <v>0</v>
      </c>
      <c r="Y203" s="24">
        <v>33590</v>
      </c>
      <c r="Z203" s="14">
        <f t="shared" si="78"/>
        <v>883994.75</v>
      </c>
      <c r="AA203" s="14">
        <f t="shared" si="79"/>
        <v>1706109.8675000002</v>
      </c>
      <c r="AB203" s="24">
        <v>711525.65</v>
      </c>
      <c r="AC203" s="24">
        <v>169326.5</v>
      </c>
      <c r="AD203" s="24">
        <v>3142.6</v>
      </c>
      <c r="AE203" s="24">
        <v>0</v>
      </c>
      <c r="AF203" s="25">
        <v>0</v>
      </c>
      <c r="AG203" s="14">
        <f t="shared" si="80"/>
        <v>1373244.5045</v>
      </c>
      <c r="AH203" s="14">
        <f t="shared" si="81"/>
        <v>326800.14499999996</v>
      </c>
      <c r="AI203" s="14">
        <f t="shared" si="82"/>
        <v>6065.2179999999998</v>
      </c>
      <c r="AJ203" s="14">
        <f t="shared" si="83"/>
        <v>0</v>
      </c>
      <c r="AK203" s="14">
        <f t="shared" si="84"/>
        <v>0</v>
      </c>
      <c r="AL203" s="16">
        <f t="shared" si="85"/>
        <v>30935.439999999999</v>
      </c>
      <c r="AM203" s="16">
        <f t="shared" si="86"/>
        <v>59705.399199999993</v>
      </c>
      <c r="AN203" s="24">
        <v>0</v>
      </c>
      <c r="AO203" s="24">
        <v>27065.3</v>
      </c>
      <c r="AP203" s="25">
        <v>3870.14</v>
      </c>
      <c r="AQ203" s="14">
        <f t="shared" si="87"/>
        <v>0</v>
      </c>
      <c r="AR203" s="14">
        <f t="shared" si="88"/>
        <v>52236.028999999995</v>
      </c>
      <c r="AS203" s="14">
        <f t="shared" si="89"/>
        <v>7469.3701999999994</v>
      </c>
      <c r="AT203" s="68">
        <f t="shared" si="90"/>
        <v>4.1286933977184113</v>
      </c>
      <c r="AU203" s="26">
        <v>0</v>
      </c>
      <c r="AV203" s="26">
        <v>0</v>
      </c>
      <c r="AW203" s="26">
        <v>20.12</v>
      </c>
      <c r="AX203" s="26">
        <v>2693.16</v>
      </c>
      <c r="AY203" s="27">
        <v>2517.4499999999998</v>
      </c>
      <c r="AZ203" s="27">
        <v>2637.56</v>
      </c>
      <c r="BA203" s="76">
        <v>5053.0149008843509</v>
      </c>
      <c r="BB203" s="26">
        <v>91.22</v>
      </c>
      <c r="BC203" s="26">
        <v>0</v>
      </c>
      <c r="BD203" s="26">
        <v>0</v>
      </c>
      <c r="BE203" s="26">
        <v>0</v>
      </c>
      <c r="BF203" s="28">
        <v>0</v>
      </c>
    </row>
    <row r="204" spans="1:58" ht="12.75" customHeight="1" x14ac:dyDescent="0.25">
      <c r="A204" s="10">
        <v>236</v>
      </c>
      <c r="B204" s="20" t="s">
        <v>40</v>
      </c>
      <c r="C204" s="20" t="s">
        <v>119</v>
      </c>
      <c r="D204" s="21">
        <v>2001</v>
      </c>
      <c r="E204" s="20" t="s">
        <v>40</v>
      </c>
      <c r="F204" s="64" t="s">
        <v>73</v>
      </c>
      <c r="G204" s="22">
        <v>63105555</v>
      </c>
      <c r="H204" s="12">
        <f t="shared" si="73"/>
        <v>121793721.14999999</v>
      </c>
      <c r="I204" s="23">
        <v>0</v>
      </c>
      <c r="J204" s="13">
        <f t="shared" si="74"/>
        <v>1474519.74</v>
      </c>
      <c r="K204" s="13">
        <f t="shared" si="75"/>
        <v>2845823.0981999999</v>
      </c>
      <c r="L204" s="14">
        <f t="shared" si="76"/>
        <v>634691.62</v>
      </c>
      <c r="M204" s="14">
        <f t="shared" si="77"/>
        <v>798467.05660000001</v>
      </c>
      <c r="N204" s="24">
        <v>176102.62</v>
      </c>
      <c r="O204" s="24">
        <v>391621</v>
      </c>
      <c r="P204" s="24">
        <v>0</v>
      </c>
      <c r="Q204" s="24">
        <v>0</v>
      </c>
      <c r="R204" s="24">
        <v>0</v>
      </c>
      <c r="S204" s="24">
        <v>66968</v>
      </c>
      <c r="T204" s="14">
        <f t="shared" si="91"/>
        <v>339878.05659999995</v>
      </c>
      <c r="U204" s="24">
        <v>391621</v>
      </c>
      <c r="V204" s="24">
        <v>0</v>
      </c>
      <c r="W204" s="24">
        <v>0</v>
      </c>
      <c r="X204" s="24">
        <v>0</v>
      </c>
      <c r="Y204" s="24">
        <v>66968</v>
      </c>
      <c r="Z204" s="14">
        <f t="shared" si="78"/>
        <v>839828.12</v>
      </c>
      <c r="AA204" s="14">
        <f t="shared" si="79"/>
        <v>1620868.2716000001</v>
      </c>
      <c r="AB204" s="24">
        <v>539071.86</v>
      </c>
      <c r="AC204" s="24">
        <v>98289.4</v>
      </c>
      <c r="AD204" s="24">
        <v>202466.86000000002</v>
      </c>
      <c r="AE204" s="24">
        <v>0</v>
      </c>
      <c r="AF204" s="25">
        <v>0</v>
      </c>
      <c r="AG204" s="14">
        <f t="shared" si="80"/>
        <v>1040408.6897999999</v>
      </c>
      <c r="AH204" s="14">
        <f t="shared" si="81"/>
        <v>189698.54199999999</v>
      </c>
      <c r="AI204" s="14">
        <f t="shared" si="82"/>
        <v>390761.03980000003</v>
      </c>
      <c r="AJ204" s="14">
        <f t="shared" si="83"/>
        <v>0</v>
      </c>
      <c r="AK204" s="14">
        <f t="shared" si="84"/>
        <v>0</v>
      </c>
      <c r="AL204" s="16">
        <f t="shared" si="85"/>
        <v>17859.73</v>
      </c>
      <c r="AM204" s="16">
        <f t="shared" si="86"/>
        <v>34469.278899999998</v>
      </c>
      <c r="AN204" s="24">
        <v>0</v>
      </c>
      <c r="AO204" s="24">
        <v>15964.7</v>
      </c>
      <c r="AP204" s="25">
        <v>1895.03</v>
      </c>
      <c r="AQ204" s="14">
        <f t="shared" si="87"/>
        <v>0</v>
      </c>
      <c r="AR204" s="14">
        <f t="shared" si="88"/>
        <v>30811.870999999999</v>
      </c>
      <c r="AS204" s="14">
        <f t="shared" si="89"/>
        <v>3657.4078999999997</v>
      </c>
      <c r="AT204" s="68">
        <f t="shared" si="90"/>
        <v>2.3365926185103674</v>
      </c>
      <c r="AU204" s="26">
        <v>0</v>
      </c>
      <c r="AV204" s="26">
        <v>0</v>
      </c>
      <c r="AW204" s="26">
        <v>6.96</v>
      </c>
      <c r="AX204" s="26">
        <v>2528.9299999999998</v>
      </c>
      <c r="AY204" s="27">
        <v>1661.84</v>
      </c>
      <c r="AZ204" s="27">
        <v>2065.13</v>
      </c>
      <c r="BA204" s="76">
        <v>3956.3584002878802</v>
      </c>
      <c r="BB204" s="26">
        <v>89.45</v>
      </c>
      <c r="BC204" s="26">
        <v>0</v>
      </c>
      <c r="BD204" s="26">
        <v>0</v>
      </c>
      <c r="BE204" s="26">
        <v>0</v>
      </c>
      <c r="BF204" s="28">
        <v>0</v>
      </c>
    </row>
    <row r="205" spans="1:58" ht="12.75" customHeight="1" x14ac:dyDescent="0.25">
      <c r="A205" s="10">
        <v>237</v>
      </c>
      <c r="B205" s="20" t="s">
        <v>41</v>
      </c>
      <c r="C205" s="20" t="s">
        <v>120</v>
      </c>
      <c r="D205" s="21">
        <v>2001</v>
      </c>
      <c r="E205" s="20" t="s">
        <v>109</v>
      </c>
      <c r="F205" s="64" t="s">
        <v>73</v>
      </c>
      <c r="G205" s="22">
        <v>163098960</v>
      </c>
      <c r="H205" s="12">
        <f t="shared" si="73"/>
        <v>314780992.80000001</v>
      </c>
      <c r="I205" s="23">
        <v>0</v>
      </c>
      <c r="J205" s="13">
        <f t="shared" si="74"/>
        <v>4547724.08</v>
      </c>
      <c r="K205" s="13">
        <f t="shared" si="75"/>
        <v>8777107.4744000006</v>
      </c>
      <c r="L205" s="14">
        <f t="shared" si="76"/>
        <v>885087.65</v>
      </c>
      <c r="M205" s="14">
        <f t="shared" si="77"/>
        <v>1128013.5545000001</v>
      </c>
      <c r="N205" s="24">
        <v>261210.65</v>
      </c>
      <c r="O205" s="24">
        <v>504354</v>
      </c>
      <c r="P205" s="24">
        <v>0</v>
      </c>
      <c r="Q205" s="24">
        <v>0</v>
      </c>
      <c r="R205" s="24">
        <v>0</v>
      </c>
      <c r="S205" s="24">
        <v>119523</v>
      </c>
      <c r="T205" s="14">
        <f t="shared" si="91"/>
        <v>504136.55449999997</v>
      </c>
      <c r="U205" s="24">
        <v>504354</v>
      </c>
      <c r="V205" s="24">
        <v>0</v>
      </c>
      <c r="W205" s="24">
        <v>0</v>
      </c>
      <c r="X205" s="24">
        <v>0</v>
      </c>
      <c r="Y205" s="24">
        <v>119523</v>
      </c>
      <c r="Z205" s="14">
        <f t="shared" si="78"/>
        <v>3662636.43</v>
      </c>
      <c r="AA205" s="14">
        <f t="shared" si="79"/>
        <v>7068888.3098999998</v>
      </c>
      <c r="AB205" s="24">
        <v>3357182.79</v>
      </c>
      <c r="AC205" s="24">
        <v>287521.59999999998</v>
      </c>
      <c r="AD205" s="24">
        <v>17932.04</v>
      </c>
      <c r="AE205" s="24">
        <v>0</v>
      </c>
      <c r="AF205" s="25">
        <v>0</v>
      </c>
      <c r="AG205" s="14">
        <f t="shared" si="80"/>
        <v>6479362.7846999997</v>
      </c>
      <c r="AH205" s="14">
        <f t="shared" si="81"/>
        <v>554916.68799999997</v>
      </c>
      <c r="AI205" s="14">
        <f t="shared" si="82"/>
        <v>34608.837200000002</v>
      </c>
      <c r="AJ205" s="14">
        <f t="shared" si="83"/>
        <v>0</v>
      </c>
      <c r="AK205" s="14">
        <f t="shared" si="84"/>
        <v>0</v>
      </c>
      <c r="AL205" s="16">
        <f t="shared" si="85"/>
        <v>153502.21000000002</v>
      </c>
      <c r="AM205" s="16">
        <f t="shared" si="86"/>
        <v>296259.26529999997</v>
      </c>
      <c r="AN205" s="24">
        <v>0</v>
      </c>
      <c r="AO205" s="24">
        <v>45976.69</v>
      </c>
      <c r="AP205" s="25">
        <v>107525.52</v>
      </c>
      <c r="AQ205" s="14">
        <f t="shared" si="87"/>
        <v>0</v>
      </c>
      <c r="AR205" s="14">
        <f t="shared" si="88"/>
        <v>88735.011700000003</v>
      </c>
      <c r="AS205" s="14">
        <f t="shared" si="89"/>
        <v>207524.2536</v>
      </c>
      <c r="AT205" s="68">
        <f t="shared" si="90"/>
        <v>2.7883219365715148</v>
      </c>
      <c r="AU205" s="26">
        <v>0</v>
      </c>
      <c r="AV205" s="26">
        <v>0</v>
      </c>
      <c r="AW205" s="26">
        <v>22.52</v>
      </c>
      <c r="AX205" s="26">
        <v>1965.59</v>
      </c>
      <c r="AY205" s="27">
        <v>1553.15</v>
      </c>
      <c r="AZ205" s="27">
        <v>1869</v>
      </c>
      <c r="BA205" s="76">
        <v>3580.6142229002762</v>
      </c>
      <c r="BB205" s="26">
        <v>86.5</v>
      </c>
      <c r="BC205" s="26">
        <v>0</v>
      </c>
      <c r="BD205" s="26">
        <v>0</v>
      </c>
      <c r="BE205" s="26">
        <v>0</v>
      </c>
      <c r="BF205" s="28">
        <v>0</v>
      </c>
    </row>
    <row r="206" spans="1:58" ht="12.75" customHeight="1" x14ac:dyDescent="0.25">
      <c r="A206" s="10">
        <v>238</v>
      </c>
      <c r="B206" s="20" t="s">
        <v>42</v>
      </c>
      <c r="C206" s="20" t="s">
        <v>121</v>
      </c>
      <c r="D206" s="21">
        <v>2001</v>
      </c>
      <c r="E206" s="20" t="s">
        <v>42</v>
      </c>
      <c r="F206" s="64" t="s">
        <v>73</v>
      </c>
      <c r="G206" s="22">
        <v>28152824</v>
      </c>
      <c r="H206" s="12">
        <f t="shared" si="73"/>
        <v>54334950.32</v>
      </c>
      <c r="I206" s="23">
        <v>0</v>
      </c>
      <c r="J206" s="13">
        <f t="shared" si="74"/>
        <v>1039439.48</v>
      </c>
      <c r="K206" s="13">
        <f t="shared" si="75"/>
        <v>2006118.1964</v>
      </c>
      <c r="L206" s="14">
        <f t="shared" si="76"/>
        <v>360023.1</v>
      </c>
      <c r="M206" s="14">
        <f t="shared" si="77"/>
        <v>416591.46599999996</v>
      </c>
      <c r="N206" s="24">
        <v>60826.2</v>
      </c>
      <c r="O206" s="24">
        <v>287150.8</v>
      </c>
      <c r="P206" s="24">
        <v>0</v>
      </c>
      <c r="Q206" s="24">
        <v>0</v>
      </c>
      <c r="R206" s="24">
        <v>0</v>
      </c>
      <c r="S206" s="24">
        <v>12046.1</v>
      </c>
      <c r="T206" s="14">
        <f t="shared" si="91"/>
        <v>117394.56599999999</v>
      </c>
      <c r="U206" s="24">
        <v>287150.8</v>
      </c>
      <c r="V206" s="24">
        <v>0</v>
      </c>
      <c r="W206" s="24">
        <v>0</v>
      </c>
      <c r="X206" s="24">
        <v>0</v>
      </c>
      <c r="Y206" s="24">
        <v>12046.1</v>
      </c>
      <c r="Z206" s="14">
        <f t="shared" si="78"/>
        <v>679416.38</v>
      </c>
      <c r="AA206" s="14">
        <f t="shared" si="79"/>
        <v>1311273.6133999999</v>
      </c>
      <c r="AB206" s="24">
        <v>570494.55000000005</v>
      </c>
      <c r="AC206" s="24">
        <v>100987.1</v>
      </c>
      <c r="AD206" s="24">
        <v>7934.7300000000005</v>
      </c>
      <c r="AE206" s="24">
        <v>0</v>
      </c>
      <c r="AF206" s="25">
        <v>0</v>
      </c>
      <c r="AG206" s="14">
        <f t="shared" si="80"/>
        <v>1101054.4815</v>
      </c>
      <c r="AH206" s="14">
        <f t="shared" si="81"/>
        <v>194905.103</v>
      </c>
      <c r="AI206" s="14">
        <f t="shared" si="82"/>
        <v>15314.028900000001</v>
      </c>
      <c r="AJ206" s="14">
        <f t="shared" si="83"/>
        <v>0</v>
      </c>
      <c r="AK206" s="14">
        <f t="shared" si="84"/>
        <v>0</v>
      </c>
      <c r="AL206" s="16">
        <f t="shared" si="85"/>
        <v>20990.87</v>
      </c>
      <c r="AM206" s="16">
        <f t="shared" si="86"/>
        <v>40512.379099999998</v>
      </c>
      <c r="AN206" s="24">
        <v>0</v>
      </c>
      <c r="AO206" s="24">
        <v>13422.72</v>
      </c>
      <c r="AP206" s="25">
        <v>7568.15</v>
      </c>
      <c r="AQ206" s="14">
        <f t="shared" si="87"/>
        <v>0</v>
      </c>
      <c r="AR206" s="14">
        <f t="shared" si="88"/>
        <v>25905.849599999998</v>
      </c>
      <c r="AS206" s="14">
        <f t="shared" si="89"/>
        <v>14606.529499999999</v>
      </c>
      <c r="AT206" s="68">
        <f t="shared" si="90"/>
        <v>3.6921321995974541</v>
      </c>
      <c r="AU206" s="26">
        <v>0</v>
      </c>
      <c r="AV206" s="26">
        <v>0</v>
      </c>
      <c r="AW206" s="26">
        <v>11.13</v>
      </c>
      <c r="AX206" s="26">
        <v>2099.16</v>
      </c>
      <c r="AY206" s="27">
        <v>1536.54</v>
      </c>
      <c r="AZ206" s="27">
        <v>1862.9</v>
      </c>
      <c r="BA206" s="76">
        <v>3568.9278950459739</v>
      </c>
      <c r="BB206" s="26">
        <v>96.65</v>
      </c>
      <c r="BC206" s="26">
        <v>0</v>
      </c>
      <c r="BD206" s="26">
        <v>0</v>
      </c>
      <c r="BE206" s="26">
        <v>0</v>
      </c>
      <c r="BF206" s="28">
        <v>0</v>
      </c>
    </row>
    <row r="207" spans="1:58" ht="12.75" customHeight="1" x14ac:dyDescent="0.25">
      <c r="A207" s="10">
        <v>239</v>
      </c>
      <c r="B207" s="20" t="s">
        <v>43</v>
      </c>
      <c r="C207" s="20" t="s">
        <v>122</v>
      </c>
      <c r="D207" s="21">
        <v>2001</v>
      </c>
      <c r="E207" s="20" t="s">
        <v>43</v>
      </c>
      <c r="F207" s="64" t="s">
        <v>73</v>
      </c>
      <c r="G207" s="22">
        <v>86693762</v>
      </c>
      <c r="H207" s="12">
        <f t="shared" si="73"/>
        <v>167318960.66</v>
      </c>
      <c r="I207" s="23">
        <v>0</v>
      </c>
      <c r="J207" s="13">
        <f t="shared" si="74"/>
        <v>3679923.86</v>
      </c>
      <c r="K207" s="13">
        <f t="shared" si="75"/>
        <v>7102253.0497999992</v>
      </c>
      <c r="L207" s="14">
        <f t="shared" si="76"/>
        <v>2373380.42</v>
      </c>
      <c r="M207" s="14">
        <f t="shared" si="77"/>
        <v>3461035.1453</v>
      </c>
      <c r="N207" s="24">
        <v>1169521.21</v>
      </c>
      <c r="O207" s="24">
        <v>1179049.26</v>
      </c>
      <c r="P207" s="24">
        <v>0</v>
      </c>
      <c r="Q207" s="24">
        <v>0</v>
      </c>
      <c r="R207" s="24">
        <v>0</v>
      </c>
      <c r="S207" s="24">
        <v>24809.95</v>
      </c>
      <c r="T207" s="14">
        <f t="shared" si="91"/>
        <v>2257175.9353</v>
      </c>
      <c r="U207" s="24">
        <v>1179049.26</v>
      </c>
      <c r="V207" s="24">
        <v>0</v>
      </c>
      <c r="W207" s="24">
        <v>0</v>
      </c>
      <c r="X207" s="24">
        <v>0</v>
      </c>
      <c r="Y207" s="24">
        <v>24809.95</v>
      </c>
      <c r="Z207" s="14">
        <f t="shared" si="78"/>
        <v>1306543.44</v>
      </c>
      <c r="AA207" s="14">
        <f t="shared" si="79"/>
        <v>2521628.8391999998</v>
      </c>
      <c r="AB207" s="24">
        <v>1004589.4</v>
      </c>
      <c r="AC207" s="24">
        <v>262115.3</v>
      </c>
      <c r="AD207" s="24">
        <v>39838.74</v>
      </c>
      <c r="AE207" s="24">
        <v>0</v>
      </c>
      <c r="AF207" s="25">
        <v>0</v>
      </c>
      <c r="AG207" s="14">
        <f t="shared" si="80"/>
        <v>1938857.5419999999</v>
      </c>
      <c r="AH207" s="14">
        <f t="shared" si="81"/>
        <v>505882.52899999998</v>
      </c>
      <c r="AI207" s="14">
        <f t="shared" si="82"/>
        <v>76888.768199999991</v>
      </c>
      <c r="AJ207" s="14">
        <f t="shared" si="83"/>
        <v>0</v>
      </c>
      <c r="AK207" s="14">
        <f t="shared" si="84"/>
        <v>0</v>
      </c>
      <c r="AL207" s="16">
        <f t="shared" si="85"/>
        <v>29760.6</v>
      </c>
      <c r="AM207" s="16">
        <f t="shared" si="86"/>
        <v>57437.957999999991</v>
      </c>
      <c r="AN207" s="24">
        <v>0</v>
      </c>
      <c r="AO207" s="24">
        <v>25323.85</v>
      </c>
      <c r="AP207" s="25">
        <v>4436.75</v>
      </c>
      <c r="AQ207" s="14">
        <f t="shared" si="87"/>
        <v>0</v>
      </c>
      <c r="AR207" s="14">
        <f t="shared" si="88"/>
        <v>48875.030499999993</v>
      </c>
      <c r="AS207" s="14">
        <f t="shared" si="89"/>
        <v>8562.9274999999998</v>
      </c>
      <c r="AT207" s="68">
        <f t="shared" si="90"/>
        <v>4.2447389236609663</v>
      </c>
      <c r="AU207" s="26">
        <v>0</v>
      </c>
      <c r="AV207" s="26">
        <v>0</v>
      </c>
      <c r="AW207" s="26">
        <v>12.92</v>
      </c>
      <c r="AX207" s="26">
        <v>1373.33</v>
      </c>
      <c r="AY207" s="27">
        <v>721.73</v>
      </c>
      <c r="AZ207" s="27">
        <v>867.94</v>
      </c>
      <c r="BA207" s="76">
        <v>1662.7920324366323</v>
      </c>
      <c r="BB207" s="26">
        <v>98.95</v>
      </c>
      <c r="BC207" s="26">
        <v>0</v>
      </c>
      <c r="BD207" s="26">
        <v>0</v>
      </c>
      <c r="BE207" s="26">
        <v>0</v>
      </c>
      <c r="BF207" s="28">
        <v>0</v>
      </c>
    </row>
    <row r="208" spans="1:58" ht="12.75" customHeight="1" x14ac:dyDescent="0.25">
      <c r="A208" s="10">
        <v>240</v>
      </c>
      <c r="B208" s="20" t="s">
        <v>44</v>
      </c>
      <c r="C208" s="20" t="s">
        <v>123</v>
      </c>
      <c r="D208" s="21">
        <v>2001</v>
      </c>
      <c r="E208" s="20" t="s">
        <v>44</v>
      </c>
      <c r="F208" s="64" t="s">
        <v>73</v>
      </c>
      <c r="G208" s="22">
        <v>233023057</v>
      </c>
      <c r="H208" s="12">
        <f t="shared" si="73"/>
        <v>449734500.00999999</v>
      </c>
      <c r="I208" s="23">
        <v>0</v>
      </c>
      <c r="J208" s="13">
        <f t="shared" si="74"/>
        <v>4786961.75</v>
      </c>
      <c r="K208" s="13">
        <f t="shared" si="75"/>
        <v>9238836.1775000002</v>
      </c>
      <c r="L208" s="14">
        <f t="shared" si="76"/>
        <v>1108253.74</v>
      </c>
      <c r="M208" s="14">
        <f t="shared" si="77"/>
        <v>1489334.0181999998</v>
      </c>
      <c r="N208" s="24">
        <v>409763.74</v>
      </c>
      <c r="O208" s="24">
        <v>692471</v>
      </c>
      <c r="P208" s="24">
        <v>0</v>
      </c>
      <c r="Q208" s="24">
        <v>0</v>
      </c>
      <c r="R208" s="24">
        <v>0</v>
      </c>
      <c r="S208" s="24">
        <v>6019</v>
      </c>
      <c r="T208" s="14">
        <f t="shared" si="91"/>
        <v>790844.01819999993</v>
      </c>
      <c r="U208" s="24">
        <v>692471</v>
      </c>
      <c r="V208" s="24">
        <v>0</v>
      </c>
      <c r="W208" s="24">
        <v>0</v>
      </c>
      <c r="X208" s="24">
        <v>0</v>
      </c>
      <c r="Y208" s="24">
        <v>6019</v>
      </c>
      <c r="Z208" s="14">
        <f t="shared" si="78"/>
        <v>3678708.0100000002</v>
      </c>
      <c r="AA208" s="14">
        <f t="shared" si="79"/>
        <v>7099906.4593000002</v>
      </c>
      <c r="AB208" s="24">
        <v>3334009.68</v>
      </c>
      <c r="AC208" s="24">
        <v>293477.40000000002</v>
      </c>
      <c r="AD208" s="24">
        <v>51220.93</v>
      </c>
      <c r="AE208" s="24">
        <v>0</v>
      </c>
      <c r="AF208" s="25">
        <v>0</v>
      </c>
      <c r="AG208" s="14">
        <f t="shared" si="80"/>
        <v>6434638.6824000003</v>
      </c>
      <c r="AH208" s="14">
        <f t="shared" si="81"/>
        <v>566411.38199999998</v>
      </c>
      <c r="AI208" s="14">
        <f t="shared" si="82"/>
        <v>98856.394899999999</v>
      </c>
      <c r="AJ208" s="14">
        <f t="shared" si="83"/>
        <v>0</v>
      </c>
      <c r="AK208" s="14">
        <f t="shared" si="84"/>
        <v>0</v>
      </c>
      <c r="AL208" s="16">
        <f t="shared" si="85"/>
        <v>392747.99</v>
      </c>
      <c r="AM208" s="16">
        <f t="shared" si="86"/>
        <v>758003.62069999997</v>
      </c>
      <c r="AN208" s="24">
        <v>0</v>
      </c>
      <c r="AO208" s="24">
        <v>47694.49</v>
      </c>
      <c r="AP208" s="25">
        <v>345053.5</v>
      </c>
      <c r="AQ208" s="14">
        <f t="shared" si="87"/>
        <v>0</v>
      </c>
      <c r="AR208" s="14">
        <f t="shared" si="88"/>
        <v>92050.365699999995</v>
      </c>
      <c r="AS208" s="14">
        <f t="shared" si="89"/>
        <v>665953.255</v>
      </c>
      <c r="AT208" s="68">
        <f t="shared" si="90"/>
        <v>2.0542867352392515</v>
      </c>
      <c r="AU208" s="26">
        <v>0</v>
      </c>
      <c r="AV208" s="26">
        <v>0</v>
      </c>
      <c r="AW208" s="26">
        <v>20.13</v>
      </c>
      <c r="AX208" s="26">
        <v>1859.21</v>
      </c>
      <c r="AY208" s="27">
        <v>1035.7</v>
      </c>
      <c r="AZ208" s="27">
        <v>1570.17</v>
      </c>
      <c r="BA208" s="76">
        <v>3008.1182634410525</v>
      </c>
      <c r="BB208" s="26">
        <v>99.46</v>
      </c>
      <c r="BC208" s="26">
        <v>0</v>
      </c>
      <c r="BD208" s="26">
        <v>0</v>
      </c>
      <c r="BE208" s="26">
        <v>0</v>
      </c>
      <c r="BF208" s="28">
        <v>0</v>
      </c>
    </row>
    <row r="209" spans="1:58" ht="12.75" customHeight="1" x14ac:dyDescent="0.25">
      <c r="A209" s="10">
        <v>241</v>
      </c>
      <c r="B209" s="20" t="s">
        <v>45</v>
      </c>
      <c r="C209" s="20" t="s">
        <v>124</v>
      </c>
      <c r="D209" s="21">
        <v>2001</v>
      </c>
      <c r="E209" s="20" t="s">
        <v>110</v>
      </c>
      <c r="F209" s="64" t="s">
        <v>73</v>
      </c>
      <c r="G209" s="22">
        <v>1176371821</v>
      </c>
      <c r="H209" s="12">
        <f t="shared" si="73"/>
        <v>2270397614.5299997</v>
      </c>
      <c r="I209" s="23">
        <v>0</v>
      </c>
      <c r="J209" s="13">
        <f t="shared" si="74"/>
        <v>36841082.269999996</v>
      </c>
      <c r="K209" s="13">
        <f t="shared" si="75"/>
        <v>71103288.78109999</v>
      </c>
      <c r="L209" s="14">
        <f t="shared" si="76"/>
        <v>8224011.0199999996</v>
      </c>
      <c r="M209" s="14">
        <f t="shared" si="77"/>
        <v>11942879.786599999</v>
      </c>
      <c r="N209" s="24">
        <v>3998783.62</v>
      </c>
      <c r="O209" s="24">
        <v>1463806.4</v>
      </c>
      <c r="P209" s="24">
        <v>0</v>
      </c>
      <c r="Q209" s="24">
        <v>0</v>
      </c>
      <c r="R209" s="24">
        <v>0</v>
      </c>
      <c r="S209" s="24">
        <v>2761421</v>
      </c>
      <c r="T209" s="14">
        <f t="shared" si="91"/>
        <v>7717652.3865999999</v>
      </c>
      <c r="U209" s="24">
        <v>1463806.4</v>
      </c>
      <c r="V209" s="24">
        <v>0</v>
      </c>
      <c r="W209" s="24">
        <v>0</v>
      </c>
      <c r="X209" s="24">
        <v>0</v>
      </c>
      <c r="Y209" s="24">
        <v>2761421</v>
      </c>
      <c r="Z209" s="14">
        <f t="shared" si="78"/>
        <v>28617071.25</v>
      </c>
      <c r="AA209" s="14">
        <f t="shared" si="79"/>
        <v>55230947.512500003</v>
      </c>
      <c r="AB209" s="24">
        <v>19357532.82</v>
      </c>
      <c r="AC209" s="24">
        <v>8043575.4000000004</v>
      </c>
      <c r="AD209" s="24">
        <v>1215963.03</v>
      </c>
      <c r="AE209" s="24">
        <v>0</v>
      </c>
      <c r="AF209" s="25">
        <v>0</v>
      </c>
      <c r="AG209" s="14">
        <f t="shared" si="80"/>
        <v>37360038.342600003</v>
      </c>
      <c r="AH209" s="14">
        <f t="shared" si="81"/>
        <v>15524100.522</v>
      </c>
      <c r="AI209" s="14">
        <f t="shared" si="82"/>
        <v>2346808.6478999997</v>
      </c>
      <c r="AJ209" s="14">
        <f t="shared" si="83"/>
        <v>0</v>
      </c>
      <c r="AK209" s="14">
        <f t="shared" si="84"/>
        <v>0</v>
      </c>
      <c r="AL209" s="16">
        <f t="shared" si="85"/>
        <v>5207621.0200000005</v>
      </c>
      <c r="AM209" s="16">
        <f t="shared" si="86"/>
        <v>10050708.568599999</v>
      </c>
      <c r="AN209" s="24">
        <v>0</v>
      </c>
      <c r="AO209" s="24">
        <v>85613.119999999995</v>
      </c>
      <c r="AP209" s="25">
        <v>5122007.9000000004</v>
      </c>
      <c r="AQ209" s="14">
        <f t="shared" si="87"/>
        <v>0</v>
      </c>
      <c r="AR209" s="14">
        <f t="shared" si="88"/>
        <v>165233.3216</v>
      </c>
      <c r="AS209" s="14">
        <f t="shared" si="89"/>
        <v>9885475.2469999995</v>
      </c>
      <c r="AT209" s="68">
        <f t="shared" si="90"/>
        <v>3.1317549105080098</v>
      </c>
      <c r="AU209" s="26">
        <v>0</v>
      </c>
      <c r="AV209" s="26">
        <v>0</v>
      </c>
      <c r="AW209" s="26">
        <v>14.98</v>
      </c>
      <c r="AX209" s="26">
        <v>5204.05</v>
      </c>
      <c r="AY209" s="27">
        <v>2375.42</v>
      </c>
      <c r="AZ209" s="27">
        <v>4111.21</v>
      </c>
      <c r="BA209" s="76">
        <v>7876.2209734242078</v>
      </c>
      <c r="BB209" s="26">
        <v>66.42</v>
      </c>
      <c r="BC209" s="26">
        <v>0</v>
      </c>
      <c r="BD209" s="26">
        <v>0</v>
      </c>
      <c r="BE209" s="26">
        <v>0</v>
      </c>
      <c r="BF209" s="28">
        <v>0</v>
      </c>
    </row>
    <row r="210" spans="1:58" ht="12.75" customHeight="1" x14ac:dyDescent="0.25">
      <c r="A210" s="10">
        <v>242</v>
      </c>
      <c r="B210" s="20" t="s">
        <v>46</v>
      </c>
      <c r="C210" s="20" t="s">
        <v>125</v>
      </c>
      <c r="D210" s="21">
        <v>2001</v>
      </c>
      <c r="E210" s="20" t="s">
        <v>46</v>
      </c>
      <c r="F210" s="64" t="s">
        <v>73</v>
      </c>
      <c r="G210" s="22">
        <v>66573229</v>
      </c>
      <c r="H210" s="12">
        <f t="shared" si="73"/>
        <v>128486331.97</v>
      </c>
      <c r="I210" s="23">
        <v>0</v>
      </c>
      <c r="J210" s="13">
        <f t="shared" si="74"/>
        <v>2414667.4899999998</v>
      </c>
      <c r="K210" s="13">
        <f t="shared" si="75"/>
        <v>4660308.2556999996</v>
      </c>
      <c r="L210" s="14">
        <f t="shared" si="76"/>
        <v>939859.97999999986</v>
      </c>
      <c r="M210" s="14">
        <f t="shared" si="77"/>
        <v>1297961.3252999999</v>
      </c>
      <c r="N210" s="24">
        <v>385055.21</v>
      </c>
      <c r="O210" s="24">
        <v>538655.19999999995</v>
      </c>
      <c r="P210" s="24">
        <v>0</v>
      </c>
      <c r="Q210" s="24">
        <v>0</v>
      </c>
      <c r="R210" s="24">
        <v>0</v>
      </c>
      <c r="S210" s="24">
        <v>16149.57</v>
      </c>
      <c r="T210" s="14">
        <f t="shared" si="91"/>
        <v>743156.55530000001</v>
      </c>
      <c r="U210" s="24">
        <v>538655.19999999995</v>
      </c>
      <c r="V210" s="24">
        <v>0</v>
      </c>
      <c r="W210" s="24">
        <v>0</v>
      </c>
      <c r="X210" s="24">
        <v>0</v>
      </c>
      <c r="Y210" s="24">
        <v>16149.57</v>
      </c>
      <c r="Z210" s="14">
        <f t="shared" si="78"/>
        <v>1474807.5099999998</v>
      </c>
      <c r="AA210" s="14">
        <f t="shared" si="79"/>
        <v>2846378.4942999994</v>
      </c>
      <c r="AB210" s="24">
        <v>1218548.8799999999</v>
      </c>
      <c r="AC210" s="24">
        <v>236105.2</v>
      </c>
      <c r="AD210" s="24">
        <v>20153.43</v>
      </c>
      <c r="AE210" s="24">
        <v>0</v>
      </c>
      <c r="AF210" s="25">
        <v>0</v>
      </c>
      <c r="AG210" s="14">
        <f t="shared" si="80"/>
        <v>2351799.3383999998</v>
      </c>
      <c r="AH210" s="14">
        <f t="shared" si="81"/>
        <v>455683.03600000002</v>
      </c>
      <c r="AI210" s="14">
        <f t="shared" si="82"/>
        <v>38896.119899999998</v>
      </c>
      <c r="AJ210" s="14">
        <f t="shared" si="83"/>
        <v>0</v>
      </c>
      <c r="AK210" s="14">
        <f t="shared" si="84"/>
        <v>0</v>
      </c>
      <c r="AL210" s="16">
        <f t="shared" si="85"/>
        <v>60002.559999999998</v>
      </c>
      <c r="AM210" s="16">
        <f t="shared" si="86"/>
        <v>115804.9408</v>
      </c>
      <c r="AN210" s="24">
        <v>0</v>
      </c>
      <c r="AO210" s="24">
        <v>50627.15</v>
      </c>
      <c r="AP210" s="25">
        <v>9375.41</v>
      </c>
      <c r="AQ210" s="14">
        <f t="shared" si="87"/>
        <v>0</v>
      </c>
      <c r="AR210" s="14">
        <f t="shared" si="88"/>
        <v>97710.3995</v>
      </c>
      <c r="AS210" s="14">
        <f t="shared" si="89"/>
        <v>18094.541300000001</v>
      </c>
      <c r="AT210" s="68">
        <f t="shared" si="90"/>
        <v>3.6270848301499687</v>
      </c>
      <c r="AU210" s="26">
        <v>0</v>
      </c>
      <c r="AV210" s="26">
        <v>0</v>
      </c>
      <c r="AW210" s="26">
        <v>5.28</v>
      </c>
      <c r="AX210" s="26">
        <v>1738.22</v>
      </c>
      <c r="AY210" s="27">
        <v>1416.83</v>
      </c>
      <c r="AZ210" s="27">
        <v>1597.2</v>
      </c>
      <c r="BA210" s="76">
        <v>3059.9021063757737</v>
      </c>
      <c r="BB210" s="26">
        <v>98.28</v>
      </c>
      <c r="BC210" s="26">
        <v>0</v>
      </c>
      <c r="BD210" s="26">
        <v>0</v>
      </c>
      <c r="BE210" s="26">
        <v>0</v>
      </c>
      <c r="BF210" s="28">
        <v>0</v>
      </c>
    </row>
    <row r="211" spans="1:58" ht="12.75" customHeight="1" x14ac:dyDescent="0.25">
      <c r="A211" s="10">
        <v>243</v>
      </c>
      <c r="B211" s="20" t="s">
        <v>47</v>
      </c>
      <c r="C211" s="20" t="s">
        <v>126</v>
      </c>
      <c r="D211" s="21">
        <v>2001</v>
      </c>
      <c r="E211" s="20" t="s">
        <v>47</v>
      </c>
      <c r="F211" s="64" t="s">
        <v>73</v>
      </c>
      <c r="G211" s="22">
        <v>179816995</v>
      </c>
      <c r="H211" s="12">
        <f t="shared" si="73"/>
        <v>347046800.34999996</v>
      </c>
      <c r="I211" s="23">
        <v>0</v>
      </c>
      <c r="J211" s="13">
        <f t="shared" si="74"/>
        <v>4982943.42</v>
      </c>
      <c r="K211" s="13">
        <f t="shared" si="75"/>
        <v>9617080.8005999997</v>
      </c>
      <c r="L211" s="14">
        <f t="shared" si="76"/>
        <v>1660589.43</v>
      </c>
      <c r="M211" s="14">
        <f t="shared" si="77"/>
        <v>2000664.0459</v>
      </c>
      <c r="N211" s="24">
        <v>365671.63</v>
      </c>
      <c r="O211" s="24">
        <v>966141.6</v>
      </c>
      <c r="P211" s="24">
        <v>0</v>
      </c>
      <c r="Q211" s="24">
        <v>0</v>
      </c>
      <c r="R211" s="24">
        <v>0</v>
      </c>
      <c r="S211" s="24">
        <v>328776.2</v>
      </c>
      <c r="T211" s="14">
        <f t="shared" si="91"/>
        <v>705746.24589999998</v>
      </c>
      <c r="U211" s="24">
        <v>966141.6</v>
      </c>
      <c r="V211" s="24">
        <v>0</v>
      </c>
      <c r="W211" s="24">
        <v>0</v>
      </c>
      <c r="X211" s="24">
        <v>0</v>
      </c>
      <c r="Y211" s="24">
        <v>328776.2</v>
      </c>
      <c r="Z211" s="14">
        <f t="shared" si="78"/>
        <v>3322353.9899999998</v>
      </c>
      <c r="AA211" s="14">
        <f t="shared" si="79"/>
        <v>6412143.200699999</v>
      </c>
      <c r="AB211" s="24">
        <v>2834652.76</v>
      </c>
      <c r="AC211" s="24">
        <v>217192.6</v>
      </c>
      <c r="AD211" s="24">
        <v>270508.63</v>
      </c>
      <c r="AE211" s="24">
        <v>0</v>
      </c>
      <c r="AF211" s="25">
        <v>0</v>
      </c>
      <c r="AG211" s="14">
        <f t="shared" si="80"/>
        <v>5470879.826799999</v>
      </c>
      <c r="AH211" s="14">
        <f t="shared" si="81"/>
        <v>419181.71799999999</v>
      </c>
      <c r="AI211" s="14">
        <f t="shared" si="82"/>
        <v>522081.65590000001</v>
      </c>
      <c r="AJ211" s="14">
        <f t="shared" si="83"/>
        <v>0</v>
      </c>
      <c r="AK211" s="14">
        <f t="shared" si="84"/>
        <v>0</v>
      </c>
      <c r="AL211" s="16">
        <f t="shared" si="85"/>
        <v>261949.59999999998</v>
      </c>
      <c r="AM211" s="16">
        <f t="shared" si="86"/>
        <v>505562.728</v>
      </c>
      <c r="AN211" s="24">
        <v>0</v>
      </c>
      <c r="AO211" s="24">
        <v>173254.59</v>
      </c>
      <c r="AP211" s="25">
        <v>88695.01</v>
      </c>
      <c r="AQ211" s="14">
        <f t="shared" si="87"/>
        <v>0</v>
      </c>
      <c r="AR211" s="14">
        <f t="shared" si="88"/>
        <v>334381.35869999998</v>
      </c>
      <c r="AS211" s="14">
        <f t="shared" si="89"/>
        <v>171181.36929999999</v>
      </c>
      <c r="AT211" s="68">
        <f t="shared" si="90"/>
        <v>2.7711192815784735</v>
      </c>
      <c r="AU211" s="26">
        <v>0</v>
      </c>
      <c r="AV211" s="26">
        <v>0</v>
      </c>
      <c r="AW211" s="26">
        <v>20.69</v>
      </c>
      <c r="AX211" s="26">
        <v>1564.34</v>
      </c>
      <c r="AY211" s="27">
        <v>545.04</v>
      </c>
      <c r="AZ211" s="27">
        <v>963.72</v>
      </c>
      <c r="BA211" s="76">
        <v>1846.2865376636994</v>
      </c>
      <c r="BB211" s="26">
        <v>80.2</v>
      </c>
      <c r="BC211" s="26">
        <v>0</v>
      </c>
      <c r="BD211" s="26">
        <v>0</v>
      </c>
      <c r="BE211" s="26">
        <v>0</v>
      </c>
      <c r="BF211" s="28">
        <v>0</v>
      </c>
    </row>
    <row r="212" spans="1:58" ht="12.75" customHeight="1" x14ac:dyDescent="0.25">
      <c r="A212" s="10">
        <v>244</v>
      </c>
      <c r="B212" s="20" t="s">
        <v>48</v>
      </c>
      <c r="C212" s="20" t="s">
        <v>127</v>
      </c>
      <c r="D212" s="21">
        <v>2001</v>
      </c>
      <c r="E212" s="20" t="s">
        <v>48</v>
      </c>
      <c r="F212" s="64" t="s">
        <v>73</v>
      </c>
      <c r="G212" s="22">
        <v>93694825</v>
      </c>
      <c r="H212" s="12">
        <f t="shared" si="73"/>
        <v>180831012.25</v>
      </c>
      <c r="I212" s="23">
        <v>0</v>
      </c>
      <c r="J212" s="13">
        <f t="shared" si="74"/>
        <v>3252652.06</v>
      </c>
      <c r="K212" s="13">
        <f t="shared" si="75"/>
        <v>6277618.4758000001</v>
      </c>
      <c r="L212" s="14">
        <f t="shared" si="76"/>
        <v>1772832.28</v>
      </c>
      <c r="M212" s="14">
        <f t="shared" si="77"/>
        <v>2209875.5314000002</v>
      </c>
      <c r="N212" s="24">
        <v>469938.98</v>
      </c>
      <c r="O212" s="24">
        <v>1282526.7</v>
      </c>
      <c r="P212" s="24">
        <v>0</v>
      </c>
      <c r="Q212" s="24">
        <v>0</v>
      </c>
      <c r="R212" s="24">
        <v>0</v>
      </c>
      <c r="S212" s="24">
        <v>20366.599999999999</v>
      </c>
      <c r="T212" s="14">
        <f t="shared" si="91"/>
        <v>906982.23139999993</v>
      </c>
      <c r="U212" s="24">
        <v>1282526.7</v>
      </c>
      <c r="V212" s="24">
        <v>0</v>
      </c>
      <c r="W212" s="24">
        <v>0</v>
      </c>
      <c r="X212" s="24">
        <v>0</v>
      </c>
      <c r="Y212" s="24">
        <v>20366.599999999999</v>
      </c>
      <c r="Z212" s="14">
        <f t="shared" si="78"/>
        <v>1479819.78</v>
      </c>
      <c r="AA212" s="14">
        <f t="shared" si="79"/>
        <v>2856052.1754000001</v>
      </c>
      <c r="AB212" s="24">
        <v>1121266.8400000001</v>
      </c>
      <c r="AC212" s="24">
        <v>351536.2</v>
      </c>
      <c r="AD212" s="24">
        <v>7016.74</v>
      </c>
      <c r="AE212" s="24">
        <v>0</v>
      </c>
      <c r="AF212" s="25">
        <v>0</v>
      </c>
      <c r="AG212" s="14">
        <f t="shared" si="80"/>
        <v>2164045.0012000003</v>
      </c>
      <c r="AH212" s="14">
        <f t="shared" si="81"/>
        <v>678464.86600000004</v>
      </c>
      <c r="AI212" s="14">
        <f t="shared" si="82"/>
        <v>13542.308199999999</v>
      </c>
      <c r="AJ212" s="14">
        <f t="shared" si="83"/>
        <v>0</v>
      </c>
      <c r="AK212" s="14">
        <f t="shared" si="84"/>
        <v>0</v>
      </c>
      <c r="AL212" s="16">
        <f t="shared" si="85"/>
        <v>95085.849999999991</v>
      </c>
      <c r="AM212" s="16">
        <f t="shared" si="86"/>
        <v>183515.6905</v>
      </c>
      <c r="AN212" s="24">
        <v>0</v>
      </c>
      <c r="AO212" s="24">
        <v>87297.7</v>
      </c>
      <c r="AP212" s="25">
        <v>7788.15</v>
      </c>
      <c r="AQ212" s="14">
        <f t="shared" si="87"/>
        <v>0</v>
      </c>
      <c r="AR212" s="14">
        <f t="shared" si="88"/>
        <v>168484.56099999999</v>
      </c>
      <c r="AS212" s="14">
        <f t="shared" si="89"/>
        <v>15031.129499999999</v>
      </c>
      <c r="AT212" s="68">
        <f t="shared" si="90"/>
        <v>3.4715386468783098</v>
      </c>
      <c r="AU212" s="26">
        <v>0</v>
      </c>
      <c r="AV212" s="26">
        <v>0</v>
      </c>
      <c r="AW212" s="26">
        <v>13.34</v>
      </c>
      <c r="AX212" s="26">
        <v>1710.96</v>
      </c>
      <c r="AY212" s="27">
        <v>746.26</v>
      </c>
      <c r="AZ212" s="27">
        <v>1003.74</v>
      </c>
      <c r="BA212" s="76">
        <v>1922.9565115537309</v>
      </c>
      <c r="BB212" s="26">
        <v>98.85</v>
      </c>
      <c r="BC212" s="26">
        <v>0</v>
      </c>
      <c r="BD212" s="26">
        <v>0</v>
      </c>
      <c r="BE212" s="26">
        <v>0</v>
      </c>
      <c r="BF212" s="28">
        <v>0</v>
      </c>
    </row>
    <row r="213" spans="1:58" ht="12.75" customHeight="1" x14ac:dyDescent="0.25">
      <c r="A213" s="10">
        <v>245</v>
      </c>
      <c r="B213" s="20" t="s">
        <v>49</v>
      </c>
      <c r="C213" s="20" t="s">
        <v>128</v>
      </c>
      <c r="D213" s="21">
        <v>2001</v>
      </c>
      <c r="E213" s="20" t="s">
        <v>49</v>
      </c>
      <c r="F213" s="64" t="s">
        <v>73</v>
      </c>
      <c r="G213" s="22">
        <v>68438674</v>
      </c>
      <c r="H213" s="12">
        <f t="shared" si="73"/>
        <v>132086640.81999999</v>
      </c>
      <c r="I213" s="23">
        <v>0</v>
      </c>
      <c r="J213" s="13">
        <f t="shared" si="74"/>
        <v>2699528.51</v>
      </c>
      <c r="K213" s="13">
        <f t="shared" si="75"/>
        <v>5210090.0242999997</v>
      </c>
      <c r="L213" s="14">
        <f t="shared" si="76"/>
        <v>1410414.04</v>
      </c>
      <c r="M213" s="14">
        <f t="shared" si="77"/>
        <v>2038513.1805999998</v>
      </c>
      <c r="N213" s="24">
        <v>675375.42</v>
      </c>
      <c r="O213" s="24">
        <v>698206.67</v>
      </c>
      <c r="P213" s="24">
        <v>0</v>
      </c>
      <c r="Q213" s="24">
        <v>0</v>
      </c>
      <c r="R213" s="24">
        <v>0</v>
      </c>
      <c r="S213" s="24">
        <v>36831.949999999997</v>
      </c>
      <c r="T213" s="14">
        <f t="shared" si="91"/>
        <v>1303474.5606</v>
      </c>
      <c r="U213" s="24">
        <v>698206.67</v>
      </c>
      <c r="V213" s="24">
        <v>0</v>
      </c>
      <c r="W213" s="24">
        <v>0</v>
      </c>
      <c r="X213" s="24">
        <v>0</v>
      </c>
      <c r="Y213" s="24">
        <v>36831.949999999997</v>
      </c>
      <c r="Z213" s="14">
        <f t="shared" si="78"/>
        <v>1289114.47</v>
      </c>
      <c r="AA213" s="14">
        <f t="shared" si="79"/>
        <v>2487990.9270999995</v>
      </c>
      <c r="AB213" s="24">
        <v>1013548.09</v>
      </c>
      <c r="AC213" s="24">
        <v>170622.3</v>
      </c>
      <c r="AD213" s="24">
        <v>104944.08000000002</v>
      </c>
      <c r="AE213" s="24">
        <v>0</v>
      </c>
      <c r="AF213" s="25">
        <v>0</v>
      </c>
      <c r="AG213" s="14">
        <f t="shared" si="80"/>
        <v>1956147.8136999998</v>
      </c>
      <c r="AH213" s="14">
        <f t="shared" si="81"/>
        <v>329301.03899999999</v>
      </c>
      <c r="AI213" s="14">
        <f t="shared" si="82"/>
        <v>202542.07440000001</v>
      </c>
      <c r="AJ213" s="14">
        <f t="shared" si="83"/>
        <v>0</v>
      </c>
      <c r="AK213" s="14">
        <f t="shared" si="84"/>
        <v>0</v>
      </c>
      <c r="AL213" s="16">
        <f t="shared" si="85"/>
        <v>88279.48000000001</v>
      </c>
      <c r="AM213" s="16">
        <f t="shared" si="86"/>
        <v>170379.3964</v>
      </c>
      <c r="AN213" s="24">
        <v>0</v>
      </c>
      <c r="AO213" s="24">
        <v>71348.94</v>
      </c>
      <c r="AP213" s="25">
        <v>16930.54</v>
      </c>
      <c r="AQ213" s="14">
        <f t="shared" si="87"/>
        <v>0</v>
      </c>
      <c r="AR213" s="14">
        <f t="shared" si="88"/>
        <v>137703.45420000001</v>
      </c>
      <c r="AS213" s="14">
        <f t="shared" si="89"/>
        <v>32675.942200000001</v>
      </c>
      <c r="AT213" s="68">
        <f t="shared" si="90"/>
        <v>3.9444488798833244</v>
      </c>
      <c r="AU213" s="26">
        <v>0</v>
      </c>
      <c r="AV213" s="26">
        <v>0</v>
      </c>
      <c r="AW213" s="26">
        <v>12.66</v>
      </c>
      <c r="AX213" s="26">
        <v>1514.07</v>
      </c>
      <c r="AY213" s="27">
        <v>905.83</v>
      </c>
      <c r="AZ213" s="27">
        <v>1120.8499999999999</v>
      </c>
      <c r="BA213" s="76">
        <v>2147.3148484418266</v>
      </c>
      <c r="BB213" s="26">
        <v>97.39</v>
      </c>
      <c r="BC213" s="26">
        <v>0</v>
      </c>
      <c r="BD213" s="26">
        <v>0</v>
      </c>
      <c r="BE213" s="26">
        <v>0</v>
      </c>
      <c r="BF213" s="28">
        <v>0</v>
      </c>
    </row>
    <row r="214" spans="1:58" ht="12.75" customHeight="1" x14ac:dyDescent="0.25">
      <c r="A214" s="10">
        <v>246</v>
      </c>
      <c r="B214" s="20" t="s">
        <v>50</v>
      </c>
      <c r="C214" s="20" t="s">
        <v>129</v>
      </c>
      <c r="D214" s="21">
        <v>2001</v>
      </c>
      <c r="E214" s="20" t="s">
        <v>50</v>
      </c>
      <c r="F214" s="64" t="s">
        <v>73</v>
      </c>
      <c r="G214" s="22">
        <v>346263870</v>
      </c>
      <c r="H214" s="12">
        <f t="shared" si="73"/>
        <v>668289269.10000002</v>
      </c>
      <c r="I214" s="23">
        <v>0</v>
      </c>
      <c r="J214" s="13">
        <f t="shared" si="74"/>
        <v>9640963.9199999999</v>
      </c>
      <c r="K214" s="13">
        <f t="shared" si="75"/>
        <v>18607060.365600001</v>
      </c>
      <c r="L214" s="14">
        <f t="shared" si="76"/>
        <v>3095875.22</v>
      </c>
      <c r="M214" s="14">
        <f t="shared" si="77"/>
        <v>3435891.1064000004</v>
      </c>
      <c r="N214" s="24">
        <v>365608.48</v>
      </c>
      <c r="O214" s="24">
        <v>1692753.6</v>
      </c>
      <c r="P214" s="24">
        <v>0</v>
      </c>
      <c r="Q214" s="24">
        <v>0</v>
      </c>
      <c r="R214" s="24">
        <v>0</v>
      </c>
      <c r="S214" s="24">
        <v>1037513.14</v>
      </c>
      <c r="T214" s="14">
        <f t="shared" si="91"/>
        <v>705624.36639999994</v>
      </c>
      <c r="U214" s="24">
        <v>1692753.6</v>
      </c>
      <c r="V214" s="24">
        <v>0</v>
      </c>
      <c r="W214" s="24">
        <v>0</v>
      </c>
      <c r="X214" s="24">
        <v>0</v>
      </c>
      <c r="Y214" s="24">
        <v>1037513.14</v>
      </c>
      <c r="Z214" s="14">
        <f t="shared" si="78"/>
        <v>6545088.7000000002</v>
      </c>
      <c r="AA214" s="14">
        <f t="shared" si="79"/>
        <v>12632021.191</v>
      </c>
      <c r="AB214" s="24">
        <v>6384079.9699999997</v>
      </c>
      <c r="AC214" s="24">
        <v>115902.2</v>
      </c>
      <c r="AD214" s="24">
        <v>45106.53</v>
      </c>
      <c r="AE214" s="24">
        <v>0</v>
      </c>
      <c r="AF214" s="25">
        <v>0</v>
      </c>
      <c r="AG214" s="14">
        <f t="shared" si="80"/>
        <v>12321274.3421</v>
      </c>
      <c r="AH214" s="14">
        <f t="shared" si="81"/>
        <v>223691.24599999998</v>
      </c>
      <c r="AI214" s="14">
        <f t="shared" si="82"/>
        <v>87055.602899999998</v>
      </c>
      <c r="AJ214" s="14">
        <f t="shared" si="83"/>
        <v>0</v>
      </c>
      <c r="AK214" s="14">
        <f t="shared" si="84"/>
        <v>0</v>
      </c>
      <c r="AL214" s="16">
        <f t="shared" si="85"/>
        <v>623413.04</v>
      </c>
      <c r="AM214" s="16">
        <f t="shared" si="86"/>
        <v>1203187.1672</v>
      </c>
      <c r="AN214" s="24">
        <v>0</v>
      </c>
      <c r="AO214" s="24">
        <v>56975.87</v>
      </c>
      <c r="AP214" s="25">
        <v>566437.17000000004</v>
      </c>
      <c r="AQ214" s="14">
        <f t="shared" si="87"/>
        <v>0</v>
      </c>
      <c r="AR214" s="14">
        <f t="shared" si="88"/>
        <v>109963.42910000001</v>
      </c>
      <c r="AS214" s="14">
        <f t="shared" si="89"/>
        <v>1093223.7381</v>
      </c>
      <c r="AT214" s="68">
        <f t="shared" si="90"/>
        <v>2.7842823797931908</v>
      </c>
      <c r="AU214" s="26">
        <v>0</v>
      </c>
      <c r="AV214" s="26">
        <v>0</v>
      </c>
      <c r="AW214" s="26">
        <v>30.39</v>
      </c>
      <c r="AX214" s="26">
        <v>1874.2</v>
      </c>
      <c r="AY214" s="27">
        <v>998.61</v>
      </c>
      <c r="AZ214" s="27">
        <v>1462.44</v>
      </c>
      <c r="BA214" s="76">
        <v>2801.7300503682613</v>
      </c>
      <c r="BB214" s="26">
        <v>66.489999999999995</v>
      </c>
      <c r="BC214" s="26">
        <v>0</v>
      </c>
      <c r="BD214" s="26">
        <v>0</v>
      </c>
      <c r="BE214" s="26">
        <v>0</v>
      </c>
      <c r="BF214" s="28">
        <v>0</v>
      </c>
    </row>
    <row r="215" spans="1:58" ht="12.75" customHeight="1" x14ac:dyDescent="0.25">
      <c r="A215" s="10">
        <v>247</v>
      </c>
      <c r="B215" s="20" t="s">
        <v>51</v>
      </c>
      <c r="C215" s="20" t="s">
        <v>130</v>
      </c>
      <c r="D215" s="21">
        <v>2001</v>
      </c>
      <c r="E215" s="20" t="s">
        <v>148</v>
      </c>
      <c r="F215" s="64" t="s">
        <v>73</v>
      </c>
      <c r="G215" s="22">
        <v>527733846</v>
      </c>
      <c r="H215" s="12">
        <f t="shared" si="73"/>
        <v>1018526322.78</v>
      </c>
      <c r="I215" s="23">
        <v>0</v>
      </c>
      <c r="J215" s="13">
        <f t="shared" si="74"/>
        <v>12750261.059999999</v>
      </c>
      <c r="K215" s="13">
        <f t="shared" si="75"/>
        <v>24608003.845799997</v>
      </c>
      <c r="L215" s="14">
        <f t="shared" si="76"/>
        <v>5636770.459999999</v>
      </c>
      <c r="M215" s="14">
        <f t="shared" si="77"/>
        <v>7935032.8855999988</v>
      </c>
      <c r="N215" s="24">
        <v>2471249.9199999999</v>
      </c>
      <c r="O215" s="24">
        <v>3014014.94</v>
      </c>
      <c r="P215" s="24">
        <v>0</v>
      </c>
      <c r="Q215" s="24">
        <v>0</v>
      </c>
      <c r="R215" s="24">
        <v>0</v>
      </c>
      <c r="S215" s="24">
        <v>151505.60000000001</v>
      </c>
      <c r="T215" s="14">
        <f t="shared" si="91"/>
        <v>4769512.3455999997</v>
      </c>
      <c r="U215" s="24">
        <v>3014014.94</v>
      </c>
      <c r="V215" s="24">
        <v>0</v>
      </c>
      <c r="W215" s="24">
        <v>0</v>
      </c>
      <c r="X215" s="24">
        <v>0</v>
      </c>
      <c r="Y215" s="24">
        <v>151505.60000000001</v>
      </c>
      <c r="Z215" s="14">
        <f t="shared" si="78"/>
        <v>7113490.5999999996</v>
      </c>
      <c r="AA215" s="14">
        <f t="shared" si="79"/>
        <v>13729036.857999999</v>
      </c>
      <c r="AB215" s="24">
        <v>6813943.5599999996</v>
      </c>
      <c r="AC215" s="24">
        <v>272118.09999999998</v>
      </c>
      <c r="AD215" s="24">
        <v>27428.94</v>
      </c>
      <c r="AE215" s="24">
        <v>0</v>
      </c>
      <c r="AF215" s="25">
        <v>0</v>
      </c>
      <c r="AG215" s="14">
        <f t="shared" si="80"/>
        <v>13150911.070799999</v>
      </c>
      <c r="AH215" s="14">
        <f t="shared" si="81"/>
        <v>525187.93299999996</v>
      </c>
      <c r="AI215" s="14">
        <f t="shared" si="82"/>
        <v>52937.854199999994</v>
      </c>
      <c r="AJ215" s="14">
        <f t="shared" si="83"/>
        <v>0</v>
      </c>
      <c r="AK215" s="14">
        <f t="shared" si="84"/>
        <v>0</v>
      </c>
      <c r="AL215" s="16">
        <f t="shared" si="85"/>
        <v>493156.46</v>
      </c>
      <c r="AM215" s="16">
        <f t="shared" si="86"/>
        <v>951791.96779999998</v>
      </c>
      <c r="AN215" s="24">
        <v>0</v>
      </c>
      <c r="AO215" s="24">
        <v>66417.95</v>
      </c>
      <c r="AP215" s="25">
        <v>426738.51</v>
      </c>
      <c r="AQ215" s="14">
        <f t="shared" si="87"/>
        <v>0</v>
      </c>
      <c r="AR215" s="14">
        <f t="shared" si="88"/>
        <v>128186.64349999999</v>
      </c>
      <c r="AS215" s="14">
        <f t="shared" si="89"/>
        <v>823605.32429999998</v>
      </c>
      <c r="AT215" s="68">
        <f t="shared" si="90"/>
        <v>2.4160400468231478</v>
      </c>
      <c r="AU215" s="26">
        <v>0</v>
      </c>
      <c r="AV215" s="26">
        <v>0</v>
      </c>
      <c r="AW215" s="26">
        <v>24.93</v>
      </c>
      <c r="AX215" s="26">
        <v>1085.7</v>
      </c>
      <c r="AY215" s="27">
        <v>848.49</v>
      </c>
      <c r="AZ215" s="27">
        <v>966.27</v>
      </c>
      <c r="BA215" s="76">
        <v>1851.1718058650881</v>
      </c>
      <c r="BB215" s="26">
        <v>97.31</v>
      </c>
      <c r="BC215" s="26">
        <v>0</v>
      </c>
      <c r="BD215" s="26">
        <v>0</v>
      </c>
      <c r="BE215" s="26">
        <v>0</v>
      </c>
      <c r="BF215" s="28">
        <v>0</v>
      </c>
    </row>
    <row r="216" spans="1:58" ht="12.75" customHeight="1" x14ac:dyDescent="0.25">
      <c r="A216" s="10">
        <v>248</v>
      </c>
      <c r="B216" s="20" t="s">
        <v>52</v>
      </c>
      <c r="C216" s="20" t="s">
        <v>131</v>
      </c>
      <c r="D216" s="21">
        <v>2001</v>
      </c>
      <c r="E216" s="20" t="s">
        <v>111</v>
      </c>
      <c r="F216" s="64" t="s">
        <v>73</v>
      </c>
      <c r="G216" s="22">
        <v>116280930</v>
      </c>
      <c r="H216" s="12">
        <f t="shared" si="73"/>
        <v>224422194.90000001</v>
      </c>
      <c r="I216" s="23">
        <v>0</v>
      </c>
      <c r="J216" s="13">
        <f t="shared" si="74"/>
        <v>3756377.6299999994</v>
      </c>
      <c r="K216" s="13">
        <f t="shared" si="75"/>
        <v>7249808.8258999987</v>
      </c>
      <c r="L216" s="14">
        <f t="shared" si="76"/>
        <v>1642553.3399999999</v>
      </c>
      <c r="M216" s="14">
        <f t="shared" si="77"/>
        <v>2278509.3903000001</v>
      </c>
      <c r="N216" s="24">
        <v>683823.71</v>
      </c>
      <c r="O216" s="24">
        <v>907267.13</v>
      </c>
      <c r="P216" s="24">
        <v>0</v>
      </c>
      <c r="Q216" s="24">
        <v>0</v>
      </c>
      <c r="R216" s="24">
        <v>0</v>
      </c>
      <c r="S216" s="24">
        <v>51462.5</v>
      </c>
      <c r="T216" s="14">
        <f t="shared" si="91"/>
        <v>1319779.7603</v>
      </c>
      <c r="U216" s="24">
        <v>907267.13</v>
      </c>
      <c r="V216" s="24">
        <v>0</v>
      </c>
      <c r="W216" s="24">
        <v>0</v>
      </c>
      <c r="X216" s="24">
        <v>0</v>
      </c>
      <c r="Y216" s="24">
        <v>51462.5</v>
      </c>
      <c r="Z216" s="14">
        <f t="shared" si="78"/>
        <v>2113824.2899999996</v>
      </c>
      <c r="AA216" s="14">
        <f t="shared" si="79"/>
        <v>4079680.8796999995</v>
      </c>
      <c r="AB216" s="24">
        <v>1686768.89</v>
      </c>
      <c r="AC216" s="24">
        <v>414080.5</v>
      </c>
      <c r="AD216" s="24">
        <v>12974.9</v>
      </c>
      <c r="AE216" s="24">
        <v>0</v>
      </c>
      <c r="AF216" s="25">
        <v>0</v>
      </c>
      <c r="AG216" s="14">
        <f t="shared" si="80"/>
        <v>3255463.9576999997</v>
      </c>
      <c r="AH216" s="14">
        <f t="shared" si="81"/>
        <v>799175.36499999999</v>
      </c>
      <c r="AI216" s="14">
        <f t="shared" si="82"/>
        <v>25041.556999999997</v>
      </c>
      <c r="AJ216" s="14">
        <f t="shared" si="83"/>
        <v>0</v>
      </c>
      <c r="AK216" s="14">
        <f t="shared" si="84"/>
        <v>0</v>
      </c>
      <c r="AL216" s="16">
        <f t="shared" si="85"/>
        <v>124773.02</v>
      </c>
      <c r="AM216" s="16">
        <f t="shared" si="86"/>
        <v>240811.92859999998</v>
      </c>
      <c r="AN216" s="24">
        <v>0</v>
      </c>
      <c r="AO216" s="24">
        <v>97975.82</v>
      </c>
      <c r="AP216" s="25">
        <v>26797.200000000001</v>
      </c>
      <c r="AQ216" s="14">
        <f t="shared" si="87"/>
        <v>0</v>
      </c>
      <c r="AR216" s="14">
        <f t="shared" si="88"/>
        <v>189093.33259999999</v>
      </c>
      <c r="AS216" s="14">
        <f t="shared" si="89"/>
        <v>51718.595999999998</v>
      </c>
      <c r="AT216" s="68">
        <f t="shared" si="90"/>
        <v>3.2304330813315643</v>
      </c>
      <c r="AU216" s="26">
        <v>0</v>
      </c>
      <c r="AV216" s="26">
        <v>0</v>
      </c>
      <c r="AW216" s="26">
        <v>17.96</v>
      </c>
      <c r="AX216" s="26">
        <v>1580.98</v>
      </c>
      <c r="AY216" s="27">
        <v>578.4</v>
      </c>
      <c r="AZ216" s="27">
        <v>899.33</v>
      </c>
      <c r="BA216" s="76">
        <v>1722.9287261000029</v>
      </c>
      <c r="BB216" s="26">
        <v>96.87</v>
      </c>
      <c r="BC216" s="26">
        <v>0</v>
      </c>
      <c r="BD216" s="26">
        <v>0</v>
      </c>
      <c r="BE216" s="26">
        <v>0</v>
      </c>
      <c r="BF216" s="28">
        <v>0</v>
      </c>
    </row>
    <row r="217" spans="1:58" ht="12.75" customHeight="1" x14ac:dyDescent="0.25">
      <c r="A217" s="10">
        <v>249</v>
      </c>
      <c r="B217" s="20" t="s">
        <v>53</v>
      </c>
      <c r="C217" s="20" t="s">
        <v>132</v>
      </c>
      <c r="D217" s="21">
        <v>2001</v>
      </c>
      <c r="E217" s="20" t="s">
        <v>53</v>
      </c>
      <c r="F217" s="64" t="s">
        <v>73</v>
      </c>
      <c r="G217" s="22">
        <v>75279264</v>
      </c>
      <c r="H217" s="12">
        <f t="shared" si="73"/>
        <v>145288979.51999998</v>
      </c>
      <c r="I217" s="23">
        <v>0</v>
      </c>
      <c r="J217" s="13">
        <f t="shared" si="74"/>
        <v>2188471.88</v>
      </c>
      <c r="K217" s="13">
        <f t="shared" si="75"/>
        <v>4223750.7283999994</v>
      </c>
      <c r="L217" s="14">
        <f t="shared" si="76"/>
        <v>802820.44</v>
      </c>
      <c r="M217" s="14">
        <f t="shared" si="77"/>
        <v>1005440.2189</v>
      </c>
      <c r="N217" s="24">
        <v>217870.73</v>
      </c>
      <c r="O217" s="24">
        <v>479735.64</v>
      </c>
      <c r="P217" s="24">
        <v>0</v>
      </c>
      <c r="Q217" s="24">
        <v>0</v>
      </c>
      <c r="R217" s="24">
        <v>0</v>
      </c>
      <c r="S217" s="24">
        <v>105214.07</v>
      </c>
      <c r="T217" s="14">
        <f t="shared" si="91"/>
        <v>420490.50890000002</v>
      </c>
      <c r="U217" s="24">
        <v>479735.64</v>
      </c>
      <c r="V217" s="24">
        <v>0</v>
      </c>
      <c r="W217" s="24">
        <v>0</v>
      </c>
      <c r="X217" s="24">
        <v>0</v>
      </c>
      <c r="Y217" s="24">
        <v>105214.07</v>
      </c>
      <c r="Z217" s="14">
        <f t="shared" si="78"/>
        <v>1385651.44</v>
      </c>
      <c r="AA217" s="14">
        <f t="shared" si="79"/>
        <v>2674307.2791999998</v>
      </c>
      <c r="AB217" s="24">
        <v>1160237.3999999999</v>
      </c>
      <c r="AC217" s="24">
        <v>217498.5</v>
      </c>
      <c r="AD217" s="24">
        <v>7915.54</v>
      </c>
      <c r="AE217" s="24">
        <v>0</v>
      </c>
      <c r="AF217" s="25">
        <v>0</v>
      </c>
      <c r="AG217" s="14">
        <f t="shared" si="80"/>
        <v>2239258.1819999996</v>
      </c>
      <c r="AH217" s="14">
        <f t="shared" si="81"/>
        <v>419772.10499999998</v>
      </c>
      <c r="AI217" s="14">
        <f t="shared" si="82"/>
        <v>15276.992199999999</v>
      </c>
      <c r="AJ217" s="14">
        <f t="shared" si="83"/>
        <v>0</v>
      </c>
      <c r="AK217" s="14">
        <f t="shared" si="84"/>
        <v>0</v>
      </c>
      <c r="AL217" s="16">
        <f t="shared" si="85"/>
        <v>85786.33</v>
      </c>
      <c r="AM217" s="16">
        <f t="shared" si="86"/>
        <v>165567.61689999999</v>
      </c>
      <c r="AN217" s="24">
        <v>0</v>
      </c>
      <c r="AO217" s="24">
        <v>23564.09</v>
      </c>
      <c r="AP217" s="25">
        <v>62222.239999999998</v>
      </c>
      <c r="AQ217" s="14">
        <f t="shared" si="87"/>
        <v>0</v>
      </c>
      <c r="AR217" s="14">
        <f t="shared" si="88"/>
        <v>45478.693699999996</v>
      </c>
      <c r="AS217" s="14">
        <f t="shared" si="89"/>
        <v>120088.92319999999</v>
      </c>
      <c r="AT217" s="68">
        <f t="shared" si="90"/>
        <v>2.9071377212189531</v>
      </c>
      <c r="AU217" s="26">
        <v>0</v>
      </c>
      <c r="AV217" s="26">
        <v>0</v>
      </c>
      <c r="AW217" s="26">
        <v>21.98</v>
      </c>
      <c r="AX217" s="26">
        <v>1977.14</v>
      </c>
      <c r="AY217" s="27">
        <v>882</v>
      </c>
      <c r="AZ217" s="27">
        <v>1358.4</v>
      </c>
      <c r="BA217" s="76">
        <v>2602.4111077515972</v>
      </c>
      <c r="BB217" s="26">
        <v>86.89</v>
      </c>
      <c r="BC217" s="26">
        <v>0</v>
      </c>
      <c r="BD217" s="26">
        <v>0</v>
      </c>
      <c r="BE217" s="26">
        <v>0</v>
      </c>
      <c r="BF217" s="28">
        <v>0</v>
      </c>
    </row>
    <row r="218" spans="1:58" ht="12.75" customHeight="1" x14ac:dyDescent="0.25">
      <c r="A218" s="10">
        <v>250</v>
      </c>
      <c r="B218" s="20" t="s">
        <v>54</v>
      </c>
      <c r="C218" s="20" t="s">
        <v>133</v>
      </c>
      <c r="D218" s="21">
        <v>2001</v>
      </c>
      <c r="E218" s="20" t="s">
        <v>54</v>
      </c>
      <c r="F218" s="64" t="s">
        <v>73</v>
      </c>
      <c r="G218" s="22">
        <v>30481592</v>
      </c>
      <c r="H218" s="12">
        <f t="shared" si="73"/>
        <v>58829472.559999995</v>
      </c>
      <c r="I218" s="23">
        <v>0</v>
      </c>
      <c r="J218" s="13">
        <f t="shared" si="74"/>
        <v>1518503.69</v>
      </c>
      <c r="K218" s="13">
        <f t="shared" si="75"/>
        <v>2930712.1217</v>
      </c>
      <c r="L218" s="14">
        <f t="shared" si="76"/>
        <v>577030.72</v>
      </c>
      <c r="M218" s="14">
        <f t="shared" si="77"/>
        <v>730959.4095999999</v>
      </c>
      <c r="N218" s="24">
        <v>165514.72</v>
      </c>
      <c r="O218" s="24">
        <v>371450.8</v>
      </c>
      <c r="P218" s="24">
        <v>0</v>
      </c>
      <c r="Q218" s="24">
        <v>0</v>
      </c>
      <c r="R218" s="24">
        <v>0</v>
      </c>
      <c r="S218" s="24">
        <v>40065.199999999997</v>
      </c>
      <c r="T218" s="14">
        <f t="shared" si="91"/>
        <v>319443.40960000001</v>
      </c>
      <c r="U218" s="24">
        <v>371450.8</v>
      </c>
      <c r="V218" s="24">
        <v>0</v>
      </c>
      <c r="W218" s="24">
        <v>0</v>
      </c>
      <c r="X218" s="24">
        <v>0</v>
      </c>
      <c r="Y218" s="24">
        <v>40065.199999999997</v>
      </c>
      <c r="Z218" s="14">
        <f t="shared" si="78"/>
        <v>941472.97</v>
      </c>
      <c r="AA218" s="14">
        <f t="shared" si="79"/>
        <v>1817042.8320999998</v>
      </c>
      <c r="AB218" s="24">
        <v>791386.15</v>
      </c>
      <c r="AC218" s="24">
        <v>147237</v>
      </c>
      <c r="AD218" s="24">
        <v>2849.82</v>
      </c>
      <c r="AE218" s="24">
        <v>0</v>
      </c>
      <c r="AF218" s="25">
        <v>0</v>
      </c>
      <c r="AG218" s="14">
        <f t="shared" si="80"/>
        <v>1527375.2694999999</v>
      </c>
      <c r="AH218" s="14">
        <f t="shared" si="81"/>
        <v>284167.40999999997</v>
      </c>
      <c r="AI218" s="14">
        <f t="shared" si="82"/>
        <v>5500.1526000000003</v>
      </c>
      <c r="AJ218" s="14">
        <f t="shared" si="83"/>
        <v>0</v>
      </c>
      <c r="AK218" s="14">
        <f t="shared" si="84"/>
        <v>0</v>
      </c>
      <c r="AL218" s="16">
        <f t="shared" si="85"/>
        <v>40496.689999999995</v>
      </c>
      <c r="AM218" s="16">
        <f t="shared" si="86"/>
        <v>78158.611699999994</v>
      </c>
      <c r="AN218" s="24">
        <v>0</v>
      </c>
      <c r="AO218" s="24">
        <v>35938.339999999997</v>
      </c>
      <c r="AP218" s="25">
        <v>4558.3500000000004</v>
      </c>
      <c r="AQ218" s="14">
        <f t="shared" si="87"/>
        <v>0</v>
      </c>
      <c r="AR218" s="14">
        <f t="shared" si="88"/>
        <v>69360.996199999994</v>
      </c>
      <c r="AS218" s="14">
        <f t="shared" si="89"/>
        <v>8797.6154999999999</v>
      </c>
      <c r="AT218" s="68">
        <f t="shared" si="90"/>
        <v>4.9817072874671373</v>
      </c>
      <c r="AU218" s="26">
        <v>0</v>
      </c>
      <c r="AV218" s="26">
        <v>0</v>
      </c>
      <c r="AW218" s="26">
        <v>20.63</v>
      </c>
      <c r="AX218" s="26">
        <v>2011.66</v>
      </c>
      <c r="AY218" s="27">
        <v>1204.8599999999999</v>
      </c>
      <c r="AZ218" s="27">
        <v>1603.61</v>
      </c>
      <c r="BA218" s="76">
        <v>3072.1823295800491</v>
      </c>
      <c r="BB218" s="26">
        <v>93.06</v>
      </c>
      <c r="BC218" s="26">
        <v>0</v>
      </c>
      <c r="BD218" s="26">
        <v>0</v>
      </c>
      <c r="BE218" s="26">
        <v>0</v>
      </c>
      <c r="BF218" s="28">
        <v>0</v>
      </c>
    </row>
    <row r="219" spans="1:58" ht="12.75" customHeight="1" x14ac:dyDescent="0.25">
      <c r="A219" s="10">
        <v>251</v>
      </c>
      <c r="B219" s="20" t="s">
        <v>55</v>
      </c>
      <c r="C219" s="20" t="s">
        <v>134</v>
      </c>
      <c r="D219" s="21">
        <v>2001</v>
      </c>
      <c r="E219" s="20" t="s">
        <v>55</v>
      </c>
      <c r="F219" s="64" t="s">
        <v>73</v>
      </c>
      <c r="G219" s="22">
        <v>368601563</v>
      </c>
      <c r="H219" s="12">
        <f t="shared" si="73"/>
        <v>711401016.59000003</v>
      </c>
      <c r="I219" s="23">
        <v>0</v>
      </c>
      <c r="J219" s="13">
        <f t="shared" si="74"/>
        <v>6960785.2199999997</v>
      </c>
      <c r="K219" s="13">
        <f t="shared" si="75"/>
        <v>13434315.474599998</v>
      </c>
      <c r="L219" s="14">
        <f t="shared" si="76"/>
        <v>1034682.2899999999</v>
      </c>
      <c r="M219" s="14">
        <f t="shared" si="77"/>
        <v>1216028.4305</v>
      </c>
      <c r="N219" s="24">
        <v>194995.85</v>
      </c>
      <c r="O219" s="24">
        <v>773007.61</v>
      </c>
      <c r="P219" s="24">
        <v>0</v>
      </c>
      <c r="Q219" s="24">
        <v>0</v>
      </c>
      <c r="R219" s="24">
        <v>0</v>
      </c>
      <c r="S219" s="24">
        <v>66678.83</v>
      </c>
      <c r="T219" s="14">
        <f t="shared" si="91"/>
        <v>376341.99050000001</v>
      </c>
      <c r="U219" s="24">
        <v>773007.61</v>
      </c>
      <c r="V219" s="24">
        <v>0</v>
      </c>
      <c r="W219" s="24">
        <v>0</v>
      </c>
      <c r="X219" s="24">
        <v>0</v>
      </c>
      <c r="Y219" s="24">
        <v>66678.83</v>
      </c>
      <c r="Z219" s="14">
        <f t="shared" si="78"/>
        <v>5926102.9299999997</v>
      </c>
      <c r="AA219" s="14">
        <f t="shared" si="79"/>
        <v>11437378.654900001</v>
      </c>
      <c r="AB219" s="24">
        <v>5648735.1699999999</v>
      </c>
      <c r="AC219" s="24">
        <v>111886.1</v>
      </c>
      <c r="AD219" s="24">
        <v>165481.66000000003</v>
      </c>
      <c r="AE219" s="24">
        <v>0</v>
      </c>
      <c r="AF219" s="25">
        <v>0</v>
      </c>
      <c r="AG219" s="14">
        <f t="shared" si="80"/>
        <v>10902058.8781</v>
      </c>
      <c r="AH219" s="14">
        <f t="shared" si="81"/>
        <v>215940.17300000001</v>
      </c>
      <c r="AI219" s="14">
        <f t="shared" si="82"/>
        <v>319379.60380000004</v>
      </c>
      <c r="AJ219" s="14">
        <f t="shared" si="83"/>
        <v>0</v>
      </c>
      <c r="AK219" s="14">
        <f t="shared" si="84"/>
        <v>0</v>
      </c>
      <c r="AL219" s="16">
        <f t="shared" si="85"/>
        <v>1725838.85</v>
      </c>
      <c r="AM219" s="16">
        <f t="shared" si="86"/>
        <v>3330868.9805000001</v>
      </c>
      <c r="AN219" s="24">
        <v>0</v>
      </c>
      <c r="AO219" s="24">
        <v>56282.33</v>
      </c>
      <c r="AP219" s="25">
        <v>1669556.52</v>
      </c>
      <c r="AQ219" s="14">
        <f t="shared" si="87"/>
        <v>0</v>
      </c>
      <c r="AR219" s="14">
        <f t="shared" si="88"/>
        <v>108624.89690000001</v>
      </c>
      <c r="AS219" s="14">
        <f t="shared" si="89"/>
        <v>3222244.0836</v>
      </c>
      <c r="AT219" s="68">
        <f t="shared" si="90"/>
        <v>1.8884307389656945</v>
      </c>
      <c r="AU219" s="26">
        <v>0</v>
      </c>
      <c r="AV219" s="26">
        <v>0</v>
      </c>
      <c r="AW219" s="26">
        <v>22.81</v>
      </c>
      <c r="AX219" s="26">
        <v>2021.48</v>
      </c>
      <c r="AY219" s="27">
        <v>944.62</v>
      </c>
      <c r="AZ219" s="27">
        <v>1728.57</v>
      </c>
      <c r="BA219" s="76">
        <v>3311.5796293626163</v>
      </c>
      <c r="BB219" s="26">
        <v>93.56</v>
      </c>
      <c r="BC219" s="26">
        <v>0</v>
      </c>
      <c r="BD219" s="26">
        <v>0</v>
      </c>
      <c r="BE219" s="26">
        <v>0</v>
      </c>
      <c r="BF219" s="28">
        <v>0</v>
      </c>
    </row>
    <row r="220" spans="1:58" ht="12.75" customHeight="1" x14ac:dyDescent="0.25">
      <c r="A220" s="10">
        <v>252</v>
      </c>
      <c r="B220" s="20" t="s">
        <v>56</v>
      </c>
      <c r="C220" s="20" t="s">
        <v>135</v>
      </c>
      <c r="D220" s="21">
        <v>2001</v>
      </c>
      <c r="E220" s="20" t="s">
        <v>56</v>
      </c>
      <c r="F220" s="64" t="s">
        <v>73</v>
      </c>
      <c r="G220" s="22">
        <v>81320199</v>
      </c>
      <c r="H220" s="12">
        <f t="shared" si="73"/>
        <v>156947984.06999999</v>
      </c>
      <c r="I220" s="23">
        <v>0</v>
      </c>
      <c r="J220" s="13">
        <f t="shared" si="74"/>
        <v>3430067.29</v>
      </c>
      <c r="K220" s="13">
        <f t="shared" si="75"/>
        <v>6620029.8696999997</v>
      </c>
      <c r="L220" s="14">
        <f t="shared" si="76"/>
        <v>2289038.17</v>
      </c>
      <c r="M220" s="14">
        <f t="shared" si="77"/>
        <v>3422438.6001999998</v>
      </c>
      <c r="N220" s="24">
        <v>1218710.1399999999</v>
      </c>
      <c r="O220" s="24">
        <v>1043490.8</v>
      </c>
      <c r="P220" s="24">
        <v>0</v>
      </c>
      <c r="Q220" s="24">
        <v>0</v>
      </c>
      <c r="R220" s="24">
        <v>0</v>
      </c>
      <c r="S220" s="24">
        <v>26837.23</v>
      </c>
      <c r="T220" s="14">
        <f t="shared" si="91"/>
        <v>2352110.5702</v>
      </c>
      <c r="U220" s="24">
        <v>1043490.8</v>
      </c>
      <c r="V220" s="24">
        <v>0</v>
      </c>
      <c r="W220" s="24">
        <v>0</v>
      </c>
      <c r="X220" s="24">
        <v>0</v>
      </c>
      <c r="Y220" s="24">
        <v>26837.23</v>
      </c>
      <c r="Z220" s="14">
        <f t="shared" si="78"/>
        <v>1141029.1200000001</v>
      </c>
      <c r="AA220" s="14">
        <f t="shared" si="79"/>
        <v>2202186.2015999998</v>
      </c>
      <c r="AB220" s="24">
        <v>840664.23</v>
      </c>
      <c r="AC220" s="24">
        <v>162757.79999999999</v>
      </c>
      <c r="AD220" s="24">
        <v>137607.09</v>
      </c>
      <c r="AE220" s="24">
        <v>0</v>
      </c>
      <c r="AF220" s="25">
        <v>0</v>
      </c>
      <c r="AG220" s="14">
        <f t="shared" si="80"/>
        <v>1622481.9638999999</v>
      </c>
      <c r="AH220" s="14">
        <f t="shared" si="81"/>
        <v>314122.55399999995</v>
      </c>
      <c r="AI220" s="14">
        <f t="shared" si="82"/>
        <v>265581.68369999999</v>
      </c>
      <c r="AJ220" s="14">
        <f t="shared" si="83"/>
        <v>0</v>
      </c>
      <c r="AK220" s="14">
        <f t="shared" si="84"/>
        <v>0</v>
      </c>
      <c r="AL220" s="16">
        <f t="shared" si="85"/>
        <v>60944.55</v>
      </c>
      <c r="AM220" s="16">
        <f t="shared" si="86"/>
        <v>117622.98150000001</v>
      </c>
      <c r="AN220" s="24">
        <v>0</v>
      </c>
      <c r="AO220" s="24">
        <v>49346.66</v>
      </c>
      <c r="AP220" s="25">
        <v>11597.89</v>
      </c>
      <c r="AQ220" s="14">
        <f t="shared" si="87"/>
        <v>0</v>
      </c>
      <c r="AR220" s="14">
        <f t="shared" si="88"/>
        <v>95239.053800000009</v>
      </c>
      <c r="AS220" s="14">
        <f t="shared" si="89"/>
        <v>22383.927699999997</v>
      </c>
      <c r="AT220" s="68">
        <f t="shared" si="90"/>
        <v>4.2179769997857486</v>
      </c>
      <c r="AU220" s="26">
        <v>0</v>
      </c>
      <c r="AV220" s="26">
        <v>0</v>
      </c>
      <c r="AW220" s="26">
        <v>14.36</v>
      </c>
      <c r="AX220" s="26">
        <v>1136.23</v>
      </c>
      <c r="AY220" s="27">
        <v>856.16</v>
      </c>
      <c r="AZ220" s="27">
        <v>932.63</v>
      </c>
      <c r="BA220" s="76">
        <v>1786.7245814357864</v>
      </c>
      <c r="BB220" s="26">
        <v>98.83</v>
      </c>
      <c r="BC220" s="26">
        <v>0</v>
      </c>
      <c r="BD220" s="26">
        <v>0</v>
      </c>
      <c r="BE220" s="26">
        <v>0</v>
      </c>
      <c r="BF220" s="28">
        <v>0</v>
      </c>
    </row>
    <row r="221" spans="1:58" ht="12.75" customHeight="1" x14ac:dyDescent="0.25">
      <c r="A221" s="10">
        <v>253</v>
      </c>
      <c r="B221" s="20" t="s">
        <v>57</v>
      </c>
      <c r="C221" s="20" t="s">
        <v>136</v>
      </c>
      <c r="D221" s="21">
        <v>2001</v>
      </c>
      <c r="E221" s="20" t="s">
        <v>57</v>
      </c>
      <c r="F221" s="64" t="s">
        <v>73</v>
      </c>
      <c r="G221" s="22">
        <v>198867176</v>
      </c>
      <c r="H221" s="12">
        <f t="shared" si="73"/>
        <v>383813649.68000001</v>
      </c>
      <c r="I221" s="23">
        <v>0</v>
      </c>
      <c r="J221" s="13">
        <f t="shared" si="74"/>
        <v>4727788.2799999993</v>
      </c>
      <c r="K221" s="13">
        <f t="shared" si="75"/>
        <v>9124631.3803999983</v>
      </c>
      <c r="L221" s="14">
        <f t="shared" si="76"/>
        <v>1805127.29</v>
      </c>
      <c r="M221" s="14">
        <f t="shared" si="77"/>
        <v>2590026.0766999996</v>
      </c>
      <c r="N221" s="24">
        <v>843977.19</v>
      </c>
      <c r="O221" s="24">
        <v>821542.6</v>
      </c>
      <c r="P221" s="24">
        <v>0</v>
      </c>
      <c r="Q221" s="24">
        <v>0</v>
      </c>
      <c r="R221" s="24">
        <v>0</v>
      </c>
      <c r="S221" s="24">
        <v>139607.5</v>
      </c>
      <c r="T221" s="14">
        <f t="shared" si="91"/>
        <v>1628875.9766999998</v>
      </c>
      <c r="U221" s="24">
        <v>821542.6</v>
      </c>
      <c r="V221" s="24">
        <v>0</v>
      </c>
      <c r="W221" s="24">
        <v>0</v>
      </c>
      <c r="X221" s="24">
        <v>0</v>
      </c>
      <c r="Y221" s="24">
        <v>139607.5</v>
      </c>
      <c r="Z221" s="14">
        <f t="shared" si="78"/>
        <v>2922660.9899999998</v>
      </c>
      <c r="AA221" s="14">
        <f t="shared" si="79"/>
        <v>5640735.7106999997</v>
      </c>
      <c r="AB221" s="24">
        <v>2753712.42</v>
      </c>
      <c r="AC221" s="24">
        <v>96612.5</v>
      </c>
      <c r="AD221" s="24">
        <v>72336.070000000007</v>
      </c>
      <c r="AE221" s="24">
        <v>0</v>
      </c>
      <c r="AF221" s="25">
        <v>0</v>
      </c>
      <c r="AG221" s="14">
        <f t="shared" si="80"/>
        <v>5314664.9705999997</v>
      </c>
      <c r="AH221" s="14">
        <f t="shared" si="81"/>
        <v>186462.125</v>
      </c>
      <c r="AI221" s="14">
        <f t="shared" si="82"/>
        <v>139608.6151</v>
      </c>
      <c r="AJ221" s="14">
        <f t="shared" si="83"/>
        <v>0</v>
      </c>
      <c r="AK221" s="14">
        <f t="shared" si="84"/>
        <v>0</v>
      </c>
      <c r="AL221" s="16">
        <f t="shared" si="85"/>
        <v>213525.64</v>
      </c>
      <c r="AM221" s="16">
        <f t="shared" si="86"/>
        <v>412104.4852</v>
      </c>
      <c r="AN221" s="24">
        <v>0</v>
      </c>
      <c r="AO221" s="24">
        <v>45268.639999999999</v>
      </c>
      <c r="AP221" s="25">
        <v>168257</v>
      </c>
      <c r="AQ221" s="14">
        <f t="shared" si="87"/>
        <v>0</v>
      </c>
      <c r="AR221" s="14">
        <f t="shared" si="88"/>
        <v>87368.475200000001</v>
      </c>
      <c r="AS221" s="14">
        <f t="shared" si="89"/>
        <v>324736.01</v>
      </c>
      <c r="AT221" s="68">
        <f t="shared" si="90"/>
        <v>2.3773597911401927</v>
      </c>
      <c r="AU221" s="26">
        <v>0</v>
      </c>
      <c r="AV221" s="26">
        <v>0</v>
      </c>
      <c r="AW221" s="26">
        <v>19.489999999999998</v>
      </c>
      <c r="AX221" s="26">
        <v>1728.27</v>
      </c>
      <c r="AY221" s="27">
        <v>499.99</v>
      </c>
      <c r="AZ221" s="27">
        <v>891.79</v>
      </c>
      <c r="BA221" s="76">
        <v>1708.483658555504</v>
      </c>
      <c r="BB221" s="26">
        <v>92.27</v>
      </c>
      <c r="BC221" s="26">
        <v>0</v>
      </c>
      <c r="BD221" s="26">
        <v>0</v>
      </c>
      <c r="BE221" s="26">
        <v>0</v>
      </c>
      <c r="BF221" s="28">
        <v>0</v>
      </c>
    </row>
    <row r="222" spans="1:58" ht="12.75" customHeight="1" x14ac:dyDescent="0.25">
      <c r="A222" s="10">
        <v>254</v>
      </c>
      <c r="B222" s="20" t="s">
        <v>58</v>
      </c>
      <c r="C222" s="20" t="s">
        <v>137</v>
      </c>
      <c r="D222" s="21">
        <v>2001</v>
      </c>
      <c r="E222" s="20" t="s">
        <v>112</v>
      </c>
      <c r="F222" s="64" t="s">
        <v>73</v>
      </c>
      <c r="G222" s="22">
        <v>90933338</v>
      </c>
      <c r="H222" s="12">
        <f t="shared" si="73"/>
        <v>175501342.34</v>
      </c>
      <c r="I222" s="23">
        <v>0</v>
      </c>
      <c r="J222" s="13">
        <f t="shared" si="74"/>
        <v>1931225.1</v>
      </c>
      <c r="K222" s="13">
        <f t="shared" si="75"/>
        <v>3727264.443</v>
      </c>
      <c r="L222" s="14">
        <f t="shared" si="76"/>
        <v>689034.12</v>
      </c>
      <c r="M222" s="14">
        <f t="shared" si="77"/>
        <v>846197.18220000004</v>
      </c>
      <c r="N222" s="24">
        <v>168992.54</v>
      </c>
      <c r="O222" s="24">
        <v>483104.49</v>
      </c>
      <c r="P222" s="24">
        <v>0</v>
      </c>
      <c r="Q222" s="24">
        <v>0</v>
      </c>
      <c r="R222" s="24">
        <v>0</v>
      </c>
      <c r="S222" s="24">
        <v>36937.089999999997</v>
      </c>
      <c r="T222" s="14">
        <f t="shared" si="91"/>
        <v>326155.60220000002</v>
      </c>
      <c r="U222" s="24">
        <v>483104.49</v>
      </c>
      <c r="V222" s="24">
        <v>0</v>
      </c>
      <c r="W222" s="24">
        <v>0</v>
      </c>
      <c r="X222" s="24">
        <v>0</v>
      </c>
      <c r="Y222" s="24">
        <v>36937.089999999997</v>
      </c>
      <c r="Z222" s="14">
        <f t="shared" si="78"/>
        <v>1242190.98</v>
      </c>
      <c r="AA222" s="14">
        <f t="shared" si="79"/>
        <v>2397428.5913999998</v>
      </c>
      <c r="AB222" s="24">
        <v>1122391.3600000001</v>
      </c>
      <c r="AC222" s="24">
        <v>109862.9</v>
      </c>
      <c r="AD222" s="24">
        <v>9936.7199999999993</v>
      </c>
      <c r="AE222" s="24">
        <v>0</v>
      </c>
      <c r="AF222" s="25">
        <v>0</v>
      </c>
      <c r="AG222" s="14">
        <f t="shared" si="80"/>
        <v>2166215.3248000001</v>
      </c>
      <c r="AH222" s="14">
        <f t="shared" si="81"/>
        <v>212035.39699999997</v>
      </c>
      <c r="AI222" s="14">
        <f t="shared" si="82"/>
        <v>19177.869599999998</v>
      </c>
      <c r="AJ222" s="14">
        <f t="shared" si="83"/>
        <v>0</v>
      </c>
      <c r="AK222" s="14">
        <f t="shared" si="84"/>
        <v>0</v>
      </c>
      <c r="AL222" s="16">
        <f t="shared" si="85"/>
        <v>124179.88</v>
      </c>
      <c r="AM222" s="16">
        <f t="shared" si="86"/>
        <v>239667.1684</v>
      </c>
      <c r="AN222" s="24">
        <v>0</v>
      </c>
      <c r="AO222" s="24">
        <v>55733.82</v>
      </c>
      <c r="AP222" s="25">
        <v>68446.06</v>
      </c>
      <c r="AQ222" s="14">
        <f t="shared" si="87"/>
        <v>0</v>
      </c>
      <c r="AR222" s="14">
        <f t="shared" si="88"/>
        <v>107566.2726</v>
      </c>
      <c r="AS222" s="14">
        <f t="shared" si="89"/>
        <v>132100.8958</v>
      </c>
      <c r="AT222" s="68">
        <f t="shared" si="90"/>
        <v>2.1237811593367439</v>
      </c>
      <c r="AU222" s="26">
        <v>0</v>
      </c>
      <c r="AV222" s="26">
        <v>0</v>
      </c>
      <c r="AW222" s="26">
        <v>15.98</v>
      </c>
      <c r="AX222" s="26">
        <v>1471.03</v>
      </c>
      <c r="AY222" s="27">
        <v>937.92</v>
      </c>
      <c r="AZ222" s="27">
        <v>1223.01</v>
      </c>
      <c r="BA222" s="76">
        <v>2343.0321031296239</v>
      </c>
      <c r="BB222" s="26">
        <v>94.64</v>
      </c>
      <c r="BC222" s="26">
        <v>0</v>
      </c>
      <c r="BD222" s="26">
        <v>0</v>
      </c>
      <c r="BE222" s="26">
        <v>0</v>
      </c>
      <c r="BF222" s="28">
        <v>0</v>
      </c>
    </row>
    <row r="223" spans="1:58" ht="12.75" customHeight="1" x14ac:dyDescent="0.25">
      <c r="A223" s="10">
        <v>255</v>
      </c>
      <c r="B223" s="20" t="s">
        <v>59</v>
      </c>
      <c r="C223" s="20" t="s">
        <v>138</v>
      </c>
      <c r="D223" s="21">
        <v>2001</v>
      </c>
      <c r="E223" s="20" t="s">
        <v>59</v>
      </c>
      <c r="F223" s="64" t="s">
        <v>73</v>
      </c>
      <c r="G223" s="22">
        <v>81295699</v>
      </c>
      <c r="H223" s="12">
        <f t="shared" si="73"/>
        <v>156900699.06999999</v>
      </c>
      <c r="I223" s="23">
        <v>0</v>
      </c>
      <c r="J223" s="13">
        <f t="shared" si="74"/>
        <v>1612331.7000000002</v>
      </c>
      <c r="K223" s="13">
        <f t="shared" si="75"/>
        <v>3111800.1810000003</v>
      </c>
      <c r="L223" s="14">
        <f t="shared" si="76"/>
        <v>582151.42000000004</v>
      </c>
      <c r="M223" s="14">
        <f t="shared" si="77"/>
        <v>661781.38659999997</v>
      </c>
      <c r="N223" s="24">
        <v>85623.62</v>
      </c>
      <c r="O223" s="24">
        <v>428115.9</v>
      </c>
      <c r="P223" s="24">
        <v>0</v>
      </c>
      <c r="Q223" s="24">
        <v>0</v>
      </c>
      <c r="R223" s="24">
        <v>0</v>
      </c>
      <c r="S223" s="24">
        <v>68411.899999999994</v>
      </c>
      <c r="T223" s="14">
        <f t="shared" si="91"/>
        <v>165253.58659999998</v>
      </c>
      <c r="U223" s="24">
        <v>428115.9</v>
      </c>
      <c r="V223" s="24">
        <v>0</v>
      </c>
      <c r="W223" s="24">
        <v>0</v>
      </c>
      <c r="X223" s="24">
        <v>0</v>
      </c>
      <c r="Y223" s="24">
        <v>68411.899999999994</v>
      </c>
      <c r="Z223" s="14">
        <f t="shared" si="78"/>
        <v>1030180.28</v>
      </c>
      <c r="AA223" s="14">
        <f t="shared" si="79"/>
        <v>1988247.9404</v>
      </c>
      <c r="AB223" s="24">
        <v>912798.28</v>
      </c>
      <c r="AC223" s="24">
        <v>117382</v>
      </c>
      <c r="AD223" s="24">
        <v>0</v>
      </c>
      <c r="AE223" s="24">
        <v>0</v>
      </c>
      <c r="AF223" s="25">
        <v>0</v>
      </c>
      <c r="AG223" s="14">
        <f t="shared" si="80"/>
        <v>1761700.6804</v>
      </c>
      <c r="AH223" s="14">
        <f t="shared" si="81"/>
        <v>226547.25999999998</v>
      </c>
      <c r="AI223" s="14">
        <f t="shared" si="82"/>
        <v>0</v>
      </c>
      <c r="AJ223" s="14">
        <f t="shared" si="83"/>
        <v>0</v>
      </c>
      <c r="AK223" s="14">
        <f t="shared" si="84"/>
        <v>0</v>
      </c>
      <c r="AL223" s="16">
        <f t="shared" si="85"/>
        <v>57239.850000000006</v>
      </c>
      <c r="AM223" s="16">
        <f t="shared" si="86"/>
        <v>110472.9105</v>
      </c>
      <c r="AN223" s="24">
        <v>0</v>
      </c>
      <c r="AO223" s="24">
        <v>31763.06</v>
      </c>
      <c r="AP223" s="25">
        <v>25476.79</v>
      </c>
      <c r="AQ223" s="14">
        <f t="shared" si="87"/>
        <v>0</v>
      </c>
      <c r="AR223" s="14">
        <f t="shared" si="88"/>
        <v>61302.705800000003</v>
      </c>
      <c r="AS223" s="14">
        <f t="shared" si="89"/>
        <v>49170.204700000002</v>
      </c>
      <c r="AT223" s="68">
        <f t="shared" si="90"/>
        <v>1.9832927446752135</v>
      </c>
      <c r="AU223" s="26">
        <v>0</v>
      </c>
      <c r="AV223" s="26">
        <v>0</v>
      </c>
      <c r="AW223" s="26">
        <v>23.9</v>
      </c>
      <c r="AX223" s="26">
        <v>1895.31</v>
      </c>
      <c r="AY223" s="27">
        <v>1344.69</v>
      </c>
      <c r="AZ223" s="27">
        <v>1651.19</v>
      </c>
      <c r="BA223" s="76">
        <v>3163.3356868436099</v>
      </c>
      <c r="BB223" s="26">
        <v>88.25</v>
      </c>
      <c r="BC223" s="26">
        <v>0</v>
      </c>
      <c r="BD223" s="26">
        <v>0</v>
      </c>
      <c r="BE223" s="26">
        <v>0</v>
      </c>
      <c r="BF223" s="28">
        <v>0</v>
      </c>
    </row>
    <row r="224" spans="1:58" ht="12.75" customHeight="1" x14ac:dyDescent="0.25">
      <c r="A224" s="10">
        <v>256</v>
      </c>
      <c r="B224" s="20" t="s">
        <v>60</v>
      </c>
      <c r="C224" s="20" t="s">
        <v>139</v>
      </c>
      <c r="D224" s="21">
        <v>2001</v>
      </c>
      <c r="E224" s="20" t="s">
        <v>60</v>
      </c>
      <c r="F224" s="64" t="s">
        <v>73</v>
      </c>
      <c r="G224" s="22">
        <v>87333786</v>
      </c>
      <c r="H224" s="12">
        <f t="shared" si="73"/>
        <v>168554206.97999999</v>
      </c>
      <c r="I224" s="23">
        <v>0</v>
      </c>
      <c r="J224" s="13">
        <f t="shared" si="74"/>
        <v>2788399.0700000003</v>
      </c>
      <c r="K224" s="13">
        <f t="shared" si="75"/>
        <v>5381610.2051000008</v>
      </c>
      <c r="L224" s="14">
        <f t="shared" si="76"/>
        <v>1042064.2400000001</v>
      </c>
      <c r="M224" s="14">
        <f t="shared" si="77"/>
        <v>1469009.9885</v>
      </c>
      <c r="N224" s="24">
        <v>459081.45</v>
      </c>
      <c r="O224" s="24">
        <v>525912.41</v>
      </c>
      <c r="P224" s="24">
        <v>0</v>
      </c>
      <c r="Q224" s="24">
        <v>0</v>
      </c>
      <c r="R224" s="24">
        <v>0</v>
      </c>
      <c r="S224" s="24">
        <v>57070.38</v>
      </c>
      <c r="T224" s="14">
        <f t="shared" si="91"/>
        <v>886027.19849999994</v>
      </c>
      <c r="U224" s="24">
        <v>525912.41</v>
      </c>
      <c r="V224" s="24">
        <v>0</v>
      </c>
      <c r="W224" s="24">
        <v>0</v>
      </c>
      <c r="X224" s="24">
        <v>0</v>
      </c>
      <c r="Y224" s="24">
        <v>57070.38</v>
      </c>
      <c r="Z224" s="14">
        <f t="shared" si="78"/>
        <v>1746334.83</v>
      </c>
      <c r="AA224" s="14">
        <f t="shared" si="79"/>
        <v>3370426.2218999998</v>
      </c>
      <c r="AB224" s="24">
        <v>1481073.51</v>
      </c>
      <c r="AC224" s="24">
        <v>208083.20000000001</v>
      </c>
      <c r="AD224" s="24">
        <v>57178.119999999995</v>
      </c>
      <c r="AE224" s="24">
        <v>0</v>
      </c>
      <c r="AF224" s="25">
        <v>0</v>
      </c>
      <c r="AG224" s="14">
        <f t="shared" si="80"/>
        <v>2858471.8742999998</v>
      </c>
      <c r="AH224" s="14">
        <f t="shared" si="81"/>
        <v>401600.576</v>
      </c>
      <c r="AI224" s="14">
        <f t="shared" si="82"/>
        <v>110353.77159999999</v>
      </c>
      <c r="AJ224" s="14">
        <f t="shared" si="83"/>
        <v>0</v>
      </c>
      <c r="AK224" s="14">
        <f t="shared" si="84"/>
        <v>0</v>
      </c>
      <c r="AL224" s="16">
        <f t="shared" si="85"/>
        <v>64521.97</v>
      </c>
      <c r="AM224" s="16">
        <f t="shared" si="86"/>
        <v>124527.40209999998</v>
      </c>
      <c r="AN224" s="24">
        <v>0</v>
      </c>
      <c r="AO224" s="24">
        <v>34710.129999999997</v>
      </c>
      <c r="AP224" s="25">
        <v>29811.84</v>
      </c>
      <c r="AQ224" s="14">
        <f t="shared" si="87"/>
        <v>0</v>
      </c>
      <c r="AR224" s="14">
        <f t="shared" si="88"/>
        <v>66990.550899999987</v>
      </c>
      <c r="AS224" s="14">
        <f t="shared" si="89"/>
        <v>57536.851199999997</v>
      </c>
      <c r="AT224" s="68">
        <f t="shared" si="90"/>
        <v>3.1928068136196459</v>
      </c>
      <c r="AU224" s="26">
        <v>0</v>
      </c>
      <c r="AV224" s="26">
        <v>0</v>
      </c>
      <c r="AW224" s="26">
        <v>18.079999999999998</v>
      </c>
      <c r="AX224" s="26">
        <v>1635.94</v>
      </c>
      <c r="AY224" s="27">
        <v>777.82</v>
      </c>
      <c r="AZ224" s="27">
        <v>1158.3599999999999</v>
      </c>
      <c r="BA224" s="76">
        <v>2219.1761857885303</v>
      </c>
      <c r="BB224" s="26">
        <v>94.52</v>
      </c>
      <c r="BC224" s="26">
        <v>0</v>
      </c>
      <c r="BD224" s="26">
        <v>0</v>
      </c>
      <c r="BE224" s="26">
        <v>0</v>
      </c>
      <c r="BF224" s="28">
        <v>0</v>
      </c>
    </row>
    <row r="225" spans="1:58" ht="12.75" customHeight="1" x14ac:dyDescent="0.25">
      <c r="A225" s="10">
        <v>257</v>
      </c>
      <c r="B225" s="20" t="s">
        <v>61</v>
      </c>
      <c r="C225" s="20" t="s">
        <v>140</v>
      </c>
      <c r="D225" s="21">
        <v>2001</v>
      </c>
      <c r="E225" s="20" t="s">
        <v>61</v>
      </c>
      <c r="F225" s="64" t="s">
        <v>73</v>
      </c>
      <c r="G225" s="22">
        <v>99888549</v>
      </c>
      <c r="H225" s="12">
        <f t="shared" ref="H225:H288" si="92">F225*G225</f>
        <v>192784899.56999999</v>
      </c>
      <c r="I225" s="23">
        <v>0</v>
      </c>
      <c r="J225" s="13">
        <f t="shared" ref="J225:J288" si="93">L225+Z225</f>
        <v>3839266.4499999997</v>
      </c>
      <c r="K225" s="13">
        <f t="shared" ref="K225:K288" si="94">J225*F225</f>
        <v>7409784.2484999988</v>
      </c>
      <c r="L225" s="14">
        <f t="shared" ref="L225:L288" si="95">N225+O225+P225+Q225+R225+S225</f>
        <v>1211591</v>
      </c>
      <c r="M225" s="14">
        <f t="shared" ref="M225:M288" si="96">T225+U225+V225+W225+X225+Y225</f>
        <v>1537103.2760000001</v>
      </c>
      <c r="N225" s="24">
        <v>350013.2</v>
      </c>
      <c r="O225" s="24">
        <v>633819.69999999995</v>
      </c>
      <c r="P225" s="24">
        <v>0</v>
      </c>
      <c r="Q225" s="24">
        <v>0</v>
      </c>
      <c r="R225" s="24">
        <v>0</v>
      </c>
      <c r="S225" s="24">
        <v>227758.1</v>
      </c>
      <c r="T225" s="14">
        <f t="shared" si="91"/>
        <v>675525.47600000002</v>
      </c>
      <c r="U225" s="24">
        <v>633819.69999999995</v>
      </c>
      <c r="V225" s="24">
        <v>0</v>
      </c>
      <c r="W225" s="24">
        <v>0</v>
      </c>
      <c r="X225" s="24">
        <v>0</v>
      </c>
      <c r="Y225" s="24">
        <v>227758.1</v>
      </c>
      <c r="Z225" s="14">
        <f t="shared" ref="Z225:Z288" si="97">AB225+AC225+AD225+AE225+AF225</f>
        <v>2627675.4499999997</v>
      </c>
      <c r="AA225" s="14">
        <f t="shared" ref="AA225:AA288" si="98">AG225+AH225+AI225+AJ225+AK225</f>
        <v>5071413.6184999999</v>
      </c>
      <c r="AB225" s="24">
        <v>2381876.5299999998</v>
      </c>
      <c r="AC225" s="24">
        <v>211410</v>
      </c>
      <c r="AD225" s="24">
        <v>34388.92</v>
      </c>
      <c r="AE225" s="24">
        <v>0</v>
      </c>
      <c r="AF225" s="25">
        <v>0</v>
      </c>
      <c r="AG225" s="14">
        <f t="shared" ref="AG225:AG288" si="99">AB225*$F225</f>
        <v>4597021.7028999999</v>
      </c>
      <c r="AH225" s="14">
        <f t="shared" ref="AH225:AH288" si="100">AC225*$F225</f>
        <v>408021.3</v>
      </c>
      <c r="AI225" s="14">
        <f t="shared" ref="AI225:AI288" si="101">AD225*$F225</f>
        <v>66370.61559999999</v>
      </c>
      <c r="AJ225" s="14">
        <f t="shared" ref="AJ225:AJ288" si="102">AE225*$F225</f>
        <v>0</v>
      </c>
      <c r="AK225" s="14">
        <f t="shared" ref="AK225:AK288" si="103">AF225*$F225</f>
        <v>0</v>
      </c>
      <c r="AL225" s="16">
        <f t="shared" ref="AL225:AL288" si="104">AN225+AO225+AP225</f>
        <v>124257.89</v>
      </c>
      <c r="AM225" s="16">
        <f t="shared" ref="AM225:AM288" si="105">AQ225+AR225+AS225</f>
        <v>239817.72769999999</v>
      </c>
      <c r="AN225" s="24">
        <v>0</v>
      </c>
      <c r="AO225" s="24">
        <v>96870.37</v>
      </c>
      <c r="AP225" s="25">
        <v>27387.52</v>
      </c>
      <c r="AQ225" s="14">
        <f t="shared" ref="AQ225:AQ275" si="106">AN225*$F225</f>
        <v>0</v>
      </c>
      <c r="AR225" s="14">
        <f t="shared" ref="AR225:AR275" si="107">AO225*$F225</f>
        <v>186959.81409999999</v>
      </c>
      <c r="AS225" s="14">
        <f t="shared" ref="AS225:AS275" si="108">AP225*$F225</f>
        <v>52857.9136</v>
      </c>
      <c r="AT225" s="68">
        <f t="shared" ref="AT225:AT288" si="109">J225/G225*100</f>
        <v>3.8435501250498687</v>
      </c>
      <c r="AU225" s="26">
        <v>0</v>
      </c>
      <c r="AV225" s="26">
        <v>0</v>
      </c>
      <c r="AW225" s="26">
        <v>18.13</v>
      </c>
      <c r="AX225" s="26">
        <v>1661.45</v>
      </c>
      <c r="AY225" s="27">
        <v>1224.29</v>
      </c>
      <c r="AZ225" s="27">
        <v>1493.19</v>
      </c>
      <c r="BA225" s="76">
        <v>2860.6406375026559</v>
      </c>
      <c r="BB225" s="26">
        <v>81.2</v>
      </c>
      <c r="BC225" s="26">
        <v>0</v>
      </c>
      <c r="BD225" s="26">
        <v>0</v>
      </c>
      <c r="BE225" s="26">
        <v>0</v>
      </c>
      <c r="BF225" s="28">
        <v>0</v>
      </c>
    </row>
    <row r="226" spans="1:58" ht="12.75" customHeight="1" x14ac:dyDescent="0.25">
      <c r="A226" s="10">
        <v>258</v>
      </c>
      <c r="B226" s="20" t="s">
        <v>62</v>
      </c>
      <c r="C226" s="20" t="s">
        <v>141</v>
      </c>
      <c r="D226" s="21">
        <v>2001</v>
      </c>
      <c r="E226" s="20" t="s">
        <v>62</v>
      </c>
      <c r="F226" s="64" t="s">
        <v>73</v>
      </c>
      <c r="G226" s="22">
        <v>141481438</v>
      </c>
      <c r="H226" s="12">
        <f t="shared" si="92"/>
        <v>273059175.33999997</v>
      </c>
      <c r="I226" s="23">
        <v>0</v>
      </c>
      <c r="J226" s="13">
        <f t="shared" si="93"/>
        <v>4177096.1100000003</v>
      </c>
      <c r="K226" s="13">
        <f t="shared" si="94"/>
        <v>8061795.4923</v>
      </c>
      <c r="L226" s="14">
        <f t="shared" si="95"/>
        <v>1245628.1300000001</v>
      </c>
      <c r="M226" s="14">
        <f t="shared" si="96"/>
        <v>1377664.8149000001</v>
      </c>
      <c r="N226" s="24">
        <v>141974.93</v>
      </c>
      <c r="O226" s="24">
        <v>766367.4</v>
      </c>
      <c r="P226" s="24">
        <v>0</v>
      </c>
      <c r="Q226" s="24">
        <v>0</v>
      </c>
      <c r="R226" s="24">
        <v>0</v>
      </c>
      <c r="S226" s="24">
        <v>337285.8</v>
      </c>
      <c r="T226" s="14">
        <f t="shared" si="91"/>
        <v>274011.61489999999</v>
      </c>
      <c r="U226" s="24">
        <v>766367.4</v>
      </c>
      <c r="V226" s="24">
        <v>0</v>
      </c>
      <c r="W226" s="24">
        <v>0</v>
      </c>
      <c r="X226" s="24">
        <v>0</v>
      </c>
      <c r="Y226" s="24">
        <v>337285.8</v>
      </c>
      <c r="Z226" s="14">
        <f t="shared" si="97"/>
        <v>2931467.98</v>
      </c>
      <c r="AA226" s="14">
        <f t="shared" si="98"/>
        <v>5657733.2014000006</v>
      </c>
      <c r="AB226" s="24">
        <v>2604489.2400000002</v>
      </c>
      <c r="AC226" s="24">
        <v>287879.90000000002</v>
      </c>
      <c r="AD226" s="24">
        <v>39098.840000000004</v>
      </c>
      <c r="AE226" s="24">
        <v>0</v>
      </c>
      <c r="AF226" s="25">
        <v>0</v>
      </c>
      <c r="AG226" s="14">
        <f t="shared" si="99"/>
        <v>5026664.2332000006</v>
      </c>
      <c r="AH226" s="14">
        <f t="shared" si="100"/>
        <v>555608.20700000005</v>
      </c>
      <c r="AI226" s="14">
        <f t="shared" si="101"/>
        <v>75460.761200000008</v>
      </c>
      <c r="AJ226" s="14">
        <f t="shared" si="102"/>
        <v>0</v>
      </c>
      <c r="AK226" s="14">
        <f t="shared" si="103"/>
        <v>0</v>
      </c>
      <c r="AL226" s="16">
        <f t="shared" si="104"/>
        <v>378852.12</v>
      </c>
      <c r="AM226" s="16">
        <f t="shared" si="105"/>
        <v>731184.59159999993</v>
      </c>
      <c r="AN226" s="24">
        <v>0</v>
      </c>
      <c r="AO226" s="24">
        <v>105911.13</v>
      </c>
      <c r="AP226" s="25">
        <v>272940.99</v>
      </c>
      <c r="AQ226" s="14">
        <f t="shared" si="106"/>
        <v>0</v>
      </c>
      <c r="AR226" s="14">
        <f t="shared" si="107"/>
        <v>204408.4809</v>
      </c>
      <c r="AS226" s="14">
        <f t="shared" si="108"/>
        <v>526776.11069999996</v>
      </c>
      <c r="AT226" s="68">
        <f t="shared" si="109"/>
        <v>2.9523986814439929</v>
      </c>
      <c r="AU226" s="26">
        <v>0</v>
      </c>
      <c r="AV226" s="26">
        <v>0</v>
      </c>
      <c r="AW226" s="26">
        <v>19.920000000000002</v>
      </c>
      <c r="AX226" s="26">
        <v>1918.98</v>
      </c>
      <c r="AY226" s="27">
        <v>1551.44</v>
      </c>
      <c r="AZ226" s="27">
        <v>1792.36</v>
      </c>
      <c r="BA226" s="76">
        <v>3433.7879660553981</v>
      </c>
      <c r="BB226" s="26">
        <v>72.92</v>
      </c>
      <c r="BC226" s="26">
        <v>0</v>
      </c>
      <c r="BD226" s="26">
        <v>0</v>
      </c>
      <c r="BE226" s="26">
        <v>0</v>
      </c>
      <c r="BF226" s="28">
        <v>0</v>
      </c>
    </row>
    <row r="227" spans="1:58" ht="12.75" customHeight="1" x14ac:dyDescent="0.25">
      <c r="A227" s="10">
        <v>259</v>
      </c>
      <c r="B227" s="20" t="s">
        <v>63</v>
      </c>
      <c r="C227" s="20" t="s">
        <v>142</v>
      </c>
      <c r="D227" s="21">
        <v>2001</v>
      </c>
      <c r="E227" s="20" t="s">
        <v>63</v>
      </c>
      <c r="F227" s="64" t="s">
        <v>73</v>
      </c>
      <c r="G227" s="22">
        <v>65734140</v>
      </c>
      <c r="H227" s="12">
        <f t="shared" si="92"/>
        <v>126866890.2</v>
      </c>
      <c r="I227" s="23">
        <v>0</v>
      </c>
      <c r="J227" s="13">
        <f t="shared" si="93"/>
        <v>3638678.53</v>
      </c>
      <c r="K227" s="13">
        <f t="shared" si="94"/>
        <v>7022649.5628999993</v>
      </c>
      <c r="L227" s="14">
        <f t="shared" si="95"/>
        <v>1947539.0899999999</v>
      </c>
      <c r="M227" s="14">
        <f t="shared" si="96"/>
        <v>2151461.2037</v>
      </c>
      <c r="N227" s="24">
        <v>219271.09</v>
      </c>
      <c r="O227" s="24">
        <v>740365</v>
      </c>
      <c r="P227" s="24">
        <v>0</v>
      </c>
      <c r="Q227" s="24">
        <v>0</v>
      </c>
      <c r="R227" s="24">
        <v>0</v>
      </c>
      <c r="S227" s="24">
        <v>987903</v>
      </c>
      <c r="T227" s="14">
        <f t="shared" si="91"/>
        <v>423193.20369999995</v>
      </c>
      <c r="U227" s="24">
        <v>740365</v>
      </c>
      <c r="V227" s="24">
        <v>0</v>
      </c>
      <c r="W227" s="24">
        <v>0</v>
      </c>
      <c r="X227" s="24">
        <v>0</v>
      </c>
      <c r="Y227" s="24">
        <v>987903</v>
      </c>
      <c r="Z227" s="14">
        <f t="shared" si="97"/>
        <v>1691139.44</v>
      </c>
      <c r="AA227" s="14">
        <f t="shared" si="98"/>
        <v>3263899.1191999996</v>
      </c>
      <c r="AB227" s="24">
        <v>881104.77</v>
      </c>
      <c r="AC227" s="24">
        <v>136425.29999999999</v>
      </c>
      <c r="AD227" s="24">
        <v>673609.37</v>
      </c>
      <c r="AE227" s="24">
        <v>0</v>
      </c>
      <c r="AF227" s="25">
        <v>0</v>
      </c>
      <c r="AG227" s="14">
        <f t="shared" si="99"/>
        <v>1700532.2061000001</v>
      </c>
      <c r="AH227" s="14">
        <f t="shared" si="100"/>
        <v>263300.82899999997</v>
      </c>
      <c r="AI227" s="14">
        <f t="shared" si="101"/>
        <v>1300066.0840999999</v>
      </c>
      <c r="AJ227" s="14">
        <f t="shared" si="102"/>
        <v>0</v>
      </c>
      <c r="AK227" s="14">
        <f t="shared" si="103"/>
        <v>0</v>
      </c>
      <c r="AL227" s="16">
        <f t="shared" si="104"/>
        <v>92359.92</v>
      </c>
      <c r="AM227" s="16">
        <f t="shared" si="105"/>
        <v>178254.64559999999</v>
      </c>
      <c r="AN227" s="24">
        <v>0</v>
      </c>
      <c r="AO227" s="24">
        <v>64198.03</v>
      </c>
      <c r="AP227" s="25">
        <v>28161.89</v>
      </c>
      <c r="AQ227" s="14">
        <f t="shared" si="106"/>
        <v>0</v>
      </c>
      <c r="AR227" s="14">
        <f t="shared" si="107"/>
        <v>123902.1979</v>
      </c>
      <c r="AS227" s="14">
        <f t="shared" si="108"/>
        <v>54352.447699999997</v>
      </c>
      <c r="AT227" s="68">
        <f t="shared" si="109"/>
        <v>5.5354470751423834</v>
      </c>
      <c r="AU227" s="26">
        <v>0</v>
      </c>
      <c r="AV227" s="26">
        <v>0</v>
      </c>
      <c r="AW227" s="26">
        <v>15.72</v>
      </c>
      <c r="AX227" s="26">
        <v>2232.13</v>
      </c>
      <c r="AY227" s="27">
        <v>1561.97</v>
      </c>
      <c r="AZ227" s="27">
        <v>1815.27</v>
      </c>
      <c r="BA227" s="76">
        <v>3477.6787482098366</v>
      </c>
      <c r="BB227" s="26">
        <v>49.27</v>
      </c>
      <c r="BC227" s="26">
        <v>0</v>
      </c>
      <c r="BD227" s="26">
        <v>0</v>
      </c>
      <c r="BE227" s="26">
        <v>0</v>
      </c>
      <c r="BF227" s="28">
        <v>0</v>
      </c>
    </row>
    <row r="228" spans="1:58" ht="12.75" customHeight="1" x14ac:dyDescent="0.25">
      <c r="A228" s="10">
        <v>260</v>
      </c>
      <c r="B228" s="20" t="s">
        <v>64</v>
      </c>
      <c r="C228" s="20" t="s">
        <v>143</v>
      </c>
      <c r="D228" s="21">
        <v>2001</v>
      </c>
      <c r="E228" s="20" t="s">
        <v>64</v>
      </c>
      <c r="F228" s="64" t="s">
        <v>73</v>
      </c>
      <c r="G228" s="22">
        <v>160993863</v>
      </c>
      <c r="H228" s="12">
        <f t="shared" si="92"/>
        <v>310718155.58999997</v>
      </c>
      <c r="I228" s="23">
        <v>0</v>
      </c>
      <c r="J228" s="13">
        <f t="shared" si="93"/>
        <v>4961836.6100000003</v>
      </c>
      <c r="K228" s="13">
        <f t="shared" si="94"/>
        <v>9576344.657300001</v>
      </c>
      <c r="L228" s="14">
        <f t="shared" si="95"/>
        <v>1395973.77</v>
      </c>
      <c r="M228" s="14">
        <f t="shared" si="96"/>
        <v>1647179.5760999999</v>
      </c>
      <c r="N228" s="24">
        <v>270113.77</v>
      </c>
      <c r="O228" s="24">
        <v>929292</v>
      </c>
      <c r="P228" s="24">
        <v>0</v>
      </c>
      <c r="Q228" s="24">
        <v>0</v>
      </c>
      <c r="R228" s="24">
        <v>0</v>
      </c>
      <c r="S228" s="24">
        <v>196568</v>
      </c>
      <c r="T228" s="14">
        <f t="shared" si="91"/>
        <v>521319.57610000001</v>
      </c>
      <c r="U228" s="24">
        <v>929292</v>
      </c>
      <c r="V228" s="24">
        <v>0</v>
      </c>
      <c r="W228" s="24">
        <v>0</v>
      </c>
      <c r="X228" s="24">
        <v>0</v>
      </c>
      <c r="Y228" s="24">
        <v>196568</v>
      </c>
      <c r="Z228" s="14">
        <f t="shared" si="97"/>
        <v>3565862.8400000003</v>
      </c>
      <c r="AA228" s="14">
        <f t="shared" si="98"/>
        <v>6882115.281200001</v>
      </c>
      <c r="AB228" s="24">
        <v>2393898.02</v>
      </c>
      <c r="AC228" s="24">
        <v>448311.2</v>
      </c>
      <c r="AD228" s="24">
        <v>723653.62</v>
      </c>
      <c r="AE228" s="24">
        <v>0</v>
      </c>
      <c r="AF228" s="25">
        <v>0</v>
      </c>
      <c r="AG228" s="14">
        <f t="shared" si="99"/>
        <v>4620223.1786000002</v>
      </c>
      <c r="AH228" s="14">
        <f t="shared" si="100"/>
        <v>865240.61600000004</v>
      </c>
      <c r="AI228" s="14">
        <f t="shared" si="101"/>
        <v>1396651.4865999999</v>
      </c>
      <c r="AJ228" s="14">
        <f t="shared" si="102"/>
        <v>0</v>
      </c>
      <c r="AK228" s="14">
        <f t="shared" si="103"/>
        <v>0</v>
      </c>
      <c r="AL228" s="16">
        <f t="shared" si="104"/>
        <v>188646.73</v>
      </c>
      <c r="AM228" s="16">
        <f t="shared" si="105"/>
        <v>364088.18890000001</v>
      </c>
      <c r="AN228" s="24">
        <v>0</v>
      </c>
      <c r="AO228" s="24">
        <v>56620.1</v>
      </c>
      <c r="AP228" s="25">
        <v>132026.63</v>
      </c>
      <c r="AQ228" s="14">
        <f t="shared" si="106"/>
        <v>0</v>
      </c>
      <c r="AR228" s="14">
        <f t="shared" si="107"/>
        <v>109276.79299999999</v>
      </c>
      <c r="AS228" s="14">
        <f t="shared" si="108"/>
        <v>254811.3959</v>
      </c>
      <c r="AT228" s="68">
        <f t="shared" si="109"/>
        <v>3.0820035730181843</v>
      </c>
      <c r="AU228" s="26">
        <v>0</v>
      </c>
      <c r="AV228" s="26">
        <v>0</v>
      </c>
      <c r="AW228" s="26">
        <v>16.059999999999999</v>
      </c>
      <c r="AX228" s="26">
        <v>2084.17</v>
      </c>
      <c r="AY228" s="27">
        <v>1223.3900000000001</v>
      </c>
      <c r="AZ228" s="27">
        <v>1739.77</v>
      </c>
      <c r="BA228" s="76">
        <v>3333.036493619697</v>
      </c>
      <c r="BB228" s="26">
        <v>85.92</v>
      </c>
      <c r="BC228" s="26">
        <v>0</v>
      </c>
      <c r="BD228" s="26">
        <v>0</v>
      </c>
      <c r="BE228" s="26">
        <v>0</v>
      </c>
      <c r="BF228" s="28">
        <v>0</v>
      </c>
    </row>
    <row r="229" spans="1:58" ht="12.75" customHeight="1" x14ac:dyDescent="0.25">
      <c r="A229" s="10">
        <v>261</v>
      </c>
      <c r="B229" s="20" t="s">
        <v>65</v>
      </c>
      <c r="C229" s="20" t="s">
        <v>144</v>
      </c>
      <c r="D229" s="21">
        <v>2001</v>
      </c>
      <c r="E229" s="20" t="s">
        <v>65</v>
      </c>
      <c r="F229" s="64" t="s">
        <v>73</v>
      </c>
      <c r="G229" s="22">
        <v>29394244</v>
      </c>
      <c r="H229" s="12">
        <f t="shared" si="92"/>
        <v>56730890.920000002</v>
      </c>
      <c r="I229" s="23">
        <v>0</v>
      </c>
      <c r="J229" s="13">
        <f t="shared" si="93"/>
        <v>1115127.71</v>
      </c>
      <c r="K229" s="13">
        <f t="shared" si="94"/>
        <v>2152196.4802999999</v>
      </c>
      <c r="L229" s="14">
        <f t="shared" si="95"/>
        <v>487083.95</v>
      </c>
      <c r="M229" s="14">
        <f t="shared" si="96"/>
        <v>579159.22310000006</v>
      </c>
      <c r="N229" s="24">
        <v>99005.67</v>
      </c>
      <c r="O229" s="24">
        <v>356078.28</v>
      </c>
      <c r="P229" s="24">
        <v>0</v>
      </c>
      <c r="Q229" s="24">
        <v>0</v>
      </c>
      <c r="R229" s="24">
        <v>0</v>
      </c>
      <c r="S229" s="24">
        <v>32000</v>
      </c>
      <c r="T229" s="14">
        <f t="shared" si="91"/>
        <v>191080.9431</v>
      </c>
      <c r="U229" s="24">
        <v>356078.28</v>
      </c>
      <c r="V229" s="24">
        <v>0</v>
      </c>
      <c r="W229" s="24">
        <v>0</v>
      </c>
      <c r="X229" s="24">
        <v>0</v>
      </c>
      <c r="Y229" s="24">
        <v>32000</v>
      </c>
      <c r="Z229" s="14">
        <f t="shared" si="97"/>
        <v>628043.75999999989</v>
      </c>
      <c r="AA229" s="14">
        <f t="shared" si="98"/>
        <v>1212124.4568</v>
      </c>
      <c r="AB229" s="24">
        <v>550135.73</v>
      </c>
      <c r="AC229" s="24">
        <v>76156.2</v>
      </c>
      <c r="AD229" s="24">
        <v>1751.83</v>
      </c>
      <c r="AE229" s="24">
        <v>0</v>
      </c>
      <c r="AF229" s="25">
        <v>0</v>
      </c>
      <c r="AG229" s="14">
        <f t="shared" si="99"/>
        <v>1061761.9589</v>
      </c>
      <c r="AH229" s="14">
        <f t="shared" si="100"/>
        <v>146981.46599999999</v>
      </c>
      <c r="AI229" s="14">
        <f t="shared" si="101"/>
        <v>3381.0319</v>
      </c>
      <c r="AJ229" s="14">
        <f t="shared" si="102"/>
        <v>0</v>
      </c>
      <c r="AK229" s="14">
        <f t="shared" si="103"/>
        <v>0</v>
      </c>
      <c r="AL229" s="16">
        <f t="shared" si="104"/>
        <v>27909.98</v>
      </c>
      <c r="AM229" s="16">
        <f t="shared" si="105"/>
        <v>53866.261400000003</v>
      </c>
      <c r="AN229" s="24">
        <v>0</v>
      </c>
      <c r="AO229" s="24">
        <v>22151.11</v>
      </c>
      <c r="AP229" s="25">
        <v>5758.87</v>
      </c>
      <c r="AQ229" s="14">
        <f t="shared" si="106"/>
        <v>0</v>
      </c>
      <c r="AR229" s="14">
        <f t="shared" si="107"/>
        <v>42751.6423</v>
      </c>
      <c r="AS229" s="14">
        <f t="shared" si="108"/>
        <v>11114.6191</v>
      </c>
      <c r="AT229" s="68">
        <f t="shared" si="109"/>
        <v>3.7936941327696672</v>
      </c>
      <c r="AU229" s="26">
        <v>0</v>
      </c>
      <c r="AV229" s="26">
        <v>0</v>
      </c>
      <c r="AW229" s="26">
        <v>20.05</v>
      </c>
      <c r="AX229" s="26">
        <v>1635.11</v>
      </c>
      <c r="AY229" s="27">
        <v>757.05</v>
      </c>
      <c r="AZ229" s="27">
        <v>1085.29</v>
      </c>
      <c r="BA229" s="76">
        <v>2079.1893044255971</v>
      </c>
      <c r="BB229" s="26">
        <v>93.43</v>
      </c>
      <c r="BC229" s="26">
        <v>0</v>
      </c>
      <c r="BD229" s="26">
        <v>0</v>
      </c>
      <c r="BE229" s="26">
        <v>0</v>
      </c>
      <c r="BF229" s="28">
        <v>0</v>
      </c>
    </row>
    <row r="230" spans="1:58" ht="12.75" customHeight="1" x14ac:dyDescent="0.25">
      <c r="A230" s="10">
        <v>262</v>
      </c>
      <c r="B230" s="20" t="s">
        <v>66</v>
      </c>
      <c r="C230" s="20" t="s">
        <v>145</v>
      </c>
      <c r="D230" s="21">
        <v>2001</v>
      </c>
      <c r="E230" s="20" t="s">
        <v>113</v>
      </c>
      <c r="F230" s="64" t="s">
        <v>73</v>
      </c>
      <c r="G230" s="22">
        <v>212841759</v>
      </c>
      <c r="H230" s="12">
        <f t="shared" si="92"/>
        <v>410784594.87</v>
      </c>
      <c r="I230" s="23">
        <v>0</v>
      </c>
      <c r="J230" s="13">
        <f t="shared" si="93"/>
        <v>8944144.0800000001</v>
      </c>
      <c r="K230" s="13">
        <f t="shared" si="94"/>
        <v>17262198.0744</v>
      </c>
      <c r="L230" s="14">
        <f t="shared" si="95"/>
        <v>3027537.98</v>
      </c>
      <c r="M230" s="14">
        <f t="shared" si="96"/>
        <v>4043913.5713999993</v>
      </c>
      <c r="N230" s="24">
        <v>1092876.98</v>
      </c>
      <c r="O230" s="24">
        <v>1637163.0999999999</v>
      </c>
      <c r="P230" s="24">
        <v>0</v>
      </c>
      <c r="Q230" s="24">
        <v>0</v>
      </c>
      <c r="R230" s="24">
        <v>0</v>
      </c>
      <c r="S230" s="24">
        <v>297497.90000000002</v>
      </c>
      <c r="T230" s="14">
        <f t="shared" ref="T230:T293" si="110">N230*$F230</f>
        <v>2109252.5713999998</v>
      </c>
      <c r="U230" s="24">
        <v>1637163.0999999999</v>
      </c>
      <c r="V230" s="24">
        <v>0</v>
      </c>
      <c r="W230" s="24">
        <v>0</v>
      </c>
      <c r="X230" s="24">
        <v>0</v>
      </c>
      <c r="Y230" s="24">
        <v>297497.90000000002</v>
      </c>
      <c r="Z230" s="14">
        <f t="shared" si="97"/>
        <v>5916606.0999999996</v>
      </c>
      <c r="AA230" s="14">
        <f t="shared" si="98"/>
        <v>11419049.773</v>
      </c>
      <c r="AB230" s="24">
        <v>4295912.34</v>
      </c>
      <c r="AC230" s="24">
        <v>454041.1</v>
      </c>
      <c r="AD230" s="24">
        <v>1166652.6599999999</v>
      </c>
      <c r="AE230" s="24">
        <v>0</v>
      </c>
      <c r="AF230" s="25">
        <v>0</v>
      </c>
      <c r="AG230" s="14">
        <f t="shared" si="99"/>
        <v>8291110.8161999993</v>
      </c>
      <c r="AH230" s="14">
        <f t="shared" si="100"/>
        <v>876299.32299999997</v>
      </c>
      <c r="AI230" s="14">
        <f t="shared" si="101"/>
        <v>2251639.6338</v>
      </c>
      <c r="AJ230" s="14">
        <f t="shared" si="102"/>
        <v>0</v>
      </c>
      <c r="AK230" s="14">
        <f t="shared" si="103"/>
        <v>0</v>
      </c>
      <c r="AL230" s="16">
        <f t="shared" si="104"/>
        <v>171308.16</v>
      </c>
      <c r="AM230" s="16">
        <f t="shared" si="105"/>
        <v>330624.7488</v>
      </c>
      <c r="AN230" s="24">
        <v>0</v>
      </c>
      <c r="AO230" s="24">
        <v>127849.37</v>
      </c>
      <c r="AP230" s="25">
        <v>43458.79</v>
      </c>
      <c r="AQ230" s="14">
        <f t="shared" si="106"/>
        <v>0</v>
      </c>
      <c r="AR230" s="14">
        <f t="shared" si="107"/>
        <v>246749.28409999999</v>
      </c>
      <c r="AS230" s="14">
        <f t="shared" si="108"/>
        <v>83875.464699999997</v>
      </c>
      <c r="AT230" s="68">
        <f t="shared" si="109"/>
        <v>4.2022505931272631</v>
      </c>
      <c r="AU230" s="26">
        <v>0</v>
      </c>
      <c r="AV230" s="26">
        <v>0</v>
      </c>
      <c r="AW230" s="26">
        <v>14.44</v>
      </c>
      <c r="AX230" s="26">
        <v>2138.4299999999998</v>
      </c>
      <c r="AY230" s="27">
        <v>674.14</v>
      </c>
      <c r="AZ230" s="27">
        <v>1232.3499999999999</v>
      </c>
      <c r="BA230" s="76">
        <v>2360.9255952868675</v>
      </c>
      <c r="BB230" s="26">
        <v>90.17</v>
      </c>
      <c r="BC230" s="26">
        <v>0</v>
      </c>
      <c r="BD230" s="26">
        <v>0</v>
      </c>
      <c r="BE230" s="26">
        <v>0</v>
      </c>
      <c r="BF230" s="28">
        <v>0</v>
      </c>
    </row>
    <row r="231" spans="1:58" ht="12.75" customHeight="1" x14ac:dyDescent="0.25">
      <c r="A231" s="10">
        <v>263</v>
      </c>
      <c r="B231" s="20" t="s">
        <v>67</v>
      </c>
      <c r="C231" s="20" t="s">
        <v>146</v>
      </c>
      <c r="D231" s="21">
        <v>2001</v>
      </c>
      <c r="E231" s="20" t="s">
        <v>67</v>
      </c>
      <c r="F231" s="64" t="s">
        <v>73</v>
      </c>
      <c r="G231" s="22">
        <v>76411137</v>
      </c>
      <c r="H231" s="12">
        <f t="shared" si="92"/>
        <v>147473494.41</v>
      </c>
      <c r="I231" s="23">
        <v>0</v>
      </c>
      <c r="J231" s="13">
        <f t="shared" si="93"/>
        <v>2880145.66</v>
      </c>
      <c r="K231" s="13">
        <f t="shared" si="94"/>
        <v>5558681.1238000002</v>
      </c>
      <c r="L231" s="14">
        <f t="shared" si="95"/>
        <v>950535.75</v>
      </c>
      <c r="M231" s="14">
        <f t="shared" si="96"/>
        <v>1280465.1074999999</v>
      </c>
      <c r="N231" s="24">
        <v>354762.75</v>
      </c>
      <c r="O231" s="24">
        <v>562353</v>
      </c>
      <c r="P231" s="24">
        <v>0</v>
      </c>
      <c r="Q231" s="24">
        <v>0</v>
      </c>
      <c r="R231" s="24">
        <v>0</v>
      </c>
      <c r="S231" s="24">
        <v>33420</v>
      </c>
      <c r="T231" s="14">
        <f t="shared" si="110"/>
        <v>684692.10749999993</v>
      </c>
      <c r="U231" s="24">
        <v>562353</v>
      </c>
      <c r="V231" s="24">
        <v>0</v>
      </c>
      <c r="W231" s="24">
        <v>0</v>
      </c>
      <c r="X231" s="24">
        <v>0</v>
      </c>
      <c r="Y231" s="24">
        <v>33420</v>
      </c>
      <c r="Z231" s="14">
        <f t="shared" si="97"/>
        <v>1929609.91</v>
      </c>
      <c r="AA231" s="14">
        <f t="shared" si="98"/>
        <v>3724147.1263000001</v>
      </c>
      <c r="AB231" s="24">
        <v>1880829.03</v>
      </c>
      <c r="AC231" s="24">
        <v>28512.5</v>
      </c>
      <c r="AD231" s="24">
        <v>20268.379999999997</v>
      </c>
      <c r="AE231" s="24">
        <v>0</v>
      </c>
      <c r="AF231" s="25">
        <v>0</v>
      </c>
      <c r="AG231" s="14">
        <f t="shared" si="99"/>
        <v>3630000.0279000001</v>
      </c>
      <c r="AH231" s="14">
        <f t="shared" si="100"/>
        <v>55029.125</v>
      </c>
      <c r="AI231" s="14">
        <f t="shared" si="101"/>
        <v>39117.973399999995</v>
      </c>
      <c r="AJ231" s="14">
        <f t="shared" si="102"/>
        <v>0</v>
      </c>
      <c r="AK231" s="14">
        <f t="shared" si="103"/>
        <v>0</v>
      </c>
      <c r="AL231" s="16">
        <f t="shared" si="104"/>
        <v>135050.38</v>
      </c>
      <c r="AM231" s="16">
        <f t="shared" si="105"/>
        <v>260647.2334</v>
      </c>
      <c r="AN231" s="24">
        <v>0</v>
      </c>
      <c r="AO231" s="24">
        <v>21098.959999999999</v>
      </c>
      <c r="AP231" s="25">
        <v>113951.42</v>
      </c>
      <c r="AQ231" s="14">
        <f t="shared" si="106"/>
        <v>0</v>
      </c>
      <c r="AR231" s="14">
        <f t="shared" si="107"/>
        <v>40720.9928</v>
      </c>
      <c r="AS231" s="14">
        <f t="shared" si="108"/>
        <v>219926.24059999999</v>
      </c>
      <c r="AT231" s="68">
        <f t="shared" si="109"/>
        <v>3.7692747066438761</v>
      </c>
      <c r="AU231" s="26">
        <v>0</v>
      </c>
      <c r="AV231" s="26">
        <v>0</v>
      </c>
      <c r="AW231" s="26">
        <v>18.86</v>
      </c>
      <c r="AX231" s="26">
        <v>2056.4699999999998</v>
      </c>
      <c r="AY231" s="27">
        <v>1176.75</v>
      </c>
      <c r="AZ231" s="27">
        <v>1649.5</v>
      </c>
      <c r="BA231" s="76">
        <v>3160.0979992905327</v>
      </c>
      <c r="BB231" s="26">
        <v>96.48</v>
      </c>
      <c r="BC231" s="26">
        <v>0</v>
      </c>
      <c r="BD231" s="26">
        <v>0</v>
      </c>
      <c r="BE231" s="26">
        <v>0</v>
      </c>
      <c r="BF231" s="28">
        <v>0</v>
      </c>
    </row>
    <row r="232" spans="1:58" ht="12.75" customHeight="1" x14ac:dyDescent="0.25">
      <c r="A232" s="10">
        <v>264</v>
      </c>
      <c r="B232" s="20" t="s">
        <v>68</v>
      </c>
      <c r="C232" s="20" t="s">
        <v>147</v>
      </c>
      <c r="D232" s="21">
        <v>2001</v>
      </c>
      <c r="E232" s="20" t="s">
        <v>68</v>
      </c>
      <c r="F232" s="64" t="s">
        <v>73</v>
      </c>
      <c r="G232" s="22">
        <v>39047366</v>
      </c>
      <c r="H232" s="12">
        <f t="shared" si="92"/>
        <v>75361416.379999995</v>
      </c>
      <c r="I232" s="23">
        <v>0</v>
      </c>
      <c r="J232" s="13">
        <f t="shared" si="93"/>
        <v>1639816.2</v>
      </c>
      <c r="K232" s="13">
        <f t="shared" si="94"/>
        <v>3164845.2659999998</v>
      </c>
      <c r="L232" s="14">
        <f t="shared" si="95"/>
        <v>792073.2</v>
      </c>
      <c r="M232" s="14">
        <f t="shared" si="96"/>
        <v>1162206.2250000001</v>
      </c>
      <c r="N232" s="24">
        <v>397992.5</v>
      </c>
      <c r="O232" s="24">
        <v>348064.2</v>
      </c>
      <c r="P232" s="24">
        <v>0</v>
      </c>
      <c r="Q232" s="24">
        <v>0</v>
      </c>
      <c r="R232" s="24">
        <v>0</v>
      </c>
      <c r="S232" s="24">
        <v>46016.5</v>
      </c>
      <c r="T232" s="14">
        <f t="shared" si="110"/>
        <v>768125.52500000002</v>
      </c>
      <c r="U232" s="24">
        <v>348064.2</v>
      </c>
      <c r="V232" s="24">
        <v>0</v>
      </c>
      <c r="W232" s="24">
        <v>0</v>
      </c>
      <c r="X232" s="24">
        <v>0</v>
      </c>
      <c r="Y232" s="24">
        <v>46016.5</v>
      </c>
      <c r="Z232" s="14">
        <f t="shared" si="97"/>
        <v>847743</v>
      </c>
      <c r="AA232" s="14">
        <f t="shared" si="98"/>
        <v>1636143.99</v>
      </c>
      <c r="AB232" s="24">
        <v>699892.52</v>
      </c>
      <c r="AC232" s="24">
        <v>144116</v>
      </c>
      <c r="AD232" s="24">
        <v>3734.48</v>
      </c>
      <c r="AE232" s="24">
        <v>0</v>
      </c>
      <c r="AF232" s="25">
        <v>0</v>
      </c>
      <c r="AG232" s="14">
        <f t="shared" si="99"/>
        <v>1350792.5636</v>
      </c>
      <c r="AH232" s="14">
        <f t="shared" si="100"/>
        <v>278143.88</v>
      </c>
      <c r="AI232" s="14">
        <f t="shared" si="101"/>
        <v>7207.5464000000002</v>
      </c>
      <c r="AJ232" s="14">
        <f t="shared" si="102"/>
        <v>0</v>
      </c>
      <c r="AK232" s="14">
        <f t="shared" si="103"/>
        <v>0</v>
      </c>
      <c r="AL232" s="16">
        <f t="shared" si="104"/>
        <v>26725.890000000003</v>
      </c>
      <c r="AM232" s="16">
        <f t="shared" si="105"/>
        <v>51580.967700000001</v>
      </c>
      <c r="AN232" s="24">
        <v>0</v>
      </c>
      <c r="AO232" s="24">
        <v>20431.830000000002</v>
      </c>
      <c r="AP232" s="25">
        <v>6294.06</v>
      </c>
      <c r="AQ232" s="14">
        <f t="shared" si="106"/>
        <v>0</v>
      </c>
      <c r="AR232" s="14">
        <f t="shared" si="107"/>
        <v>39433.431900000003</v>
      </c>
      <c r="AS232" s="14">
        <f t="shared" si="108"/>
        <v>12147.5358</v>
      </c>
      <c r="AT232" s="68">
        <f t="shared" si="109"/>
        <v>4.199556507857662</v>
      </c>
      <c r="AU232" s="26">
        <v>0</v>
      </c>
      <c r="AV232" s="26">
        <v>0</v>
      </c>
      <c r="AW232" s="26">
        <v>16.39</v>
      </c>
      <c r="AX232" s="26">
        <v>1557.39</v>
      </c>
      <c r="AY232" s="27">
        <v>902.57</v>
      </c>
      <c r="AZ232" s="27">
        <v>1153.25</v>
      </c>
      <c r="BA232" s="76">
        <v>2209.3864914712381</v>
      </c>
      <c r="BB232" s="26">
        <v>94.19</v>
      </c>
      <c r="BC232" s="26">
        <v>0</v>
      </c>
      <c r="BD232" s="26">
        <v>0</v>
      </c>
      <c r="BE232" s="26">
        <v>0</v>
      </c>
      <c r="BF232" s="28">
        <v>0</v>
      </c>
    </row>
    <row r="233" spans="1:58" ht="12.75" customHeight="1" x14ac:dyDescent="0.25">
      <c r="A233" s="10">
        <v>265</v>
      </c>
      <c r="B233" s="10" t="s">
        <v>36</v>
      </c>
      <c r="C233" s="10" t="s">
        <v>115</v>
      </c>
      <c r="D233" s="11">
        <v>2002</v>
      </c>
      <c r="E233" s="10" t="s">
        <v>36</v>
      </c>
      <c r="F233" s="64" t="s">
        <v>74</v>
      </c>
      <c r="G233" s="12">
        <v>6263136643</v>
      </c>
      <c r="H233" s="12">
        <f t="shared" si="92"/>
        <v>11524171423.120001</v>
      </c>
      <c r="I233" s="13">
        <f>J233+AL233</f>
        <v>408021510.52999997</v>
      </c>
      <c r="J233" s="13">
        <f t="shared" si="93"/>
        <v>169149269.26999998</v>
      </c>
      <c r="K233" s="13">
        <f t="shared" si="94"/>
        <v>311234655.45679998</v>
      </c>
      <c r="L233" s="14">
        <f t="shared" si="95"/>
        <v>57355960.61999999</v>
      </c>
      <c r="M233" s="14">
        <f t="shared" si="96"/>
        <v>74262931.915199995</v>
      </c>
      <c r="N233" s="14">
        <v>20127346.779999997</v>
      </c>
      <c r="O233" s="14">
        <v>27375147.759999994</v>
      </c>
      <c r="P233" s="14">
        <v>0</v>
      </c>
      <c r="Q233" s="14">
        <v>0</v>
      </c>
      <c r="R233" s="14">
        <v>0</v>
      </c>
      <c r="S233" s="14">
        <v>9853466.0800000001</v>
      </c>
      <c r="T233" s="14">
        <f t="shared" si="110"/>
        <v>37034318.075199999</v>
      </c>
      <c r="U233" s="14">
        <v>27375147.759999994</v>
      </c>
      <c r="V233" s="14">
        <v>0</v>
      </c>
      <c r="W233" s="14">
        <v>0</v>
      </c>
      <c r="X233" s="14">
        <v>0</v>
      </c>
      <c r="Y233" s="14">
        <v>9853466.0800000001</v>
      </c>
      <c r="Z233" s="14">
        <f t="shared" si="97"/>
        <v>111793308.64999999</v>
      </c>
      <c r="AA233" s="14">
        <f t="shared" si="98"/>
        <v>205699687.91599998</v>
      </c>
      <c r="AB233" s="14">
        <v>91020090.219999984</v>
      </c>
      <c r="AC233" s="14">
        <v>15101496.469999995</v>
      </c>
      <c r="AD233" s="14">
        <v>5671721.9600000018</v>
      </c>
      <c r="AE233" s="14">
        <v>0</v>
      </c>
      <c r="AF233" s="15">
        <v>0</v>
      </c>
      <c r="AG233" s="14">
        <f t="shared" si="99"/>
        <v>167476966.00479999</v>
      </c>
      <c r="AH233" s="14">
        <f t="shared" si="100"/>
        <v>27786753.504799992</v>
      </c>
      <c r="AI233" s="14">
        <f t="shared" si="101"/>
        <v>10435968.406400004</v>
      </c>
      <c r="AJ233" s="14">
        <f t="shared" si="102"/>
        <v>0</v>
      </c>
      <c r="AK233" s="14">
        <f t="shared" si="103"/>
        <v>0</v>
      </c>
      <c r="AL233" s="16">
        <f t="shared" si="104"/>
        <v>238872241.25999999</v>
      </c>
      <c r="AM233" s="16">
        <f t="shared" si="105"/>
        <v>439524923.91839999</v>
      </c>
      <c r="AN233" s="14">
        <v>224792000</v>
      </c>
      <c r="AO233" s="14">
        <v>2921332.67</v>
      </c>
      <c r="AP233" s="15">
        <v>11158908.589999996</v>
      </c>
      <c r="AQ233" s="14">
        <f t="shared" si="106"/>
        <v>413617280</v>
      </c>
      <c r="AR233" s="14">
        <f t="shared" si="107"/>
        <v>5375252.1128000002</v>
      </c>
      <c r="AS233" s="14">
        <f t="shared" si="108"/>
        <v>20532391.805599995</v>
      </c>
      <c r="AT233" s="70">
        <f t="shared" si="109"/>
        <v>2.700711782474837</v>
      </c>
      <c r="AU233" s="17">
        <f>I233/G233*100</f>
        <v>6.5146512648103494</v>
      </c>
      <c r="AV233" s="17">
        <f>J233/I233*100</f>
        <v>41.455968595940782</v>
      </c>
      <c r="AW233" s="18">
        <v>15.68</v>
      </c>
      <c r="AX233" s="18">
        <v>2287.25</v>
      </c>
      <c r="AY233" s="17">
        <v>1051.6099999999999</v>
      </c>
      <c r="AZ233" s="17">
        <v>1635.59</v>
      </c>
      <c r="BA233" s="75">
        <v>2964.4743048248056</v>
      </c>
      <c r="BB233" s="18">
        <v>82.82</v>
      </c>
      <c r="BC233" s="18">
        <v>2309.7755768573388</v>
      </c>
      <c r="BD233" s="18">
        <v>66.997935869603893</v>
      </c>
      <c r="BE233" s="18">
        <v>17.892985515498772</v>
      </c>
      <c r="BF233" s="19">
        <v>15.109078614897328</v>
      </c>
    </row>
    <row r="234" spans="1:58" ht="12.75" customHeight="1" x14ac:dyDescent="0.25">
      <c r="A234" s="10">
        <v>266</v>
      </c>
      <c r="B234" s="20" t="s">
        <v>37</v>
      </c>
      <c r="C234" s="20" t="s">
        <v>116</v>
      </c>
      <c r="D234" s="21">
        <v>2002</v>
      </c>
      <c r="E234" s="20" t="s">
        <v>37</v>
      </c>
      <c r="F234" s="64" t="s">
        <v>74</v>
      </c>
      <c r="G234" s="22">
        <v>71616752</v>
      </c>
      <c r="H234" s="12">
        <f t="shared" si="92"/>
        <v>131774823.68000001</v>
      </c>
      <c r="I234" s="23">
        <v>0</v>
      </c>
      <c r="J234" s="13">
        <f t="shared" si="93"/>
        <v>1834409.06</v>
      </c>
      <c r="K234" s="13">
        <f t="shared" si="94"/>
        <v>3375312.6704000002</v>
      </c>
      <c r="L234" s="14">
        <f t="shared" si="95"/>
        <v>599872.53</v>
      </c>
      <c r="M234" s="14">
        <f t="shared" si="96"/>
        <v>669682.01520000002</v>
      </c>
      <c r="N234" s="24">
        <v>83106.53</v>
      </c>
      <c r="O234" s="24">
        <v>428613.4</v>
      </c>
      <c r="P234" s="24">
        <v>0</v>
      </c>
      <c r="Q234" s="24">
        <v>0</v>
      </c>
      <c r="R234" s="24">
        <v>0</v>
      </c>
      <c r="S234" s="24">
        <v>88152.6</v>
      </c>
      <c r="T234" s="14">
        <f t="shared" si="110"/>
        <v>152916.01519999999</v>
      </c>
      <c r="U234" s="24">
        <v>428613.4</v>
      </c>
      <c r="V234" s="24">
        <v>0</v>
      </c>
      <c r="W234" s="24">
        <v>0</v>
      </c>
      <c r="X234" s="24">
        <v>0</v>
      </c>
      <c r="Y234" s="24">
        <v>88152.6</v>
      </c>
      <c r="Z234" s="14">
        <f t="shared" si="97"/>
        <v>1234536.53</v>
      </c>
      <c r="AA234" s="14">
        <f t="shared" si="98"/>
        <v>2271547.2152</v>
      </c>
      <c r="AB234" s="24">
        <v>1110111.1299999999</v>
      </c>
      <c r="AC234" s="24">
        <v>113637.38000000002</v>
      </c>
      <c r="AD234" s="24">
        <v>10788.02</v>
      </c>
      <c r="AE234" s="24">
        <v>0</v>
      </c>
      <c r="AF234" s="25">
        <v>0</v>
      </c>
      <c r="AG234" s="14">
        <f t="shared" si="99"/>
        <v>2042604.4791999999</v>
      </c>
      <c r="AH234" s="14">
        <f t="shared" si="100"/>
        <v>209092.77920000005</v>
      </c>
      <c r="AI234" s="14">
        <f t="shared" si="101"/>
        <v>19849.9568</v>
      </c>
      <c r="AJ234" s="14">
        <f t="shared" si="102"/>
        <v>0</v>
      </c>
      <c r="AK234" s="14">
        <f t="shared" si="103"/>
        <v>0</v>
      </c>
      <c r="AL234" s="16">
        <f t="shared" si="104"/>
        <v>73237.01999999999</v>
      </c>
      <c r="AM234" s="16">
        <f t="shared" si="105"/>
        <v>134756.11680000002</v>
      </c>
      <c r="AN234" s="24">
        <v>0</v>
      </c>
      <c r="AO234" s="24">
        <v>30335.279999999999</v>
      </c>
      <c r="AP234" s="25">
        <v>42901.74</v>
      </c>
      <c r="AQ234" s="14">
        <f t="shared" si="106"/>
        <v>0</v>
      </c>
      <c r="AR234" s="14">
        <f t="shared" si="107"/>
        <v>55816.915200000003</v>
      </c>
      <c r="AS234" s="14">
        <f t="shared" si="108"/>
        <v>78939.2016</v>
      </c>
      <c r="AT234" s="68">
        <f t="shared" si="109"/>
        <v>2.5614245393312451</v>
      </c>
      <c r="AU234" s="26">
        <v>0</v>
      </c>
      <c r="AV234" s="26">
        <v>47.167972150574414</v>
      </c>
      <c r="AW234" s="26">
        <v>18.93</v>
      </c>
      <c r="AX234" s="26">
        <v>1907.58</v>
      </c>
      <c r="AY234" s="27">
        <v>1512.51</v>
      </c>
      <c r="AZ234" s="27">
        <v>1757.46</v>
      </c>
      <c r="BA234" s="76">
        <v>3185.3612529774596</v>
      </c>
      <c r="BB234" s="26">
        <v>85.3</v>
      </c>
      <c r="BC234" s="27">
        <v>1945.2198589170353</v>
      </c>
      <c r="BD234" s="26">
        <v>0</v>
      </c>
      <c r="BE234" s="26">
        <v>0</v>
      </c>
      <c r="BF234" s="28">
        <v>0</v>
      </c>
    </row>
    <row r="235" spans="1:58" ht="12.75" customHeight="1" x14ac:dyDescent="0.25">
      <c r="A235" s="10">
        <v>267</v>
      </c>
      <c r="B235" s="20" t="s">
        <v>38</v>
      </c>
      <c r="C235" s="20" t="s">
        <v>117</v>
      </c>
      <c r="D235" s="21">
        <v>2002</v>
      </c>
      <c r="E235" s="20" t="s">
        <v>38</v>
      </c>
      <c r="F235" s="64" t="s">
        <v>74</v>
      </c>
      <c r="G235" s="22">
        <v>189341710</v>
      </c>
      <c r="H235" s="12">
        <f t="shared" si="92"/>
        <v>348388746.40000004</v>
      </c>
      <c r="I235" s="23">
        <v>0</v>
      </c>
      <c r="J235" s="13">
        <f t="shared" si="93"/>
        <v>4246542.29</v>
      </c>
      <c r="K235" s="13">
        <f t="shared" si="94"/>
        <v>7813637.8136</v>
      </c>
      <c r="L235" s="14">
        <f t="shared" si="95"/>
        <v>781759.22</v>
      </c>
      <c r="M235" s="14">
        <f t="shared" si="96"/>
        <v>925179.32480000006</v>
      </c>
      <c r="N235" s="24">
        <v>170738.22</v>
      </c>
      <c r="O235" s="24">
        <v>602212</v>
      </c>
      <c r="P235" s="24">
        <v>0</v>
      </c>
      <c r="Q235" s="24">
        <v>0</v>
      </c>
      <c r="R235" s="24">
        <v>0</v>
      </c>
      <c r="S235" s="24">
        <v>8809</v>
      </c>
      <c r="T235" s="14">
        <f t="shared" si="110"/>
        <v>314158.3248</v>
      </c>
      <c r="U235" s="24">
        <v>602212</v>
      </c>
      <c r="V235" s="24">
        <v>0</v>
      </c>
      <c r="W235" s="24">
        <v>0</v>
      </c>
      <c r="X235" s="24">
        <v>0</v>
      </c>
      <c r="Y235" s="24">
        <v>8809</v>
      </c>
      <c r="Z235" s="14">
        <f t="shared" si="97"/>
        <v>3464783.0700000003</v>
      </c>
      <c r="AA235" s="14">
        <f t="shared" si="98"/>
        <v>6375200.8488000007</v>
      </c>
      <c r="AB235" s="24">
        <v>3173681.25</v>
      </c>
      <c r="AC235" s="24">
        <v>267491.39</v>
      </c>
      <c r="AD235" s="24">
        <v>23610.43</v>
      </c>
      <c r="AE235" s="24">
        <v>0</v>
      </c>
      <c r="AF235" s="25">
        <v>0</v>
      </c>
      <c r="AG235" s="14">
        <f t="shared" si="99"/>
        <v>5839573.5</v>
      </c>
      <c r="AH235" s="14">
        <f t="shared" si="100"/>
        <v>492184.15760000004</v>
      </c>
      <c r="AI235" s="14">
        <f t="shared" si="101"/>
        <v>43443.191200000001</v>
      </c>
      <c r="AJ235" s="14">
        <f t="shared" si="102"/>
        <v>0</v>
      </c>
      <c r="AK235" s="14">
        <f t="shared" si="103"/>
        <v>0</v>
      </c>
      <c r="AL235" s="16">
        <f t="shared" si="104"/>
        <v>239771.55</v>
      </c>
      <c r="AM235" s="16">
        <f t="shared" si="105"/>
        <v>441179.652</v>
      </c>
      <c r="AN235" s="24">
        <v>0</v>
      </c>
      <c r="AO235" s="24">
        <v>48533.08</v>
      </c>
      <c r="AP235" s="25">
        <v>191238.47</v>
      </c>
      <c r="AQ235" s="14">
        <f t="shared" si="106"/>
        <v>0</v>
      </c>
      <c r="AR235" s="14">
        <f t="shared" si="107"/>
        <v>89300.867200000008</v>
      </c>
      <c r="AS235" s="14">
        <f t="shared" si="108"/>
        <v>351878.78480000002</v>
      </c>
      <c r="AT235" s="68">
        <f t="shared" si="109"/>
        <v>2.242792826789195</v>
      </c>
      <c r="AU235" s="26">
        <v>0</v>
      </c>
      <c r="AV235" s="26">
        <v>37.144146436513331</v>
      </c>
      <c r="AW235" s="26">
        <v>21.29</v>
      </c>
      <c r="AX235" s="26">
        <v>2009.26</v>
      </c>
      <c r="AY235" s="27">
        <v>799</v>
      </c>
      <c r="AZ235" s="27">
        <v>1571.15</v>
      </c>
      <c r="BA235" s="76">
        <v>2847.6780880449828</v>
      </c>
      <c r="BB235" s="26">
        <v>98.87</v>
      </c>
      <c r="BC235" s="27">
        <v>2683.1125093975502</v>
      </c>
      <c r="BD235" s="26">
        <v>0</v>
      </c>
      <c r="BE235" s="26">
        <v>0</v>
      </c>
      <c r="BF235" s="28">
        <v>0</v>
      </c>
    </row>
    <row r="236" spans="1:58" ht="12.75" customHeight="1" x14ac:dyDescent="0.25">
      <c r="A236" s="10">
        <v>268</v>
      </c>
      <c r="B236" s="20" t="s">
        <v>39</v>
      </c>
      <c r="C236" s="20" t="s">
        <v>118</v>
      </c>
      <c r="D236" s="21">
        <v>2002</v>
      </c>
      <c r="E236" s="20" t="s">
        <v>39</v>
      </c>
      <c r="F236" s="64" t="s">
        <v>74</v>
      </c>
      <c r="G236" s="22">
        <v>33336937</v>
      </c>
      <c r="H236" s="12">
        <f t="shared" si="92"/>
        <v>61339964.080000006</v>
      </c>
      <c r="I236" s="23">
        <v>0</v>
      </c>
      <c r="J236" s="13">
        <f t="shared" si="93"/>
        <v>1318511.54</v>
      </c>
      <c r="K236" s="13">
        <f t="shared" si="94"/>
        <v>2426061.2336000004</v>
      </c>
      <c r="L236" s="14">
        <f t="shared" si="95"/>
        <v>372677.39</v>
      </c>
      <c r="M236" s="14">
        <f t="shared" si="96"/>
        <v>410567.84960000002</v>
      </c>
      <c r="N236" s="24">
        <v>45107.69</v>
      </c>
      <c r="O236" s="24">
        <v>301165.7</v>
      </c>
      <c r="P236" s="24">
        <v>0</v>
      </c>
      <c r="Q236" s="24">
        <v>0</v>
      </c>
      <c r="R236" s="24">
        <v>0</v>
      </c>
      <c r="S236" s="24">
        <v>26404</v>
      </c>
      <c r="T236" s="14">
        <f t="shared" si="110"/>
        <v>82998.149600000004</v>
      </c>
      <c r="U236" s="24">
        <v>301165.7</v>
      </c>
      <c r="V236" s="24">
        <v>0</v>
      </c>
      <c r="W236" s="24">
        <v>0</v>
      </c>
      <c r="X236" s="24">
        <v>0</v>
      </c>
      <c r="Y236" s="24">
        <v>26404</v>
      </c>
      <c r="Z236" s="14">
        <f t="shared" si="97"/>
        <v>945834.14999999991</v>
      </c>
      <c r="AA236" s="14">
        <f t="shared" si="98"/>
        <v>1740334.8359999999</v>
      </c>
      <c r="AB236" s="24">
        <v>760962.44</v>
      </c>
      <c r="AC236" s="24">
        <v>181537</v>
      </c>
      <c r="AD236" s="24">
        <v>3334.71</v>
      </c>
      <c r="AE236" s="24">
        <v>0</v>
      </c>
      <c r="AF236" s="25">
        <v>0</v>
      </c>
      <c r="AG236" s="14">
        <f t="shared" si="99"/>
        <v>1400170.8895999999</v>
      </c>
      <c r="AH236" s="14">
        <f t="shared" si="100"/>
        <v>334028.08</v>
      </c>
      <c r="AI236" s="14">
        <f t="shared" si="101"/>
        <v>6135.8663999999999</v>
      </c>
      <c r="AJ236" s="14">
        <f t="shared" si="102"/>
        <v>0</v>
      </c>
      <c r="AK236" s="14">
        <f t="shared" si="103"/>
        <v>0</v>
      </c>
      <c r="AL236" s="16">
        <f t="shared" si="104"/>
        <v>49810.740000000005</v>
      </c>
      <c r="AM236" s="16">
        <f t="shared" si="105"/>
        <v>91651.761600000013</v>
      </c>
      <c r="AN236" s="24">
        <v>0</v>
      </c>
      <c r="AO236" s="24">
        <v>35631.550000000003</v>
      </c>
      <c r="AP236" s="25">
        <v>14179.19</v>
      </c>
      <c r="AQ236" s="14">
        <f t="shared" si="106"/>
        <v>0</v>
      </c>
      <c r="AR236" s="14">
        <f t="shared" si="107"/>
        <v>65562.052000000011</v>
      </c>
      <c r="AS236" s="14">
        <f t="shared" si="108"/>
        <v>26089.709600000002</v>
      </c>
      <c r="AT236" s="68">
        <f t="shared" si="109"/>
        <v>3.9551070333786216</v>
      </c>
      <c r="AU236" s="26">
        <v>0</v>
      </c>
      <c r="AV236" s="26">
        <v>48.302396898405412</v>
      </c>
      <c r="AW236" s="26">
        <v>19.5</v>
      </c>
      <c r="AX236" s="26">
        <v>2823.87</v>
      </c>
      <c r="AY236" s="27">
        <v>2320.84</v>
      </c>
      <c r="AZ236" s="27">
        <v>2660.85</v>
      </c>
      <c r="BA236" s="76">
        <v>4822.7376384014842</v>
      </c>
      <c r="BB236" s="26">
        <v>92.92</v>
      </c>
      <c r="BC236" s="27">
        <v>2879.1666969377748</v>
      </c>
      <c r="BD236" s="26">
        <v>0</v>
      </c>
      <c r="BE236" s="26">
        <v>0</v>
      </c>
      <c r="BF236" s="28">
        <v>0</v>
      </c>
    </row>
    <row r="237" spans="1:58" ht="12.75" customHeight="1" x14ac:dyDescent="0.25">
      <c r="A237" s="10">
        <v>269</v>
      </c>
      <c r="B237" s="20" t="s">
        <v>40</v>
      </c>
      <c r="C237" s="20" t="s">
        <v>119</v>
      </c>
      <c r="D237" s="21">
        <v>2002</v>
      </c>
      <c r="E237" s="20" t="s">
        <v>40</v>
      </c>
      <c r="F237" s="64" t="s">
        <v>74</v>
      </c>
      <c r="G237" s="22">
        <v>73266951</v>
      </c>
      <c r="H237" s="12">
        <f t="shared" si="92"/>
        <v>134811189.84</v>
      </c>
      <c r="I237" s="23">
        <v>0</v>
      </c>
      <c r="J237" s="13">
        <f t="shared" si="93"/>
        <v>1680846.8399999999</v>
      </c>
      <c r="K237" s="13">
        <f t="shared" si="94"/>
        <v>3092758.1856</v>
      </c>
      <c r="L237" s="14">
        <f t="shared" si="95"/>
        <v>705772.49</v>
      </c>
      <c r="M237" s="14">
        <f t="shared" si="96"/>
        <v>878328.22160000005</v>
      </c>
      <c r="N237" s="24">
        <v>205423.49</v>
      </c>
      <c r="O237" s="24">
        <v>422312</v>
      </c>
      <c r="P237" s="24">
        <v>0</v>
      </c>
      <c r="Q237" s="24">
        <v>0</v>
      </c>
      <c r="R237" s="24">
        <v>0</v>
      </c>
      <c r="S237" s="24">
        <v>78037</v>
      </c>
      <c r="T237" s="14">
        <f t="shared" si="110"/>
        <v>377979.22159999999</v>
      </c>
      <c r="U237" s="24">
        <v>422312</v>
      </c>
      <c r="V237" s="24">
        <v>0</v>
      </c>
      <c r="W237" s="24">
        <v>0</v>
      </c>
      <c r="X237" s="24">
        <v>0</v>
      </c>
      <c r="Y237" s="24">
        <v>78037</v>
      </c>
      <c r="Z237" s="14">
        <f t="shared" si="97"/>
        <v>975074.35</v>
      </c>
      <c r="AA237" s="14">
        <f t="shared" si="98"/>
        <v>1794136.804</v>
      </c>
      <c r="AB237" s="24">
        <v>618488</v>
      </c>
      <c r="AC237" s="24">
        <v>122449.11999999998</v>
      </c>
      <c r="AD237" s="24">
        <v>234137.23</v>
      </c>
      <c r="AE237" s="24">
        <v>0</v>
      </c>
      <c r="AF237" s="25">
        <v>0</v>
      </c>
      <c r="AG237" s="14">
        <f t="shared" si="99"/>
        <v>1138017.9200000002</v>
      </c>
      <c r="AH237" s="14">
        <f t="shared" si="100"/>
        <v>225306.38079999998</v>
      </c>
      <c r="AI237" s="14">
        <f t="shared" si="101"/>
        <v>430812.50320000004</v>
      </c>
      <c r="AJ237" s="14">
        <f t="shared" si="102"/>
        <v>0</v>
      </c>
      <c r="AK237" s="14">
        <f t="shared" si="103"/>
        <v>0</v>
      </c>
      <c r="AL237" s="16">
        <f t="shared" si="104"/>
        <v>24805.89</v>
      </c>
      <c r="AM237" s="16">
        <f t="shared" si="105"/>
        <v>45642.837599999999</v>
      </c>
      <c r="AN237" s="24">
        <v>0</v>
      </c>
      <c r="AO237" s="24">
        <v>18997.7</v>
      </c>
      <c r="AP237" s="25">
        <v>5808.19</v>
      </c>
      <c r="AQ237" s="14">
        <f t="shared" si="106"/>
        <v>0</v>
      </c>
      <c r="AR237" s="14">
        <f t="shared" si="107"/>
        <v>34955.768000000004</v>
      </c>
      <c r="AS237" s="14">
        <f t="shared" si="108"/>
        <v>10687.069599999999</v>
      </c>
      <c r="AT237" s="68">
        <f t="shared" si="109"/>
        <v>2.2941405600459612</v>
      </c>
      <c r="AU237" s="26">
        <v>0</v>
      </c>
      <c r="AV237" s="26">
        <v>77.521599302218064</v>
      </c>
      <c r="AW237" s="26">
        <v>6.13</v>
      </c>
      <c r="AX237" s="26">
        <v>2903.23</v>
      </c>
      <c r="AY237" s="27">
        <v>1801.88</v>
      </c>
      <c r="AZ237" s="27">
        <v>2310.3000000000002</v>
      </c>
      <c r="BA237" s="76">
        <v>4187.3727440475604</v>
      </c>
      <c r="BB237" s="26">
        <v>88.94</v>
      </c>
      <c r="BC237" s="27">
        <v>755.55441167981132</v>
      </c>
      <c r="BD237" s="26">
        <v>0</v>
      </c>
      <c r="BE237" s="26">
        <v>0</v>
      </c>
      <c r="BF237" s="28">
        <v>0</v>
      </c>
    </row>
    <row r="238" spans="1:58" ht="12.75" customHeight="1" x14ac:dyDescent="0.25">
      <c r="A238" s="10">
        <v>270</v>
      </c>
      <c r="B238" s="20" t="s">
        <v>41</v>
      </c>
      <c r="C238" s="20" t="s">
        <v>120</v>
      </c>
      <c r="D238" s="21">
        <v>2002</v>
      </c>
      <c r="E238" s="20" t="s">
        <v>109</v>
      </c>
      <c r="F238" s="64" t="s">
        <v>74</v>
      </c>
      <c r="G238" s="22">
        <v>185148831</v>
      </c>
      <c r="H238" s="12">
        <f t="shared" si="92"/>
        <v>340673849.04000002</v>
      </c>
      <c r="I238" s="23">
        <v>0</v>
      </c>
      <c r="J238" s="13">
        <f t="shared" si="93"/>
        <v>4820942.9700000007</v>
      </c>
      <c r="K238" s="13">
        <f t="shared" si="94"/>
        <v>8870535.0648000017</v>
      </c>
      <c r="L238" s="14">
        <f t="shared" si="95"/>
        <v>891330.79</v>
      </c>
      <c r="M238" s="14">
        <f t="shared" si="96"/>
        <v>1097603.7016</v>
      </c>
      <c r="N238" s="24">
        <v>245562.99</v>
      </c>
      <c r="O238" s="24">
        <v>543041.80000000005</v>
      </c>
      <c r="P238" s="24">
        <v>0</v>
      </c>
      <c r="Q238" s="24">
        <v>0</v>
      </c>
      <c r="R238" s="24">
        <v>0</v>
      </c>
      <c r="S238" s="24">
        <v>102726</v>
      </c>
      <c r="T238" s="14">
        <f t="shared" si="110"/>
        <v>451835.90159999998</v>
      </c>
      <c r="U238" s="24">
        <v>543041.80000000005</v>
      </c>
      <c r="V238" s="24">
        <v>0</v>
      </c>
      <c r="W238" s="24">
        <v>0</v>
      </c>
      <c r="X238" s="24">
        <v>0</v>
      </c>
      <c r="Y238" s="24">
        <v>102726</v>
      </c>
      <c r="Z238" s="14">
        <f t="shared" si="97"/>
        <v>3929612.1800000006</v>
      </c>
      <c r="AA238" s="14">
        <f t="shared" si="98"/>
        <v>7230486.4112000009</v>
      </c>
      <c r="AB238" s="24">
        <v>3607264.7800000003</v>
      </c>
      <c r="AC238" s="24">
        <v>305223.69999999995</v>
      </c>
      <c r="AD238" s="24">
        <v>17123.7</v>
      </c>
      <c r="AE238" s="24">
        <v>0</v>
      </c>
      <c r="AF238" s="25">
        <v>0</v>
      </c>
      <c r="AG238" s="14">
        <f t="shared" si="99"/>
        <v>6637367.1952000009</v>
      </c>
      <c r="AH238" s="14">
        <f t="shared" si="100"/>
        <v>561611.60799999989</v>
      </c>
      <c r="AI238" s="14">
        <f t="shared" si="101"/>
        <v>31507.608000000004</v>
      </c>
      <c r="AJ238" s="14">
        <f t="shared" si="102"/>
        <v>0</v>
      </c>
      <c r="AK238" s="14">
        <f t="shared" si="103"/>
        <v>0</v>
      </c>
      <c r="AL238" s="16">
        <f t="shared" si="104"/>
        <v>212617.66</v>
      </c>
      <c r="AM238" s="16">
        <f t="shared" si="105"/>
        <v>391216.49440000003</v>
      </c>
      <c r="AN238" s="24">
        <v>0</v>
      </c>
      <c r="AO238" s="24">
        <v>54861.72</v>
      </c>
      <c r="AP238" s="25">
        <v>157755.94</v>
      </c>
      <c r="AQ238" s="14">
        <f t="shared" si="106"/>
        <v>0</v>
      </c>
      <c r="AR238" s="14">
        <f t="shared" si="107"/>
        <v>100945.56480000001</v>
      </c>
      <c r="AS238" s="14">
        <f t="shared" si="108"/>
        <v>290270.92960000003</v>
      </c>
      <c r="AT238" s="68">
        <f t="shared" si="109"/>
        <v>2.6038203665460902</v>
      </c>
      <c r="AU238" s="26">
        <v>0</v>
      </c>
      <c r="AV238" s="26">
        <v>57.78628896914595</v>
      </c>
      <c r="AW238" s="26">
        <v>22.36</v>
      </c>
      <c r="AX238" s="26">
        <v>2102.6999999999998</v>
      </c>
      <c r="AY238" s="27">
        <v>1475.52</v>
      </c>
      <c r="AZ238" s="27">
        <v>1949.49</v>
      </c>
      <c r="BA238" s="76">
        <v>3533.4118040052276</v>
      </c>
      <c r="BB238" s="26">
        <v>88.47</v>
      </c>
      <c r="BC238" s="27">
        <v>1450.4086301179859</v>
      </c>
      <c r="BD238" s="26">
        <v>0</v>
      </c>
      <c r="BE238" s="26">
        <v>0</v>
      </c>
      <c r="BF238" s="28">
        <v>0</v>
      </c>
    </row>
    <row r="239" spans="1:58" ht="12.75" customHeight="1" x14ac:dyDescent="0.25">
      <c r="A239" s="10">
        <v>271</v>
      </c>
      <c r="B239" s="20" t="s">
        <v>42</v>
      </c>
      <c r="C239" s="20" t="s">
        <v>121</v>
      </c>
      <c r="D239" s="21">
        <v>2002</v>
      </c>
      <c r="E239" s="20" t="s">
        <v>42</v>
      </c>
      <c r="F239" s="64" t="s">
        <v>74</v>
      </c>
      <c r="G239" s="22">
        <v>31296207</v>
      </c>
      <c r="H239" s="12">
        <f t="shared" si="92"/>
        <v>57585020.880000003</v>
      </c>
      <c r="I239" s="23">
        <v>0</v>
      </c>
      <c r="J239" s="13">
        <f t="shared" si="93"/>
        <v>1149927.7699999998</v>
      </c>
      <c r="K239" s="13">
        <f t="shared" si="94"/>
        <v>2115867.0967999995</v>
      </c>
      <c r="L239" s="14">
        <f t="shared" si="95"/>
        <v>434308.74999999994</v>
      </c>
      <c r="M239" s="14">
        <f t="shared" si="96"/>
        <v>500542.62400000001</v>
      </c>
      <c r="N239" s="24">
        <v>78849.850000000006</v>
      </c>
      <c r="O239" s="24">
        <v>337442.6</v>
      </c>
      <c r="P239" s="24">
        <v>0</v>
      </c>
      <c r="Q239" s="24">
        <v>0</v>
      </c>
      <c r="R239" s="24">
        <v>0</v>
      </c>
      <c r="S239" s="24">
        <v>18016.3</v>
      </c>
      <c r="T239" s="14">
        <f t="shared" si="110"/>
        <v>145083.72400000002</v>
      </c>
      <c r="U239" s="24">
        <v>337442.6</v>
      </c>
      <c r="V239" s="24">
        <v>0</v>
      </c>
      <c r="W239" s="24">
        <v>0</v>
      </c>
      <c r="X239" s="24">
        <v>0</v>
      </c>
      <c r="Y239" s="24">
        <v>18016.3</v>
      </c>
      <c r="Z239" s="14">
        <f t="shared" si="97"/>
        <v>715619.0199999999</v>
      </c>
      <c r="AA239" s="14">
        <f t="shared" si="98"/>
        <v>1316738.9967999998</v>
      </c>
      <c r="AB239" s="24">
        <v>594488.24999999988</v>
      </c>
      <c r="AC239" s="24">
        <v>109301.26999999999</v>
      </c>
      <c r="AD239" s="24">
        <v>11829.5</v>
      </c>
      <c r="AE239" s="24">
        <v>0</v>
      </c>
      <c r="AF239" s="25">
        <v>0</v>
      </c>
      <c r="AG239" s="14">
        <f t="shared" si="99"/>
        <v>1093858.3799999999</v>
      </c>
      <c r="AH239" s="14">
        <f t="shared" si="100"/>
        <v>201114.33679999999</v>
      </c>
      <c r="AI239" s="14">
        <f t="shared" si="101"/>
        <v>21766.280000000002</v>
      </c>
      <c r="AJ239" s="14">
        <f t="shared" si="102"/>
        <v>0</v>
      </c>
      <c r="AK239" s="14">
        <f t="shared" si="103"/>
        <v>0</v>
      </c>
      <c r="AL239" s="16">
        <f t="shared" si="104"/>
        <v>55573.77</v>
      </c>
      <c r="AM239" s="16">
        <f t="shared" si="105"/>
        <v>102255.73679999998</v>
      </c>
      <c r="AN239" s="24">
        <v>0</v>
      </c>
      <c r="AO239" s="24">
        <v>18970.53</v>
      </c>
      <c r="AP239" s="25">
        <v>36603.24</v>
      </c>
      <c r="AQ239" s="14">
        <f t="shared" si="106"/>
        <v>0</v>
      </c>
      <c r="AR239" s="14">
        <f t="shared" si="107"/>
        <v>34905.775199999996</v>
      </c>
      <c r="AS239" s="14">
        <f t="shared" si="108"/>
        <v>67349.961599999995</v>
      </c>
      <c r="AT239" s="68">
        <f t="shared" si="109"/>
        <v>3.6743359027501308</v>
      </c>
      <c r="AU239" s="26">
        <v>0</v>
      </c>
      <c r="AV239" s="26">
        <v>52.881328378156731</v>
      </c>
      <c r="AW239" s="26">
        <v>12.34</v>
      </c>
      <c r="AX239" s="26">
        <v>2209.0500000000002</v>
      </c>
      <c r="AY239" s="27">
        <v>1791.41</v>
      </c>
      <c r="AZ239" s="27">
        <v>2030.28</v>
      </c>
      <c r="BA239" s="76">
        <v>3679.8420702007879</v>
      </c>
      <c r="BB239" s="26">
        <v>95.85</v>
      </c>
      <c r="BC239" s="27">
        <v>1866.8614150345436</v>
      </c>
      <c r="BD239" s="26">
        <v>0</v>
      </c>
      <c r="BE239" s="26">
        <v>0</v>
      </c>
      <c r="BF239" s="28">
        <v>0</v>
      </c>
    </row>
    <row r="240" spans="1:58" ht="12.75" customHeight="1" x14ac:dyDescent="0.25">
      <c r="A240" s="10">
        <v>272</v>
      </c>
      <c r="B240" s="20" t="s">
        <v>43</v>
      </c>
      <c r="C240" s="20" t="s">
        <v>122</v>
      </c>
      <c r="D240" s="21">
        <v>2002</v>
      </c>
      <c r="E240" s="20" t="s">
        <v>43</v>
      </c>
      <c r="F240" s="64" t="s">
        <v>74</v>
      </c>
      <c r="G240" s="22">
        <v>96802427</v>
      </c>
      <c r="H240" s="12">
        <f t="shared" si="92"/>
        <v>178116465.68000001</v>
      </c>
      <c r="I240" s="23">
        <v>0</v>
      </c>
      <c r="J240" s="13">
        <f t="shared" si="93"/>
        <v>4314410.13</v>
      </c>
      <c r="K240" s="13">
        <f t="shared" si="94"/>
        <v>7938514.6392000001</v>
      </c>
      <c r="L240" s="14">
        <f t="shared" si="95"/>
        <v>2883175.1999999997</v>
      </c>
      <c r="M240" s="14">
        <f t="shared" si="96"/>
        <v>4042434</v>
      </c>
      <c r="N240" s="24">
        <v>1380070</v>
      </c>
      <c r="O240" s="24">
        <v>1295177.8999999999</v>
      </c>
      <c r="P240" s="24">
        <v>0</v>
      </c>
      <c r="Q240" s="24">
        <v>0</v>
      </c>
      <c r="R240" s="24">
        <v>0</v>
      </c>
      <c r="S240" s="24">
        <v>207927.3</v>
      </c>
      <c r="T240" s="14">
        <f t="shared" si="110"/>
        <v>2539328.8000000003</v>
      </c>
      <c r="U240" s="24">
        <v>1295177.8999999999</v>
      </c>
      <c r="V240" s="24">
        <v>0</v>
      </c>
      <c r="W240" s="24">
        <v>0</v>
      </c>
      <c r="X240" s="24">
        <v>0</v>
      </c>
      <c r="Y240" s="24">
        <v>207927.3</v>
      </c>
      <c r="Z240" s="14">
        <f t="shared" si="97"/>
        <v>1431234.9300000002</v>
      </c>
      <c r="AA240" s="14">
        <f t="shared" si="98"/>
        <v>2633472.2712000003</v>
      </c>
      <c r="AB240" s="24">
        <v>1116483.57</v>
      </c>
      <c r="AC240" s="24">
        <v>269279.56</v>
      </c>
      <c r="AD240" s="24">
        <v>45471.8</v>
      </c>
      <c r="AE240" s="24">
        <v>0</v>
      </c>
      <c r="AF240" s="25">
        <v>0</v>
      </c>
      <c r="AG240" s="14">
        <f t="shared" si="99"/>
        <v>2054329.7688000002</v>
      </c>
      <c r="AH240" s="14">
        <f t="shared" si="100"/>
        <v>495474.39040000003</v>
      </c>
      <c r="AI240" s="14">
        <f t="shared" si="101"/>
        <v>83668.112000000008</v>
      </c>
      <c r="AJ240" s="14">
        <f t="shared" si="102"/>
        <v>0</v>
      </c>
      <c r="AK240" s="14">
        <f t="shared" si="103"/>
        <v>0</v>
      </c>
      <c r="AL240" s="16">
        <f t="shared" si="104"/>
        <v>75590.52</v>
      </c>
      <c r="AM240" s="16">
        <f t="shared" si="105"/>
        <v>139086.55680000002</v>
      </c>
      <c r="AN240" s="24">
        <v>0</v>
      </c>
      <c r="AO240" s="24">
        <v>30153.31</v>
      </c>
      <c r="AP240" s="25">
        <v>45437.21</v>
      </c>
      <c r="AQ240" s="14">
        <f t="shared" si="106"/>
        <v>0</v>
      </c>
      <c r="AR240" s="14">
        <f t="shared" si="107"/>
        <v>55482.090400000008</v>
      </c>
      <c r="AS240" s="14">
        <f t="shared" si="108"/>
        <v>83604.466400000005</v>
      </c>
      <c r="AT240" s="68">
        <f t="shared" si="109"/>
        <v>4.4569235128784532</v>
      </c>
      <c r="AU240" s="26">
        <v>0</v>
      </c>
      <c r="AV240" s="26">
        <v>44.703421580709318</v>
      </c>
      <c r="AW240" s="26">
        <v>15.05</v>
      </c>
      <c r="AX240" s="26">
        <v>1554.95</v>
      </c>
      <c r="AY240" s="27">
        <v>848.36</v>
      </c>
      <c r="AZ240" s="27">
        <v>998.95</v>
      </c>
      <c r="BA240" s="76">
        <v>1810.5769824985111</v>
      </c>
      <c r="BB240" s="26">
        <v>92.79</v>
      </c>
      <c r="BC240" s="27">
        <v>1326.5117385066917</v>
      </c>
      <c r="BD240" s="26">
        <v>0</v>
      </c>
      <c r="BE240" s="26">
        <v>0</v>
      </c>
      <c r="BF240" s="28">
        <v>0</v>
      </c>
    </row>
    <row r="241" spans="1:58" ht="12.75" customHeight="1" x14ac:dyDescent="0.25">
      <c r="A241" s="10">
        <v>273</v>
      </c>
      <c r="B241" s="20" t="s">
        <v>44</v>
      </c>
      <c r="C241" s="20" t="s">
        <v>123</v>
      </c>
      <c r="D241" s="21">
        <v>2002</v>
      </c>
      <c r="E241" s="20" t="s">
        <v>44</v>
      </c>
      <c r="F241" s="64" t="s">
        <v>74</v>
      </c>
      <c r="G241" s="22">
        <v>243428413</v>
      </c>
      <c r="H241" s="12">
        <f t="shared" si="92"/>
        <v>447908279.92000002</v>
      </c>
      <c r="I241" s="23">
        <v>0</v>
      </c>
      <c r="J241" s="13">
        <f t="shared" si="93"/>
        <v>5282057.7299999995</v>
      </c>
      <c r="K241" s="13">
        <f t="shared" si="94"/>
        <v>9718986.223199999</v>
      </c>
      <c r="L241" s="14">
        <f t="shared" si="95"/>
        <v>1312724.98</v>
      </c>
      <c r="M241" s="14">
        <f t="shared" si="96"/>
        <v>1656852.6520000002</v>
      </c>
      <c r="N241" s="24">
        <v>409675.8</v>
      </c>
      <c r="O241" s="24">
        <v>592507.68000000005</v>
      </c>
      <c r="P241" s="24">
        <v>0</v>
      </c>
      <c r="Q241" s="24">
        <v>0</v>
      </c>
      <c r="R241" s="24">
        <v>0</v>
      </c>
      <c r="S241" s="24">
        <v>310541.5</v>
      </c>
      <c r="T241" s="14">
        <f t="shared" si="110"/>
        <v>753803.47200000007</v>
      </c>
      <c r="U241" s="24">
        <v>592507.68000000005</v>
      </c>
      <c r="V241" s="24">
        <v>0</v>
      </c>
      <c r="W241" s="24">
        <v>0</v>
      </c>
      <c r="X241" s="24">
        <v>0</v>
      </c>
      <c r="Y241" s="24">
        <v>310541.5</v>
      </c>
      <c r="Z241" s="14">
        <f t="shared" si="97"/>
        <v>3969332.7499999995</v>
      </c>
      <c r="AA241" s="14">
        <f t="shared" si="98"/>
        <v>7303572.2599999998</v>
      </c>
      <c r="AB241" s="24">
        <v>3613202.57</v>
      </c>
      <c r="AC241" s="24">
        <v>313239.32</v>
      </c>
      <c r="AD241" s="24">
        <v>42890.86</v>
      </c>
      <c r="AE241" s="24">
        <v>0</v>
      </c>
      <c r="AF241" s="25">
        <v>0</v>
      </c>
      <c r="AG241" s="14">
        <f t="shared" si="99"/>
        <v>6648292.7287999997</v>
      </c>
      <c r="AH241" s="14">
        <f t="shared" si="100"/>
        <v>576360.34880000004</v>
      </c>
      <c r="AI241" s="14">
        <f t="shared" si="101"/>
        <v>78919.182400000005</v>
      </c>
      <c r="AJ241" s="14">
        <f t="shared" si="102"/>
        <v>0</v>
      </c>
      <c r="AK241" s="14">
        <f t="shared" si="103"/>
        <v>0</v>
      </c>
      <c r="AL241" s="16">
        <f t="shared" si="104"/>
        <v>419674.84</v>
      </c>
      <c r="AM241" s="16">
        <f t="shared" si="105"/>
        <v>772201.7056000001</v>
      </c>
      <c r="AN241" s="24">
        <v>0</v>
      </c>
      <c r="AO241" s="24">
        <v>68458.320000000007</v>
      </c>
      <c r="AP241" s="25">
        <v>351216.52</v>
      </c>
      <c r="AQ241" s="14">
        <f t="shared" si="106"/>
        <v>0</v>
      </c>
      <c r="AR241" s="14">
        <f t="shared" si="107"/>
        <v>125963.30880000001</v>
      </c>
      <c r="AS241" s="14">
        <f t="shared" si="108"/>
        <v>646238.3968000001</v>
      </c>
      <c r="AT241" s="68">
        <f t="shared" si="109"/>
        <v>2.1698608083190352</v>
      </c>
      <c r="AU241" s="26">
        <v>0</v>
      </c>
      <c r="AV241" s="26">
        <v>45.345768536297172</v>
      </c>
      <c r="AW241" s="26">
        <v>21.67</v>
      </c>
      <c r="AX241" s="26">
        <v>1983.76</v>
      </c>
      <c r="AY241" s="27">
        <v>1185.8599999999999</v>
      </c>
      <c r="AZ241" s="27">
        <v>1699.56</v>
      </c>
      <c r="BA241" s="76">
        <v>3080.4186559639315</v>
      </c>
      <c r="BB241" s="26">
        <v>76.34</v>
      </c>
      <c r="BC241" s="27">
        <v>2103.6869492247479</v>
      </c>
      <c r="BD241" s="26">
        <v>0</v>
      </c>
      <c r="BE241" s="26">
        <v>0</v>
      </c>
      <c r="BF241" s="28">
        <v>0</v>
      </c>
    </row>
    <row r="242" spans="1:58" ht="12.75" customHeight="1" x14ac:dyDescent="0.25">
      <c r="A242" s="10">
        <v>274</v>
      </c>
      <c r="B242" s="20" t="s">
        <v>45</v>
      </c>
      <c r="C242" s="20" t="s">
        <v>124</v>
      </c>
      <c r="D242" s="21">
        <v>2002</v>
      </c>
      <c r="E242" s="20" t="s">
        <v>110</v>
      </c>
      <c r="F242" s="64" t="s">
        <v>74</v>
      </c>
      <c r="G242" s="22">
        <v>1331089413</v>
      </c>
      <c r="H242" s="12">
        <f t="shared" si="92"/>
        <v>2449204519.9200001</v>
      </c>
      <c r="I242" s="23">
        <v>0</v>
      </c>
      <c r="J242" s="13">
        <f t="shared" si="93"/>
        <v>38880649.270000003</v>
      </c>
      <c r="K242" s="13">
        <f t="shared" si="94"/>
        <v>71540394.656800002</v>
      </c>
      <c r="L242" s="14">
        <f t="shared" si="95"/>
        <v>8564357.8900000006</v>
      </c>
      <c r="M242" s="14">
        <f t="shared" si="96"/>
        <v>12144421.719999999</v>
      </c>
      <c r="N242" s="24">
        <v>4261980.75</v>
      </c>
      <c r="O242" s="24">
        <v>1531195.44</v>
      </c>
      <c r="P242" s="24">
        <v>0</v>
      </c>
      <c r="Q242" s="24">
        <v>0</v>
      </c>
      <c r="R242" s="24">
        <v>0</v>
      </c>
      <c r="S242" s="24">
        <v>2771181.7</v>
      </c>
      <c r="T242" s="14">
        <f t="shared" si="110"/>
        <v>7842044.5800000001</v>
      </c>
      <c r="U242" s="24">
        <v>1531195.44</v>
      </c>
      <c r="V242" s="24">
        <v>0</v>
      </c>
      <c r="W242" s="24">
        <v>0</v>
      </c>
      <c r="X242" s="24">
        <v>0</v>
      </c>
      <c r="Y242" s="24">
        <v>2771181.7</v>
      </c>
      <c r="Z242" s="14">
        <f t="shared" si="97"/>
        <v>30316291.380000003</v>
      </c>
      <c r="AA242" s="14">
        <f t="shared" si="98"/>
        <v>55781976.139200009</v>
      </c>
      <c r="AB242" s="24">
        <v>22020038.990000002</v>
      </c>
      <c r="AC242" s="24">
        <v>6994971.4500000002</v>
      </c>
      <c r="AD242" s="24">
        <v>1301280.94</v>
      </c>
      <c r="AE242" s="24">
        <v>0</v>
      </c>
      <c r="AF242" s="25">
        <v>0</v>
      </c>
      <c r="AG242" s="14">
        <f t="shared" si="99"/>
        <v>40516871.741600007</v>
      </c>
      <c r="AH242" s="14">
        <f t="shared" si="100"/>
        <v>12870747.468</v>
      </c>
      <c r="AI242" s="14">
        <f t="shared" si="101"/>
        <v>2394356.9295999999</v>
      </c>
      <c r="AJ242" s="14">
        <f t="shared" si="102"/>
        <v>0</v>
      </c>
      <c r="AK242" s="14">
        <f t="shared" si="103"/>
        <v>0</v>
      </c>
      <c r="AL242" s="16">
        <f t="shared" si="104"/>
        <v>5886009.3600000003</v>
      </c>
      <c r="AM242" s="16">
        <f t="shared" si="105"/>
        <v>10830257.222400002</v>
      </c>
      <c r="AN242" s="24">
        <v>0</v>
      </c>
      <c r="AO242" s="24">
        <v>50331.45</v>
      </c>
      <c r="AP242" s="25">
        <v>5835677.9100000001</v>
      </c>
      <c r="AQ242" s="14">
        <f t="shared" si="106"/>
        <v>0</v>
      </c>
      <c r="AR242" s="14">
        <f t="shared" si="107"/>
        <v>92609.868000000002</v>
      </c>
      <c r="AS242" s="14">
        <f t="shared" si="108"/>
        <v>10737647.354400001</v>
      </c>
      <c r="AT242" s="68">
        <f t="shared" si="109"/>
        <v>2.920964503982574</v>
      </c>
      <c r="AU242" s="26">
        <v>0</v>
      </c>
      <c r="AV242" s="26">
        <v>49.334108192750847</v>
      </c>
      <c r="AW242" s="26">
        <v>9.74</v>
      </c>
      <c r="AX242" s="26">
        <v>5636.6</v>
      </c>
      <c r="AY242" s="27">
        <v>2382.25</v>
      </c>
      <c r="AZ242" s="27">
        <v>4332.8100000000004</v>
      </c>
      <c r="BA242" s="76">
        <v>7853.1318439755487</v>
      </c>
      <c r="BB242" s="26">
        <v>67.64</v>
      </c>
      <c r="BC242" s="27">
        <v>4533.962318566666</v>
      </c>
      <c r="BD242" s="26">
        <v>0</v>
      </c>
      <c r="BE242" s="26">
        <v>0</v>
      </c>
      <c r="BF242" s="28">
        <v>0</v>
      </c>
    </row>
    <row r="243" spans="1:58" ht="12.75" customHeight="1" x14ac:dyDescent="0.25">
      <c r="A243" s="10">
        <v>275</v>
      </c>
      <c r="B243" s="20" t="s">
        <v>46</v>
      </c>
      <c r="C243" s="20" t="s">
        <v>125</v>
      </c>
      <c r="D243" s="21">
        <v>2002</v>
      </c>
      <c r="E243" s="20" t="s">
        <v>46</v>
      </c>
      <c r="F243" s="64" t="s">
        <v>74</v>
      </c>
      <c r="G243" s="22">
        <v>72242827</v>
      </c>
      <c r="H243" s="12">
        <f t="shared" si="92"/>
        <v>132926801.68000001</v>
      </c>
      <c r="I243" s="23">
        <v>0</v>
      </c>
      <c r="J243" s="13">
        <f t="shared" si="93"/>
        <v>2608656.73</v>
      </c>
      <c r="K243" s="13">
        <f t="shared" si="94"/>
        <v>4799928.3832</v>
      </c>
      <c r="L243" s="14">
        <f t="shared" si="95"/>
        <v>1041298.59</v>
      </c>
      <c r="M243" s="14">
        <f t="shared" si="96"/>
        <v>1376705.7936</v>
      </c>
      <c r="N243" s="24">
        <v>399294.29</v>
      </c>
      <c r="O243" s="24">
        <v>622179.4</v>
      </c>
      <c r="P243" s="24">
        <v>0</v>
      </c>
      <c r="Q243" s="24">
        <v>0</v>
      </c>
      <c r="R243" s="24">
        <v>0</v>
      </c>
      <c r="S243" s="24">
        <v>19824.900000000001</v>
      </c>
      <c r="T243" s="14">
        <f t="shared" si="110"/>
        <v>734701.49360000005</v>
      </c>
      <c r="U243" s="24">
        <v>622179.4</v>
      </c>
      <c r="V243" s="24">
        <v>0</v>
      </c>
      <c r="W243" s="24">
        <v>0</v>
      </c>
      <c r="X243" s="24">
        <v>0</v>
      </c>
      <c r="Y243" s="24">
        <v>19824.900000000001</v>
      </c>
      <c r="Z243" s="14">
        <f t="shared" si="97"/>
        <v>1567358.1400000001</v>
      </c>
      <c r="AA243" s="14">
        <f t="shared" si="98"/>
        <v>2883938.9776000003</v>
      </c>
      <c r="AB243" s="24">
        <v>1303346.1400000001</v>
      </c>
      <c r="AC243" s="24">
        <v>238193.81</v>
      </c>
      <c r="AD243" s="24">
        <v>25818.19</v>
      </c>
      <c r="AE243" s="24">
        <v>0</v>
      </c>
      <c r="AF243" s="25">
        <v>0</v>
      </c>
      <c r="AG243" s="14">
        <f t="shared" si="99"/>
        <v>2398156.8976000003</v>
      </c>
      <c r="AH243" s="14">
        <f t="shared" si="100"/>
        <v>438276.61040000001</v>
      </c>
      <c r="AI243" s="14">
        <f t="shared" si="101"/>
        <v>47505.469599999997</v>
      </c>
      <c r="AJ243" s="14">
        <f t="shared" si="102"/>
        <v>0</v>
      </c>
      <c r="AK243" s="14">
        <f t="shared" si="103"/>
        <v>0</v>
      </c>
      <c r="AL243" s="16">
        <f t="shared" si="104"/>
        <v>76079.399999999994</v>
      </c>
      <c r="AM243" s="16">
        <f t="shared" si="105"/>
        <v>139986.09600000002</v>
      </c>
      <c r="AN243" s="24">
        <v>0</v>
      </c>
      <c r="AO243" s="24">
        <v>57098.05</v>
      </c>
      <c r="AP243" s="25">
        <v>18981.349999999999</v>
      </c>
      <c r="AQ243" s="14">
        <f t="shared" si="106"/>
        <v>0</v>
      </c>
      <c r="AR243" s="14">
        <f t="shared" si="107"/>
        <v>105060.41200000001</v>
      </c>
      <c r="AS243" s="14">
        <f t="shared" si="108"/>
        <v>34925.684000000001</v>
      </c>
      <c r="AT243" s="68">
        <f t="shared" si="109"/>
        <v>3.6109560468889184</v>
      </c>
      <c r="AU243" s="26">
        <v>0</v>
      </c>
      <c r="AV243" s="26">
        <v>48.849618992258456</v>
      </c>
      <c r="AW243" s="26">
        <v>20.2</v>
      </c>
      <c r="AX243" s="26">
        <v>1869.72</v>
      </c>
      <c r="AY243" s="27">
        <v>1514.59</v>
      </c>
      <c r="AZ243" s="27">
        <v>1709.7</v>
      </c>
      <c r="BA243" s="76">
        <v>3098.7972040419486</v>
      </c>
      <c r="BB243" s="26">
        <v>98.1</v>
      </c>
      <c r="BC243" s="27">
        <v>1886.8493646271424</v>
      </c>
      <c r="BD243" s="26">
        <v>0</v>
      </c>
      <c r="BE243" s="26">
        <v>0</v>
      </c>
      <c r="BF243" s="28">
        <v>0</v>
      </c>
    </row>
    <row r="244" spans="1:58" ht="12.75" customHeight="1" x14ac:dyDescent="0.25">
      <c r="A244" s="10">
        <v>276</v>
      </c>
      <c r="B244" s="20" t="s">
        <v>47</v>
      </c>
      <c r="C244" s="20" t="s">
        <v>126</v>
      </c>
      <c r="D244" s="21">
        <v>2002</v>
      </c>
      <c r="E244" s="20" t="s">
        <v>47</v>
      </c>
      <c r="F244" s="64" t="s">
        <v>74</v>
      </c>
      <c r="G244" s="22">
        <v>201967554</v>
      </c>
      <c r="H244" s="12">
        <f t="shared" si="92"/>
        <v>371620299.36000001</v>
      </c>
      <c r="I244" s="23">
        <v>0</v>
      </c>
      <c r="J244" s="13">
        <f t="shared" si="93"/>
        <v>5442418.5999999996</v>
      </c>
      <c r="K244" s="13">
        <f t="shared" si="94"/>
        <v>10014050.223999999</v>
      </c>
      <c r="L244" s="14">
        <f t="shared" si="95"/>
        <v>1829860.96</v>
      </c>
      <c r="M244" s="14">
        <f t="shared" si="96"/>
        <v>2167667.8672000002</v>
      </c>
      <c r="N244" s="24">
        <v>402151.08</v>
      </c>
      <c r="O244" s="24">
        <v>963295.68</v>
      </c>
      <c r="P244" s="24">
        <v>0</v>
      </c>
      <c r="Q244" s="24">
        <v>0</v>
      </c>
      <c r="R244" s="24">
        <v>0</v>
      </c>
      <c r="S244" s="24">
        <v>464414.2</v>
      </c>
      <c r="T244" s="14">
        <f t="shared" si="110"/>
        <v>739957.98720000009</v>
      </c>
      <c r="U244" s="24">
        <v>963295.68</v>
      </c>
      <c r="V244" s="24">
        <v>0</v>
      </c>
      <c r="W244" s="24">
        <v>0</v>
      </c>
      <c r="X244" s="24">
        <v>0</v>
      </c>
      <c r="Y244" s="24">
        <v>464414.2</v>
      </c>
      <c r="Z244" s="14">
        <f t="shared" si="97"/>
        <v>3612557.64</v>
      </c>
      <c r="AA244" s="14">
        <f t="shared" si="98"/>
        <v>6647106.0575999999</v>
      </c>
      <c r="AB244" s="24">
        <v>2987691.73</v>
      </c>
      <c r="AC244" s="24">
        <v>350662.93</v>
      </c>
      <c r="AD244" s="24">
        <v>274202.98</v>
      </c>
      <c r="AE244" s="24">
        <v>0</v>
      </c>
      <c r="AF244" s="25">
        <v>0</v>
      </c>
      <c r="AG244" s="14">
        <f t="shared" si="99"/>
        <v>5497352.7832000004</v>
      </c>
      <c r="AH244" s="14">
        <f t="shared" si="100"/>
        <v>645219.79119999998</v>
      </c>
      <c r="AI244" s="14">
        <f t="shared" si="101"/>
        <v>504533.48319999996</v>
      </c>
      <c r="AJ244" s="14">
        <f t="shared" si="102"/>
        <v>0</v>
      </c>
      <c r="AK244" s="14">
        <f t="shared" si="103"/>
        <v>0</v>
      </c>
      <c r="AL244" s="16">
        <f t="shared" si="104"/>
        <v>335595.16000000003</v>
      </c>
      <c r="AM244" s="16">
        <f t="shared" si="105"/>
        <v>617495.09440000006</v>
      </c>
      <c r="AN244" s="24">
        <v>0</v>
      </c>
      <c r="AO244" s="24">
        <v>226331.89</v>
      </c>
      <c r="AP244" s="25">
        <v>109263.27</v>
      </c>
      <c r="AQ244" s="14">
        <f t="shared" si="106"/>
        <v>0</v>
      </c>
      <c r="AR244" s="14">
        <f t="shared" si="107"/>
        <v>416450.67760000005</v>
      </c>
      <c r="AS244" s="14">
        <f t="shared" si="108"/>
        <v>201044.41680000001</v>
      </c>
      <c r="AT244" s="68">
        <f t="shared" si="109"/>
        <v>2.6946994664301371</v>
      </c>
      <c r="AU244" s="26">
        <v>0</v>
      </c>
      <c r="AV244" s="26">
        <v>45.782210785258393</v>
      </c>
      <c r="AW244" s="26">
        <v>20.65</v>
      </c>
      <c r="AX244" s="26">
        <v>1701.81</v>
      </c>
      <c r="AY244" s="27">
        <v>592.98</v>
      </c>
      <c r="AZ244" s="27">
        <v>1044.8900000000001</v>
      </c>
      <c r="BA244" s="76">
        <v>1893.8423176764297</v>
      </c>
      <c r="BB244" s="26">
        <v>74.62</v>
      </c>
      <c r="BC244" s="27">
        <v>1273.1694194383974</v>
      </c>
      <c r="BD244" s="26">
        <v>0</v>
      </c>
      <c r="BE244" s="26">
        <v>0</v>
      </c>
      <c r="BF244" s="28">
        <v>0</v>
      </c>
    </row>
    <row r="245" spans="1:58" ht="12.75" customHeight="1" x14ac:dyDescent="0.25">
      <c r="A245" s="10">
        <v>277</v>
      </c>
      <c r="B245" s="20" t="s">
        <v>48</v>
      </c>
      <c r="C245" s="20" t="s">
        <v>127</v>
      </c>
      <c r="D245" s="21">
        <v>2002</v>
      </c>
      <c r="E245" s="20" t="s">
        <v>48</v>
      </c>
      <c r="F245" s="64" t="s">
        <v>74</v>
      </c>
      <c r="G245" s="22">
        <v>100398839</v>
      </c>
      <c r="H245" s="12">
        <f t="shared" si="92"/>
        <v>184733863.76000002</v>
      </c>
      <c r="I245" s="23">
        <v>0</v>
      </c>
      <c r="J245" s="13">
        <f t="shared" si="93"/>
        <v>3674987.5300000003</v>
      </c>
      <c r="K245" s="13">
        <f t="shared" si="94"/>
        <v>6761977.0552000012</v>
      </c>
      <c r="L245" s="14">
        <f t="shared" si="95"/>
        <v>2079069.69</v>
      </c>
      <c r="M245" s="14">
        <f t="shared" si="96"/>
        <v>2641350.5615999997</v>
      </c>
      <c r="N245" s="24">
        <v>669381.99</v>
      </c>
      <c r="O245" s="24">
        <v>1391931.4</v>
      </c>
      <c r="P245" s="24">
        <v>0</v>
      </c>
      <c r="Q245" s="24">
        <v>0</v>
      </c>
      <c r="R245" s="24">
        <v>0</v>
      </c>
      <c r="S245" s="24">
        <v>17756.3</v>
      </c>
      <c r="T245" s="14">
        <f t="shared" si="110"/>
        <v>1231662.8615999999</v>
      </c>
      <c r="U245" s="24">
        <v>1391931.4</v>
      </c>
      <c r="V245" s="24">
        <v>0</v>
      </c>
      <c r="W245" s="24">
        <v>0</v>
      </c>
      <c r="X245" s="24">
        <v>0</v>
      </c>
      <c r="Y245" s="24">
        <v>17756.3</v>
      </c>
      <c r="Z245" s="14">
        <f t="shared" si="97"/>
        <v>1595917.84</v>
      </c>
      <c r="AA245" s="14">
        <f t="shared" si="98"/>
        <v>2936488.8255999996</v>
      </c>
      <c r="AB245" s="24">
        <v>1226041.72</v>
      </c>
      <c r="AC245" s="24">
        <v>362683.32</v>
      </c>
      <c r="AD245" s="24">
        <v>7192.8</v>
      </c>
      <c r="AE245" s="24">
        <v>0</v>
      </c>
      <c r="AF245" s="25">
        <v>0</v>
      </c>
      <c r="AG245" s="14">
        <f t="shared" si="99"/>
        <v>2255916.7648</v>
      </c>
      <c r="AH245" s="14">
        <f t="shared" si="100"/>
        <v>667337.3088</v>
      </c>
      <c r="AI245" s="14">
        <f t="shared" si="101"/>
        <v>13234.752</v>
      </c>
      <c r="AJ245" s="14">
        <f t="shared" si="102"/>
        <v>0</v>
      </c>
      <c r="AK245" s="14">
        <f t="shared" si="103"/>
        <v>0</v>
      </c>
      <c r="AL245" s="16">
        <f t="shared" si="104"/>
        <v>128991.60999999999</v>
      </c>
      <c r="AM245" s="16">
        <f t="shared" si="105"/>
        <v>237344.5624</v>
      </c>
      <c r="AN245" s="24">
        <v>0</v>
      </c>
      <c r="AO245" s="24">
        <v>115031.67999999999</v>
      </c>
      <c r="AP245" s="25">
        <v>13959.93</v>
      </c>
      <c r="AQ245" s="14">
        <f t="shared" si="106"/>
        <v>0</v>
      </c>
      <c r="AR245" s="14">
        <f t="shared" si="107"/>
        <v>211658.29120000001</v>
      </c>
      <c r="AS245" s="14">
        <f t="shared" si="108"/>
        <v>25686.271200000003</v>
      </c>
      <c r="AT245" s="68">
        <f t="shared" si="109"/>
        <v>3.6603884732173047</v>
      </c>
      <c r="AU245" s="26">
        <v>0</v>
      </c>
      <c r="AV245" s="26">
        <v>51.211620259735447</v>
      </c>
      <c r="AW245" s="26">
        <v>13.89</v>
      </c>
      <c r="AX245" s="26">
        <v>1879.54</v>
      </c>
      <c r="AY245" s="27">
        <v>863.03</v>
      </c>
      <c r="AZ245" s="27">
        <v>1127.94</v>
      </c>
      <c r="BA245" s="76">
        <v>2044.3687888676818</v>
      </c>
      <c r="BB245" s="26">
        <v>99.15</v>
      </c>
      <c r="BC245" s="27">
        <v>1166.6349134246634</v>
      </c>
      <c r="BD245" s="26">
        <v>0</v>
      </c>
      <c r="BE245" s="26">
        <v>0</v>
      </c>
      <c r="BF245" s="28">
        <v>0</v>
      </c>
    </row>
    <row r="246" spans="1:58" ht="12.75" customHeight="1" x14ac:dyDescent="0.25">
      <c r="A246" s="10">
        <v>278</v>
      </c>
      <c r="B246" s="20" t="s">
        <v>49</v>
      </c>
      <c r="C246" s="20" t="s">
        <v>128</v>
      </c>
      <c r="D246" s="21">
        <v>2002</v>
      </c>
      <c r="E246" s="20" t="s">
        <v>49</v>
      </c>
      <c r="F246" s="64" t="s">
        <v>74</v>
      </c>
      <c r="G246" s="22">
        <v>74280093</v>
      </c>
      <c r="H246" s="12">
        <f t="shared" si="92"/>
        <v>136675371.12</v>
      </c>
      <c r="I246" s="23">
        <v>0</v>
      </c>
      <c r="J246" s="13">
        <f t="shared" si="93"/>
        <v>3052208.24</v>
      </c>
      <c r="K246" s="13">
        <f t="shared" si="94"/>
        <v>5616063.1616000002</v>
      </c>
      <c r="L246" s="14">
        <f t="shared" si="95"/>
        <v>1651877.95</v>
      </c>
      <c r="M246" s="14">
        <f t="shared" si="96"/>
        <v>2329698.3772</v>
      </c>
      <c r="N246" s="24">
        <v>806929.08</v>
      </c>
      <c r="O246" s="24">
        <v>794847.44</v>
      </c>
      <c r="P246" s="24">
        <v>0</v>
      </c>
      <c r="Q246" s="24">
        <v>0</v>
      </c>
      <c r="R246" s="24">
        <v>0</v>
      </c>
      <c r="S246" s="24">
        <v>50101.43</v>
      </c>
      <c r="T246" s="14">
        <f t="shared" si="110"/>
        <v>1484749.5071999999</v>
      </c>
      <c r="U246" s="24">
        <v>794847.44</v>
      </c>
      <c r="V246" s="24">
        <v>0</v>
      </c>
      <c r="W246" s="24">
        <v>0</v>
      </c>
      <c r="X246" s="24">
        <v>0</v>
      </c>
      <c r="Y246" s="24">
        <v>50101.43</v>
      </c>
      <c r="Z246" s="14">
        <f t="shared" si="97"/>
        <v>1400330.29</v>
      </c>
      <c r="AA246" s="14">
        <f t="shared" si="98"/>
        <v>2576607.7335999999</v>
      </c>
      <c r="AB246" s="24">
        <v>1087911.73</v>
      </c>
      <c r="AC246" s="24">
        <v>182093.33000000002</v>
      </c>
      <c r="AD246" s="24">
        <v>130325.23</v>
      </c>
      <c r="AE246" s="24">
        <v>0</v>
      </c>
      <c r="AF246" s="25">
        <v>0</v>
      </c>
      <c r="AG246" s="14">
        <f t="shared" si="99"/>
        <v>2001757.5832</v>
      </c>
      <c r="AH246" s="14">
        <f t="shared" si="100"/>
        <v>335051.72720000002</v>
      </c>
      <c r="AI246" s="14">
        <f t="shared" si="101"/>
        <v>239798.42319999999</v>
      </c>
      <c r="AJ246" s="14">
        <f t="shared" si="102"/>
        <v>0</v>
      </c>
      <c r="AK246" s="14">
        <f t="shared" si="103"/>
        <v>0</v>
      </c>
      <c r="AL246" s="16">
        <f t="shared" si="104"/>
        <v>99160.1</v>
      </c>
      <c r="AM246" s="16">
        <f t="shared" si="105"/>
        <v>182454.58400000003</v>
      </c>
      <c r="AN246" s="24">
        <v>0</v>
      </c>
      <c r="AO246" s="24">
        <v>77843.58</v>
      </c>
      <c r="AP246" s="25">
        <v>21316.52</v>
      </c>
      <c r="AQ246" s="14">
        <f t="shared" si="106"/>
        <v>0</v>
      </c>
      <c r="AR246" s="14">
        <f t="shared" si="107"/>
        <v>143232.18720000001</v>
      </c>
      <c r="AS246" s="14">
        <f t="shared" si="108"/>
        <v>39222.396800000002</v>
      </c>
      <c r="AT246" s="68">
        <f t="shared" si="109"/>
        <v>4.1090527983049245</v>
      </c>
      <c r="AU246" s="26">
        <v>0</v>
      </c>
      <c r="AV246" s="26">
        <v>54.59383437367886</v>
      </c>
      <c r="AW246" s="26">
        <v>14.88</v>
      </c>
      <c r="AX246" s="26">
        <v>1681.41</v>
      </c>
      <c r="AY246" s="27">
        <v>1033.32</v>
      </c>
      <c r="AZ246" s="27">
        <v>1255.31</v>
      </c>
      <c r="BA246" s="76">
        <v>2275.2243774965773</v>
      </c>
      <c r="BB246" s="26">
        <v>96.97</v>
      </c>
      <c r="BC246" s="27">
        <v>1137.2562148254287</v>
      </c>
      <c r="BD246" s="26">
        <v>0</v>
      </c>
      <c r="BE246" s="26">
        <v>0</v>
      </c>
      <c r="BF246" s="28">
        <v>0</v>
      </c>
    </row>
    <row r="247" spans="1:58" ht="12.75" customHeight="1" x14ac:dyDescent="0.25">
      <c r="A247" s="10">
        <v>279</v>
      </c>
      <c r="B247" s="20" t="s">
        <v>50</v>
      </c>
      <c r="C247" s="20" t="s">
        <v>129</v>
      </c>
      <c r="D247" s="21">
        <v>2002</v>
      </c>
      <c r="E247" s="20" t="s">
        <v>50</v>
      </c>
      <c r="F247" s="64" t="s">
        <v>74</v>
      </c>
      <c r="G247" s="22">
        <v>367710214</v>
      </c>
      <c r="H247" s="12">
        <f t="shared" si="92"/>
        <v>676586793.75999999</v>
      </c>
      <c r="I247" s="23">
        <v>0</v>
      </c>
      <c r="J247" s="13">
        <f t="shared" si="93"/>
        <v>10894667.629999999</v>
      </c>
      <c r="K247" s="13">
        <f t="shared" si="94"/>
        <v>20046188.439199999</v>
      </c>
      <c r="L247" s="14">
        <f t="shared" si="95"/>
        <v>3723838.7699999996</v>
      </c>
      <c r="M247" s="14">
        <f t="shared" si="96"/>
        <v>4024717.9248000002</v>
      </c>
      <c r="N247" s="24">
        <v>358189.47</v>
      </c>
      <c r="O247" s="24">
        <v>1879969</v>
      </c>
      <c r="P247" s="24">
        <v>0</v>
      </c>
      <c r="Q247" s="24">
        <v>0</v>
      </c>
      <c r="R247" s="24">
        <v>0</v>
      </c>
      <c r="S247" s="24">
        <v>1485680.3</v>
      </c>
      <c r="T247" s="14">
        <f t="shared" si="110"/>
        <v>659068.62479999999</v>
      </c>
      <c r="U247" s="24">
        <v>1879969</v>
      </c>
      <c r="V247" s="24">
        <v>0</v>
      </c>
      <c r="W247" s="24">
        <v>0</v>
      </c>
      <c r="X247" s="24">
        <v>0</v>
      </c>
      <c r="Y247" s="24">
        <v>1485680.3</v>
      </c>
      <c r="Z247" s="14">
        <f t="shared" si="97"/>
        <v>7170828.8600000003</v>
      </c>
      <c r="AA247" s="14">
        <f t="shared" si="98"/>
        <v>13194325.102400001</v>
      </c>
      <c r="AB247" s="24">
        <v>6708765.1699999999</v>
      </c>
      <c r="AC247" s="24">
        <v>418038.86000000004</v>
      </c>
      <c r="AD247" s="24">
        <v>44024.83</v>
      </c>
      <c r="AE247" s="24">
        <v>0</v>
      </c>
      <c r="AF247" s="25">
        <v>0</v>
      </c>
      <c r="AG247" s="14">
        <f t="shared" si="99"/>
        <v>12344127.912800001</v>
      </c>
      <c r="AH247" s="14">
        <f t="shared" si="100"/>
        <v>769191.50240000011</v>
      </c>
      <c r="AI247" s="14">
        <f t="shared" si="101"/>
        <v>81005.6872</v>
      </c>
      <c r="AJ247" s="14">
        <f t="shared" si="102"/>
        <v>0</v>
      </c>
      <c r="AK247" s="14">
        <f t="shared" si="103"/>
        <v>0</v>
      </c>
      <c r="AL247" s="16">
        <f t="shared" si="104"/>
        <v>713125.84</v>
      </c>
      <c r="AM247" s="16">
        <f t="shared" si="105"/>
        <v>1312151.5456000003</v>
      </c>
      <c r="AN247" s="24">
        <v>0</v>
      </c>
      <c r="AO247" s="24">
        <v>65338.33</v>
      </c>
      <c r="AP247" s="25">
        <v>647787.51</v>
      </c>
      <c r="AQ247" s="14">
        <f t="shared" si="106"/>
        <v>0</v>
      </c>
      <c r="AR247" s="14">
        <f t="shared" si="107"/>
        <v>120222.52720000001</v>
      </c>
      <c r="AS247" s="14">
        <f t="shared" si="108"/>
        <v>1191929.0184000002</v>
      </c>
      <c r="AT247" s="68">
        <f t="shared" si="109"/>
        <v>2.9628406324334517</v>
      </c>
      <c r="AU247" s="26">
        <v>0</v>
      </c>
      <c r="AV247" s="26">
        <v>35.261039193927566</v>
      </c>
      <c r="AW247" s="26">
        <v>35.14</v>
      </c>
      <c r="AX247" s="26">
        <v>2047.51</v>
      </c>
      <c r="AY247" s="27">
        <v>1174.92</v>
      </c>
      <c r="AZ247" s="27">
        <v>1632.98</v>
      </c>
      <c r="BA247" s="76">
        <v>2959.7437317988074</v>
      </c>
      <c r="BB247" s="26">
        <v>60.1</v>
      </c>
      <c r="BC247" s="27">
        <v>3027.9483444590064</v>
      </c>
      <c r="BD247" s="26">
        <v>0</v>
      </c>
      <c r="BE247" s="26">
        <v>0</v>
      </c>
      <c r="BF247" s="28">
        <v>0</v>
      </c>
    </row>
    <row r="248" spans="1:58" ht="12.75" customHeight="1" x14ac:dyDescent="0.25">
      <c r="A248" s="10">
        <v>280</v>
      </c>
      <c r="B248" s="20" t="s">
        <v>51</v>
      </c>
      <c r="C248" s="20" t="s">
        <v>130</v>
      </c>
      <c r="D248" s="21">
        <v>2002</v>
      </c>
      <c r="E248" s="20" t="s">
        <v>148</v>
      </c>
      <c r="F248" s="64" t="s">
        <v>74</v>
      </c>
      <c r="G248" s="22">
        <v>552573682</v>
      </c>
      <c r="H248" s="12">
        <f t="shared" si="92"/>
        <v>1016735574.88</v>
      </c>
      <c r="I248" s="23">
        <v>0</v>
      </c>
      <c r="J248" s="13">
        <f t="shared" si="93"/>
        <v>12895289.900000002</v>
      </c>
      <c r="K248" s="13">
        <f t="shared" si="94"/>
        <v>23727333.416000005</v>
      </c>
      <c r="L248" s="14">
        <f t="shared" si="95"/>
        <v>5970290.5800000001</v>
      </c>
      <c r="M248" s="14">
        <f t="shared" si="96"/>
        <v>8236092.3168000011</v>
      </c>
      <c r="N248" s="24">
        <v>2697383.02</v>
      </c>
      <c r="O248" s="24">
        <v>3168740.03</v>
      </c>
      <c r="P248" s="24">
        <v>0</v>
      </c>
      <c r="Q248" s="24">
        <v>0</v>
      </c>
      <c r="R248" s="24">
        <v>0</v>
      </c>
      <c r="S248" s="24">
        <v>104167.53</v>
      </c>
      <c r="T248" s="14">
        <f t="shared" si="110"/>
        <v>4963184.7568000006</v>
      </c>
      <c r="U248" s="24">
        <v>3168740.03</v>
      </c>
      <c r="V248" s="24">
        <v>0</v>
      </c>
      <c r="W248" s="24">
        <v>0</v>
      </c>
      <c r="X248" s="24">
        <v>0</v>
      </c>
      <c r="Y248" s="24">
        <v>104167.53</v>
      </c>
      <c r="Z248" s="14">
        <f t="shared" si="97"/>
        <v>6924999.3200000012</v>
      </c>
      <c r="AA248" s="14">
        <f t="shared" si="98"/>
        <v>12741998.748800004</v>
      </c>
      <c r="AB248" s="24">
        <v>6581476.8600000013</v>
      </c>
      <c r="AC248" s="24">
        <v>304629.69999999995</v>
      </c>
      <c r="AD248" s="24">
        <v>38892.76</v>
      </c>
      <c r="AE248" s="24">
        <v>0</v>
      </c>
      <c r="AF248" s="25">
        <v>0</v>
      </c>
      <c r="AG248" s="14">
        <f t="shared" si="99"/>
        <v>12109917.422400003</v>
      </c>
      <c r="AH248" s="14">
        <f t="shared" si="100"/>
        <v>560518.64799999993</v>
      </c>
      <c r="AI248" s="14">
        <f t="shared" si="101"/>
        <v>71562.678400000004</v>
      </c>
      <c r="AJ248" s="14">
        <f t="shared" si="102"/>
        <v>0</v>
      </c>
      <c r="AK248" s="14">
        <f t="shared" si="103"/>
        <v>0</v>
      </c>
      <c r="AL248" s="16">
        <f t="shared" si="104"/>
        <v>634178.57000000007</v>
      </c>
      <c r="AM248" s="16">
        <f t="shared" si="105"/>
        <v>1166888.5688</v>
      </c>
      <c r="AN248" s="24">
        <v>0</v>
      </c>
      <c r="AO248" s="24">
        <v>80451.69</v>
      </c>
      <c r="AP248" s="25">
        <v>553726.88</v>
      </c>
      <c r="AQ248" s="14">
        <f t="shared" si="106"/>
        <v>0</v>
      </c>
      <c r="AR248" s="14">
        <f t="shared" si="107"/>
        <v>148031.10960000003</v>
      </c>
      <c r="AS248" s="14">
        <f t="shared" si="108"/>
        <v>1018857.4592</v>
      </c>
      <c r="AT248" s="68">
        <f t="shared" si="109"/>
        <v>2.3336779003528445</v>
      </c>
      <c r="AU248" s="26">
        <v>0</v>
      </c>
      <c r="AV248" s="26">
        <v>36.878909628827429</v>
      </c>
      <c r="AW248" s="26">
        <v>25.65</v>
      </c>
      <c r="AX248" s="26">
        <v>1059.07</v>
      </c>
      <c r="AY248" s="27">
        <v>862.64</v>
      </c>
      <c r="AZ248" s="27">
        <v>958.06</v>
      </c>
      <c r="BA248" s="76">
        <v>1736.4646717578692</v>
      </c>
      <c r="BB248" s="26">
        <v>98.26</v>
      </c>
      <c r="BC248" s="27">
        <v>1694.7323273955042</v>
      </c>
      <c r="BD248" s="26">
        <v>0</v>
      </c>
      <c r="BE248" s="26">
        <v>0</v>
      </c>
      <c r="BF248" s="28">
        <v>0</v>
      </c>
    </row>
    <row r="249" spans="1:58" ht="12.75" customHeight="1" x14ac:dyDescent="0.25">
      <c r="A249" s="10">
        <v>281</v>
      </c>
      <c r="B249" s="20" t="s">
        <v>52</v>
      </c>
      <c r="C249" s="20" t="s">
        <v>131</v>
      </c>
      <c r="D249" s="21">
        <v>2002</v>
      </c>
      <c r="E249" s="20" t="s">
        <v>111</v>
      </c>
      <c r="F249" s="64" t="s">
        <v>74</v>
      </c>
      <c r="G249" s="22">
        <v>121559627</v>
      </c>
      <c r="H249" s="12">
        <f t="shared" si="92"/>
        <v>223669713.68000001</v>
      </c>
      <c r="I249" s="23">
        <v>0</v>
      </c>
      <c r="J249" s="13">
        <f t="shared" si="93"/>
        <v>4030724.6</v>
      </c>
      <c r="K249" s="13">
        <f t="shared" si="94"/>
        <v>7416533.2640000004</v>
      </c>
      <c r="L249" s="14">
        <f t="shared" si="95"/>
        <v>1842078.06</v>
      </c>
      <c r="M249" s="14">
        <f t="shared" si="96"/>
        <v>2478762.5028000004</v>
      </c>
      <c r="N249" s="24">
        <v>757957.67</v>
      </c>
      <c r="O249" s="24">
        <v>973665.62</v>
      </c>
      <c r="P249" s="24">
        <v>0</v>
      </c>
      <c r="Q249" s="24">
        <v>0</v>
      </c>
      <c r="R249" s="24">
        <v>0</v>
      </c>
      <c r="S249" s="24">
        <v>110454.77</v>
      </c>
      <c r="T249" s="14">
        <f t="shared" si="110"/>
        <v>1394642.1128000002</v>
      </c>
      <c r="U249" s="24">
        <v>973665.62</v>
      </c>
      <c r="V249" s="24">
        <v>0</v>
      </c>
      <c r="W249" s="24">
        <v>0</v>
      </c>
      <c r="X249" s="24">
        <v>0</v>
      </c>
      <c r="Y249" s="24">
        <v>110454.77</v>
      </c>
      <c r="Z249" s="14">
        <f t="shared" si="97"/>
        <v>2188646.54</v>
      </c>
      <c r="AA249" s="14">
        <f t="shared" si="98"/>
        <v>4027109.6336000003</v>
      </c>
      <c r="AB249" s="24">
        <v>1745665.5799999998</v>
      </c>
      <c r="AC249" s="24">
        <v>423561.76000000007</v>
      </c>
      <c r="AD249" s="24">
        <v>19419.2</v>
      </c>
      <c r="AE249" s="24">
        <v>0</v>
      </c>
      <c r="AF249" s="25">
        <v>0</v>
      </c>
      <c r="AG249" s="14">
        <f t="shared" si="99"/>
        <v>3212024.6672</v>
      </c>
      <c r="AH249" s="14">
        <f t="shared" si="100"/>
        <v>779353.63840000017</v>
      </c>
      <c r="AI249" s="14">
        <f t="shared" si="101"/>
        <v>35731.328000000001</v>
      </c>
      <c r="AJ249" s="14">
        <f t="shared" si="102"/>
        <v>0</v>
      </c>
      <c r="AK249" s="14">
        <f t="shared" si="103"/>
        <v>0</v>
      </c>
      <c r="AL249" s="16">
        <f t="shared" si="104"/>
        <v>177171.65000000002</v>
      </c>
      <c r="AM249" s="16">
        <f t="shared" si="105"/>
        <v>325995.83600000001</v>
      </c>
      <c r="AN249" s="24">
        <v>0</v>
      </c>
      <c r="AO249" s="24">
        <v>133369.60000000001</v>
      </c>
      <c r="AP249" s="25">
        <v>43802.05</v>
      </c>
      <c r="AQ249" s="14">
        <f t="shared" si="106"/>
        <v>0</v>
      </c>
      <c r="AR249" s="14">
        <f t="shared" si="107"/>
        <v>245400.06400000001</v>
      </c>
      <c r="AS249" s="14">
        <f t="shared" si="108"/>
        <v>80595.772000000012</v>
      </c>
      <c r="AT249" s="68">
        <f t="shared" si="109"/>
        <v>3.3158415334722933</v>
      </c>
      <c r="AU249" s="26">
        <v>0</v>
      </c>
      <c r="AV249" s="26">
        <v>30.76770748007322</v>
      </c>
      <c r="AW249" s="26">
        <v>18.82</v>
      </c>
      <c r="AX249" s="26">
        <v>1674.55</v>
      </c>
      <c r="AY249" s="27">
        <v>638.07000000000005</v>
      </c>
      <c r="AZ249" s="27">
        <v>961.08</v>
      </c>
      <c r="BA249" s="76">
        <v>1741.9383616193693</v>
      </c>
      <c r="BB249" s="26">
        <v>94</v>
      </c>
      <c r="BC249" s="27">
        <v>2210.9704025135129</v>
      </c>
      <c r="BD249" s="26">
        <v>0</v>
      </c>
      <c r="BE249" s="26">
        <v>0</v>
      </c>
      <c r="BF249" s="28">
        <v>0</v>
      </c>
    </row>
    <row r="250" spans="1:58" ht="12.75" customHeight="1" x14ac:dyDescent="0.25">
      <c r="A250" s="10">
        <v>282</v>
      </c>
      <c r="B250" s="20" t="s">
        <v>53</v>
      </c>
      <c r="C250" s="20" t="s">
        <v>132</v>
      </c>
      <c r="D250" s="21">
        <v>2002</v>
      </c>
      <c r="E250" s="20" t="s">
        <v>53</v>
      </c>
      <c r="F250" s="64" t="s">
        <v>74</v>
      </c>
      <c r="G250" s="22">
        <v>77781479</v>
      </c>
      <c r="H250" s="12">
        <f t="shared" si="92"/>
        <v>143117921.36000001</v>
      </c>
      <c r="I250" s="23">
        <v>0</v>
      </c>
      <c r="J250" s="13">
        <f t="shared" si="93"/>
        <v>2263140.12</v>
      </c>
      <c r="K250" s="13">
        <f t="shared" si="94"/>
        <v>4164177.8208000003</v>
      </c>
      <c r="L250" s="14">
        <f t="shared" si="95"/>
        <v>827764.03</v>
      </c>
      <c r="M250" s="14">
        <f t="shared" si="96"/>
        <v>1025259.3112</v>
      </c>
      <c r="N250" s="24">
        <v>235113.43</v>
      </c>
      <c r="O250" s="24">
        <v>500797.4</v>
      </c>
      <c r="P250" s="24">
        <v>0</v>
      </c>
      <c r="Q250" s="24">
        <v>0</v>
      </c>
      <c r="R250" s="24">
        <v>0</v>
      </c>
      <c r="S250" s="24">
        <v>91853.2</v>
      </c>
      <c r="T250" s="14">
        <f t="shared" si="110"/>
        <v>432608.71120000002</v>
      </c>
      <c r="U250" s="24">
        <v>500797.4</v>
      </c>
      <c r="V250" s="24">
        <v>0</v>
      </c>
      <c r="W250" s="24">
        <v>0</v>
      </c>
      <c r="X250" s="24">
        <v>0</v>
      </c>
      <c r="Y250" s="24">
        <v>91853.2</v>
      </c>
      <c r="Z250" s="14">
        <f t="shared" si="97"/>
        <v>1435376.09</v>
      </c>
      <c r="AA250" s="14">
        <f t="shared" si="98"/>
        <v>2641092.0056000003</v>
      </c>
      <c r="AB250" s="24">
        <v>1198218.76</v>
      </c>
      <c r="AC250" s="24">
        <v>227088.13</v>
      </c>
      <c r="AD250" s="24">
        <v>10069.200000000001</v>
      </c>
      <c r="AE250" s="24">
        <v>0</v>
      </c>
      <c r="AF250" s="25">
        <v>0</v>
      </c>
      <c r="AG250" s="14">
        <f t="shared" si="99"/>
        <v>2204722.5183999999</v>
      </c>
      <c r="AH250" s="14">
        <f t="shared" si="100"/>
        <v>417842.15920000005</v>
      </c>
      <c r="AI250" s="14">
        <f t="shared" si="101"/>
        <v>18527.328000000001</v>
      </c>
      <c r="AJ250" s="14">
        <f t="shared" si="102"/>
        <v>0</v>
      </c>
      <c r="AK250" s="14">
        <f t="shared" si="103"/>
        <v>0</v>
      </c>
      <c r="AL250" s="16">
        <f t="shared" si="104"/>
        <v>99239.200000000012</v>
      </c>
      <c r="AM250" s="16">
        <f t="shared" si="105"/>
        <v>182600.12800000003</v>
      </c>
      <c r="AN250" s="24">
        <v>0</v>
      </c>
      <c r="AO250" s="24">
        <v>33659.18</v>
      </c>
      <c r="AP250" s="25">
        <v>65580.02</v>
      </c>
      <c r="AQ250" s="14">
        <f t="shared" si="106"/>
        <v>0</v>
      </c>
      <c r="AR250" s="14">
        <f t="shared" si="107"/>
        <v>61932.891200000005</v>
      </c>
      <c r="AS250" s="14">
        <f t="shared" si="108"/>
        <v>120667.23680000001</v>
      </c>
      <c r="AT250" s="68">
        <f t="shared" si="109"/>
        <v>2.9096131226818147</v>
      </c>
      <c r="AU250" s="26">
        <v>0</v>
      </c>
      <c r="AV250" s="26">
        <v>51.642096084722589</v>
      </c>
      <c r="AW250" s="26">
        <v>19.75</v>
      </c>
      <c r="AX250" s="26">
        <v>2076.34</v>
      </c>
      <c r="AY250" s="27">
        <v>882.2</v>
      </c>
      <c r="AZ250" s="27">
        <v>1388.77</v>
      </c>
      <c r="BA250" s="76">
        <v>2517.1179698528026</v>
      </c>
      <c r="BB250" s="26">
        <v>88.9</v>
      </c>
      <c r="BC250" s="27">
        <v>1345.1362574473844</v>
      </c>
      <c r="BD250" s="26">
        <v>0</v>
      </c>
      <c r="BE250" s="26">
        <v>0</v>
      </c>
      <c r="BF250" s="28">
        <v>0</v>
      </c>
    </row>
    <row r="251" spans="1:58" ht="12.75" customHeight="1" x14ac:dyDescent="0.25">
      <c r="A251" s="10">
        <v>283</v>
      </c>
      <c r="B251" s="20" t="s">
        <v>54</v>
      </c>
      <c r="C251" s="20" t="s">
        <v>133</v>
      </c>
      <c r="D251" s="21">
        <v>2002</v>
      </c>
      <c r="E251" s="20" t="s">
        <v>54</v>
      </c>
      <c r="F251" s="64" t="s">
        <v>74</v>
      </c>
      <c r="G251" s="22">
        <v>32645622</v>
      </c>
      <c r="H251" s="12">
        <f t="shared" si="92"/>
        <v>60067944.480000004</v>
      </c>
      <c r="I251" s="23">
        <v>0</v>
      </c>
      <c r="J251" s="13">
        <f t="shared" si="93"/>
        <v>1655015.81</v>
      </c>
      <c r="K251" s="13">
        <f t="shared" si="94"/>
        <v>3045229.0904000001</v>
      </c>
      <c r="L251" s="14">
        <f t="shared" si="95"/>
        <v>663311.10000000009</v>
      </c>
      <c r="M251" s="14">
        <f t="shared" si="96"/>
        <v>825389.68800000008</v>
      </c>
      <c r="N251" s="24">
        <v>192950.7</v>
      </c>
      <c r="O251" s="24">
        <v>410331.6</v>
      </c>
      <c r="P251" s="24">
        <v>0</v>
      </c>
      <c r="Q251" s="24">
        <v>0</v>
      </c>
      <c r="R251" s="24">
        <v>0</v>
      </c>
      <c r="S251" s="24">
        <v>60028.800000000003</v>
      </c>
      <c r="T251" s="14">
        <f t="shared" si="110"/>
        <v>355029.28800000006</v>
      </c>
      <c r="U251" s="24">
        <v>410331.6</v>
      </c>
      <c r="V251" s="24">
        <v>0</v>
      </c>
      <c r="W251" s="24">
        <v>0</v>
      </c>
      <c r="X251" s="24">
        <v>0</v>
      </c>
      <c r="Y251" s="24">
        <v>60028.800000000003</v>
      </c>
      <c r="Z251" s="14">
        <f t="shared" si="97"/>
        <v>991704.70999999985</v>
      </c>
      <c r="AA251" s="14">
        <f t="shared" si="98"/>
        <v>1824736.6663999998</v>
      </c>
      <c r="AB251" s="24">
        <v>832815.81999999983</v>
      </c>
      <c r="AC251" s="24">
        <v>155917.72999999998</v>
      </c>
      <c r="AD251" s="24">
        <v>2971.16</v>
      </c>
      <c r="AE251" s="24">
        <v>0</v>
      </c>
      <c r="AF251" s="25">
        <v>0</v>
      </c>
      <c r="AG251" s="14">
        <f t="shared" si="99"/>
        <v>1532381.1087999998</v>
      </c>
      <c r="AH251" s="14">
        <f t="shared" si="100"/>
        <v>286888.62319999997</v>
      </c>
      <c r="AI251" s="14">
        <f t="shared" si="101"/>
        <v>5466.9344000000001</v>
      </c>
      <c r="AJ251" s="14">
        <f t="shared" si="102"/>
        <v>0</v>
      </c>
      <c r="AK251" s="14">
        <f t="shared" si="103"/>
        <v>0</v>
      </c>
      <c r="AL251" s="16">
        <f t="shared" si="104"/>
        <v>48777.42</v>
      </c>
      <c r="AM251" s="16">
        <f t="shared" si="105"/>
        <v>89750.452800000014</v>
      </c>
      <c r="AN251" s="24">
        <v>0</v>
      </c>
      <c r="AO251" s="24">
        <v>41073</v>
      </c>
      <c r="AP251" s="25">
        <v>7704.42</v>
      </c>
      <c r="AQ251" s="14">
        <f t="shared" si="106"/>
        <v>0</v>
      </c>
      <c r="AR251" s="14">
        <f t="shared" si="107"/>
        <v>75574.320000000007</v>
      </c>
      <c r="AS251" s="14">
        <f t="shared" si="108"/>
        <v>14176.132800000001</v>
      </c>
      <c r="AT251" s="68">
        <f t="shared" si="109"/>
        <v>5.0696409154036033</v>
      </c>
      <c r="AU251" s="26">
        <v>0</v>
      </c>
      <c r="AV251" s="26">
        <v>49.428998753455183</v>
      </c>
      <c r="AW251" s="26">
        <v>21.51</v>
      </c>
      <c r="AX251" s="26">
        <v>2133.54</v>
      </c>
      <c r="AY251" s="27">
        <v>1344.1</v>
      </c>
      <c r="AZ251" s="27">
        <v>1727.01</v>
      </c>
      <c r="BA251" s="76">
        <v>3130.1712343408112</v>
      </c>
      <c r="BB251" s="26">
        <v>90.95</v>
      </c>
      <c r="BC251" s="27">
        <v>1823.9382081447209</v>
      </c>
      <c r="BD251" s="26">
        <v>0</v>
      </c>
      <c r="BE251" s="26">
        <v>0</v>
      </c>
      <c r="BF251" s="28">
        <v>0</v>
      </c>
    </row>
    <row r="252" spans="1:58" ht="12.75" customHeight="1" x14ac:dyDescent="0.25">
      <c r="A252" s="10">
        <v>284</v>
      </c>
      <c r="B252" s="20" t="s">
        <v>55</v>
      </c>
      <c r="C252" s="20" t="s">
        <v>134</v>
      </c>
      <c r="D252" s="21">
        <v>2002</v>
      </c>
      <c r="E252" s="20" t="s">
        <v>55</v>
      </c>
      <c r="F252" s="64" t="s">
        <v>74</v>
      </c>
      <c r="G252" s="22">
        <v>409144470</v>
      </c>
      <c r="H252" s="12">
        <f t="shared" si="92"/>
        <v>752825824.80000007</v>
      </c>
      <c r="I252" s="23">
        <v>0</v>
      </c>
      <c r="J252" s="13">
        <f t="shared" si="93"/>
        <v>7917776.9199999981</v>
      </c>
      <c r="K252" s="13">
        <f t="shared" si="94"/>
        <v>14568709.532799996</v>
      </c>
      <c r="L252" s="14">
        <f t="shared" si="95"/>
        <v>1141033.47</v>
      </c>
      <c r="M252" s="14">
        <f t="shared" si="96"/>
        <v>1279608.6396000001</v>
      </c>
      <c r="N252" s="24">
        <v>164970.44</v>
      </c>
      <c r="O252" s="24">
        <v>829807.03</v>
      </c>
      <c r="P252" s="24">
        <v>0</v>
      </c>
      <c r="Q252" s="24">
        <v>0</v>
      </c>
      <c r="R252" s="24">
        <v>0</v>
      </c>
      <c r="S252" s="24">
        <v>146256</v>
      </c>
      <c r="T252" s="14">
        <f t="shared" si="110"/>
        <v>303545.60960000003</v>
      </c>
      <c r="U252" s="24">
        <v>829807.03</v>
      </c>
      <c r="V252" s="24">
        <v>0</v>
      </c>
      <c r="W252" s="24">
        <v>0</v>
      </c>
      <c r="X252" s="24">
        <v>0</v>
      </c>
      <c r="Y252" s="24">
        <v>146256</v>
      </c>
      <c r="Z252" s="14">
        <f t="shared" si="97"/>
        <v>6776743.4499999983</v>
      </c>
      <c r="AA252" s="14">
        <f t="shared" si="98"/>
        <v>12469207.947999997</v>
      </c>
      <c r="AB252" s="24">
        <v>6195373.9399999985</v>
      </c>
      <c r="AC252" s="24">
        <v>373272.44999999995</v>
      </c>
      <c r="AD252" s="24">
        <v>208097.06</v>
      </c>
      <c r="AE252" s="24">
        <v>0</v>
      </c>
      <c r="AF252" s="25">
        <v>0</v>
      </c>
      <c r="AG252" s="14">
        <f t="shared" si="99"/>
        <v>11399488.049599998</v>
      </c>
      <c r="AH252" s="14">
        <f t="shared" si="100"/>
        <v>686821.30799999996</v>
      </c>
      <c r="AI252" s="14">
        <f t="shared" si="101"/>
        <v>382898.59039999999</v>
      </c>
      <c r="AJ252" s="14">
        <f t="shared" si="102"/>
        <v>0</v>
      </c>
      <c r="AK252" s="14">
        <f t="shared" si="103"/>
        <v>0</v>
      </c>
      <c r="AL252" s="16">
        <f t="shared" si="104"/>
        <v>1880733.4200000002</v>
      </c>
      <c r="AM252" s="16">
        <f t="shared" si="105"/>
        <v>3460549.4928000001</v>
      </c>
      <c r="AN252" s="24">
        <v>0</v>
      </c>
      <c r="AO252" s="24">
        <v>70006.850000000006</v>
      </c>
      <c r="AP252" s="25">
        <v>1810726.57</v>
      </c>
      <c r="AQ252" s="14">
        <f t="shared" si="106"/>
        <v>0</v>
      </c>
      <c r="AR252" s="14">
        <f t="shared" si="107"/>
        <v>128812.60400000002</v>
      </c>
      <c r="AS252" s="14">
        <f t="shared" si="108"/>
        <v>3331736.8888000003</v>
      </c>
      <c r="AT252" s="68">
        <f t="shared" si="109"/>
        <v>1.9352032107387391</v>
      </c>
      <c r="AU252" s="26">
        <v>0</v>
      </c>
      <c r="AV252" s="26">
        <v>39.73165751016149</v>
      </c>
      <c r="AW252" s="26">
        <v>26.93</v>
      </c>
      <c r="AX252" s="26">
        <v>2296.84</v>
      </c>
      <c r="AY252" s="27">
        <v>989.61</v>
      </c>
      <c r="AZ252" s="27">
        <v>1929.53</v>
      </c>
      <c r="BA252" s="76">
        <v>3497.2347014769025</v>
      </c>
      <c r="BB252" s="26">
        <v>87.18</v>
      </c>
      <c r="BC252" s="27">
        <v>2949.7444657975834</v>
      </c>
      <c r="BD252" s="26">
        <v>0</v>
      </c>
      <c r="BE252" s="26">
        <v>0</v>
      </c>
      <c r="BF252" s="28">
        <v>0</v>
      </c>
    </row>
    <row r="253" spans="1:58" ht="12.75" customHeight="1" x14ac:dyDescent="0.25">
      <c r="A253" s="10">
        <v>285</v>
      </c>
      <c r="B253" s="20" t="s">
        <v>56</v>
      </c>
      <c r="C253" s="20" t="s">
        <v>135</v>
      </c>
      <c r="D253" s="21">
        <v>2002</v>
      </c>
      <c r="E253" s="20" t="s">
        <v>56</v>
      </c>
      <c r="F253" s="64" t="s">
        <v>74</v>
      </c>
      <c r="G253" s="22">
        <v>88876017</v>
      </c>
      <c r="H253" s="12">
        <f t="shared" si="92"/>
        <v>163531871.28</v>
      </c>
      <c r="I253" s="23">
        <v>0</v>
      </c>
      <c r="J253" s="13">
        <f t="shared" si="93"/>
        <v>4060381.2699999996</v>
      </c>
      <c r="K253" s="13">
        <f t="shared" si="94"/>
        <v>7471101.5367999999</v>
      </c>
      <c r="L253" s="14">
        <f t="shared" si="95"/>
        <v>2662441.6699999995</v>
      </c>
      <c r="M253" s="14">
        <f t="shared" si="96"/>
        <v>3821222.6612</v>
      </c>
      <c r="N253" s="24">
        <v>1379501.18</v>
      </c>
      <c r="O253" s="24">
        <v>1163726.21</v>
      </c>
      <c r="P253" s="24">
        <v>0</v>
      </c>
      <c r="Q253" s="24">
        <v>0</v>
      </c>
      <c r="R253" s="24">
        <v>0</v>
      </c>
      <c r="S253" s="24">
        <v>119214.28</v>
      </c>
      <c r="T253" s="14">
        <f t="shared" si="110"/>
        <v>2538282.1712000002</v>
      </c>
      <c r="U253" s="24">
        <v>1163726.21</v>
      </c>
      <c r="V253" s="24">
        <v>0</v>
      </c>
      <c r="W253" s="24">
        <v>0</v>
      </c>
      <c r="X253" s="24">
        <v>0</v>
      </c>
      <c r="Y253" s="24">
        <v>119214.28</v>
      </c>
      <c r="Z253" s="14">
        <f t="shared" si="97"/>
        <v>1397939.5999999999</v>
      </c>
      <c r="AA253" s="14">
        <f t="shared" si="98"/>
        <v>2572208.8639999996</v>
      </c>
      <c r="AB253" s="24">
        <v>914788.24999999988</v>
      </c>
      <c r="AC253" s="24">
        <v>333193.78999999998</v>
      </c>
      <c r="AD253" s="24">
        <v>149957.56</v>
      </c>
      <c r="AE253" s="24">
        <v>0</v>
      </c>
      <c r="AF253" s="25">
        <v>0</v>
      </c>
      <c r="AG253" s="14">
        <f t="shared" si="99"/>
        <v>1683210.38</v>
      </c>
      <c r="AH253" s="14">
        <f t="shared" si="100"/>
        <v>613076.5736</v>
      </c>
      <c r="AI253" s="14">
        <f t="shared" si="101"/>
        <v>275921.91039999999</v>
      </c>
      <c r="AJ253" s="14">
        <f t="shared" si="102"/>
        <v>0</v>
      </c>
      <c r="AK253" s="14">
        <f t="shared" si="103"/>
        <v>0</v>
      </c>
      <c r="AL253" s="16">
        <f t="shared" si="104"/>
        <v>73892.62</v>
      </c>
      <c r="AM253" s="16">
        <f t="shared" si="105"/>
        <v>135962.42079999999</v>
      </c>
      <c r="AN253" s="24">
        <v>0</v>
      </c>
      <c r="AO253" s="24">
        <v>65715.289999999994</v>
      </c>
      <c r="AP253" s="25">
        <v>8177.33</v>
      </c>
      <c r="AQ253" s="14">
        <f t="shared" si="106"/>
        <v>0</v>
      </c>
      <c r="AR253" s="14">
        <f t="shared" si="107"/>
        <v>120916.13359999999</v>
      </c>
      <c r="AS253" s="14">
        <f t="shared" si="108"/>
        <v>15046.287200000001</v>
      </c>
      <c r="AT253" s="68">
        <f t="shared" si="109"/>
        <v>4.5685905006296572</v>
      </c>
      <c r="AU253" s="26">
        <v>0</v>
      </c>
      <c r="AV253" s="26">
        <v>50.094096998692926</v>
      </c>
      <c r="AW253" s="26">
        <v>15.07</v>
      </c>
      <c r="AX253" s="26">
        <v>1449.95</v>
      </c>
      <c r="AY253" s="27">
        <v>974.45</v>
      </c>
      <c r="AZ253" s="27">
        <v>1098.47</v>
      </c>
      <c r="BA253" s="76">
        <v>1990.9550007158912</v>
      </c>
      <c r="BB253" s="26">
        <v>95.52</v>
      </c>
      <c r="BC253" s="27">
        <v>1195.9360348015696</v>
      </c>
      <c r="BD253" s="26">
        <v>0</v>
      </c>
      <c r="BE253" s="26">
        <v>0</v>
      </c>
      <c r="BF253" s="28">
        <v>0</v>
      </c>
    </row>
    <row r="254" spans="1:58" ht="12.75" customHeight="1" x14ac:dyDescent="0.25">
      <c r="A254" s="10">
        <v>286</v>
      </c>
      <c r="B254" s="20" t="s">
        <v>57</v>
      </c>
      <c r="C254" s="20" t="s">
        <v>136</v>
      </c>
      <c r="D254" s="21">
        <v>2002</v>
      </c>
      <c r="E254" s="20" t="s">
        <v>57</v>
      </c>
      <c r="F254" s="64" t="s">
        <v>74</v>
      </c>
      <c r="G254" s="22">
        <v>209142847</v>
      </c>
      <c r="H254" s="12">
        <f t="shared" si="92"/>
        <v>384822838.48000002</v>
      </c>
      <c r="I254" s="23">
        <v>0</v>
      </c>
      <c r="J254" s="13">
        <f t="shared" si="93"/>
        <v>5424333.3300000001</v>
      </c>
      <c r="K254" s="13">
        <f t="shared" si="94"/>
        <v>9980773.3272000011</v>
      </c>
      <c r="L254" s="14">
        <f t="shared" si="95"/>
        <v>2061017.2999999998</v>
      </c>
      <c r="M254" s="14">
        <f t="shared" si="96"/>
        <v>2898550.0520000001</v>
      </c>
      <c r="N254" s="24">
        <v>997062.8</v>
      </c>
      <c r="O254" s="24">
        <v>875524.1</v>
      </c>
      <c r="P254" s="24">
        <v>0</v>
      </c>
      <c r="Q254" s="24">
        <v>0</v>
      </c>
      <c r="R254" s="24">
        <v>0</v>
      </c>
      <c r="S254" s="24">
        <v>188430.4</v>
      </c>
      <c r="T254" s="14">
        <f t="shared" si="110"/>
        <v>1834595.5520000001</v>
      </c>
      <c r="U254" s="24">
        <v>875524.1</v>
      </c>
      <c r="V254" s="24">
        <v>0</v>
      </c>
      <c r="W254" s="24">
        <v>0</v>
      </c>
      <c r="X254" s="24">
        <v>0</v>
      </c>
      <c r="Y254" s="24">
        <v>188430.4</v>
      </c>
      <c r="Z254" s="14">
        <f t="shared" si="97"/>
        <v>3363316.03</v>
      </c>
      <c r="AA254" s="14">
        <f t="shared" si="98"/>
        <v>6188501.4951999998</v>
      </c>
      <c r="AB254" s="24">
        <v>2971317.53</v>
      </c>
      <c r="AC254" s="24">
        <v>301330.94000000006</v>
      </c>
      <c r="AD254" s="24">
        <v>90667.56</v>
      </c>
      <c r="AE254" s="24">
        <v>0</v>
      </c>
      <c r="AF254" s="25">
        <v>0</v>
      </c>
      <c r="AG254" s="14">
        <f t="shared" si="99"/>
        <v>5467224.2551999995</v>
      </c>
      <c r="AH254" s="14">
        <f t="shared" si="100"/>
        <v>554448.92960000015</v>
      </c>
      <c r="AI254" s="14">
        <f t="shared" si="101"/>
        <v>166828.31040000002</v>
      </c>
      <c r="AJ254" s="14">
        <f t="shared" si="102"/>
        <v>0</v>
      </c>
      <c r="AK254" s="14">
        <f t="shared" si="103"/>
        <v>0</v>
      </c>
      <c r="AL254" s="16">
        <f t="shared" si="104"/>
        <v>264119.06</v>
      </c>
      <c r="AM254" s="16">
        <f t="shared" si="105"/>
        <v>485979.07039999997</v>
      </c>
      <c r="AN254" s="24">
        <v>0</v>
      </c>
      <c r="AO254" s="24">
        <v>60157.34</v>
      </c>
      <c r="AP254" s="25">
        <v>203961.72</v>
      </c>
      <c r="AQ254" s="14">
        <f t="shared" si="106"/>
        <v>0</v>
      </c>
      <c r="AR254" s="14">
        <f t="shared" si="107"/>
        <v>110689.5056</v>
      </c>
      <c r="AS254" s="14">
        <f t="shared" si="108"/>
        <v>375289.56479999999</v>
      </c>
      <c r="AT254" s="68">
        <f t="shared" si="109"/>
        <v>2.5936021278317973</v>
      </c>
      <c r="AU254" s="26">
        <v>0</v>
      </c>
      <c r="AV254" s="26">
        <v>43.461898383071315</v>
      </c>
      <c r="AW254" s="26">
        <v>20.82</v>
      </c>
      <c r="AX254" s="26">
        <v>2022.94</v>
      </c>
      <c r="AY254" s="27">
        <v>556.75</v>
      </c>
      <c r="AZ254" s="27">
        <v>1011.16</v>
      </c>
      <c r="BA254" s="76">
        <v>1832.7073643557678</v>
      </c>
      <c r="BB254" s="26">
        <v>90.86</v>
      </c>
      <c r="BC254" s="27">
        <v>1356.4230367514967</v>
      </c>
      <c r="BD254" s="26">
        <v>0</v>
      </c>
      <c r="BE254" s="26">
        <v>0</v>
      </c>
      <c r="BF254" s="28">
        <v>0</v>
      </c>
    </row>
    <row r="255" spans="1:58" ht="12.75" customHeight="1" x14ac:dyDescent="0.25">
      <c r="A255" s="10">
        <v>287</v>
      </c>
      <c r="B255" s="20" t="s">
        <v>58</v>
      </c>
      <c r="C255" s="20" t="s">
        <v>137</v>
      </c>
      <c r="D255" s="21">
        <v>2002</v>
      </c>
      <c r="E255" s="20" t="s">
        <v>112</v>
      </c>
      <c r="F255" s="64" t="s">
        <v>74</v>
      </c>
      <c r="G255" s="22">
        <v>98817376</v>
      </c>
      <c r="H255" s="12">
        <f t="shared" si="92"/>
        <v>181823971.84</v>
      </c>
      <c r="I255" s="23">
        <v>0</v>
      </c>
      <c r="J255" s="13">
        <f t="shared" si="93"/>
        <v>2088946.15</v>
      </c>
      <c r="K255" s="13">
        <f t="shared" si="94"/>
        <v>3843660.9160000002</v>
      </c>
      <c r="L255" s="14">
        <f t="shared" si="95"/>
        <v>810655.55999999982</v>
      </c>
      <c r="M255" s="14">
        <f t="shared" si="96"/>
        <v>999405.28199999989</v>
      </c>
      <c r="N255" s="24">
        <v>224702.05</v>
      </c>
      <c r="O255" s="24">
        <v>549093.56999999995</v>
      </c>
      <c r="P255" s="24">
        <v>0</v>
      </c>
      <c r="Q255" s="24">
        <v>0</v>
      </c>
      <c r="R255" s="24">
        <v>0</v>
      </c>
      <c r="S255" s="24">
        <v>36859.94</v>
      </c>
      <c r="T255" s="14">
        <f t="shared" si="110"/>
        <v>413451.772</v>
      </c>
      <c r="U255" s="24">
        <v>549093.56999999995</v>
      </c>
      <c r="V255" s="24">
        <v>0</v>
      </c>
      <c r="W255" s="24">
        <v>0</v>
      </c>
      <c r="X255" s="24">
        <v>0</v>
      </c>
      <c r="Y255" s="24">
        <v>36859.94</v>
      </c>
      <c r="Z255" s="14">
        <f t="shared" si="97"/>
        <v>1278290.5900000001</v>
      </c>
      <c r="AA255" s="14">
        <f t="shared" si="98"/>
        <v>2352054.6856000004</v>
      </c>
      <c r="AB255" s="24">
        <v>1147670.31</v>
      </c>
      <c r="AC255" s="24">
        <v>116817.82</v>
      </c>
      <c r="AD255" s="24">
        <v>13802.46</v>
      </c>
      <c r="AE255" s="24">
        <v>0</v>
      </c>
      <c r="AF255" s="25">
        <v>0</v>
      </c>
      <c r="AG255" s="14">
        <f t="shared" si="99"/>
        <v>2111713.3704000004</v>
      </c>
      <c r="AH255" s="14">
        <f t="shared" si="100"/>
        <v>214944.78880000001</v>
      </c>
      <c r="AI255" s="14">
        <f t="shared" si="101"/>
        <v>25396.526399999999</v>
      </c>
      <c r="AJ255" s="14">
        <f t="shared" si="102"/>
        <v>0</v>
      </c>
      <c r="AK255" s="14">
        <f t="shared" si="103"/>
        <v>0</v>
      </c>
      <c r="AL255" s="16">
        <f t="shared" si="104"/>
        <v>195415</v>
      </c>
      <c r="AM255" s="16">
        <f t="shared" si="105"/>
        <v>359563.6</v>
      </c>
      <c r="AN255" s="24">
        <v>0</v>
      </c>
      <c r="AO255" s="24">
        <v>74499.520000000004</v>
      </c>
      <c r="AP255" s="25">
        <v>120915.48</v>
      </c>
      <c r="AQ255" s="14">
        <f t="shared" si="106"/>
        <v>0</v>
      </c>
      <c r="AR255" s="14">
        <f t="shared" si="107"/>
        <v>137079.11680000002</v>
      </c>
      <c r="AS255" s="14">
        <f t="shared" si="108"/>
        <v>222484.48319999999</v>
      </c>
      <c r="AT255" s="68">
        <f t="shared" si="109"/>
        <v>2.1139461849300671</v>
      </c>
      <c r="AU255" s="26">
        <v>0</v>
      </c>
      <c r="AV255" s="26">
        <v>51.15599085030518</v>
      </c>
      <c r="AW255" s="26">
        <v>18.5</v>
      </c>
      <c r="AX255" s="26">
        <v>1504.46</v>
      </c>
      <c r="AY255" s="27">
        <v>1069.58</v>
      </c>
      <c r="AZ255" s="27">
        <v>1299.43</v>
      </c>
      <c r="BA255" s="76">
        <v>2355.190998916903</v>
      </c>
      <c r="BB255" s="26">
        <v>95.45</v>
      </c>
      <c r="BC255" s="27">
        <v>1306.6347804071813</v>
      </c>
      <c r="BD255" s="26">
        <v>0</v>
      </c>
      <c r="BE255" s="26">
        <v>0</v>
      </c>
      <c r="BF255" s="28">
        <v>0</v>
      </c>
    </row>
    <row r="256" spans="1:58" ht="12.75" customHeight="1" x14ac:dyDescent="0.25">
      <c r="A256" s="10">
        <v>288</v>
      </c>
      <c r="B256" s="20" t="s">
        <v>59</v>
      </c>
      <c r="C256" s="20" t="s">
        <v>138</v>
      </c>
      <c r="D256" s="21">
        <v>2002</v>
      </c>
      <c r="E256" s="20" t="s">
        <v>59</v>
      </c>
      <c r="F256" s="64" t="s">
        <v>74</v>
      </c>
      <c r="G256" s="22">
        <v>87947261</v>
      </c>
      <c r="H256" s="12">
        <f t="shared" si="92"/>
        <v>161822960.24000001</v>
      </c>
      <c r="I256" s="23">
        <v>0</v>
      </c>
      <c r="J256" s="13">
        <f t="shared" si="93"/>
        <v>1736712.24</v>
      </c>
      <c r="K256" s="13">
        <f t="shared" si="94"/>
        <v>3195550.5216000001</v>
      </c>
      <c r="L256" s="14">
        <f t="shared" si="95"/>
        <v>630990.19999999995</v>
      </c>
      <c r="M256" s="14">
        <f t="shared" si="96"/>
        <v>713520.24199999985</v>
      </c>
      <c r="N256" s="24">
        <v>98250.05</v>
      </c>
      <c r="O256" s="24">
        <v>460676.22</v>
      </c>
      <c r="P256" s="24">
        <v>0</v>
      </c>
      <c r="Q256" s="24">
        <v>0</v>
      </c>
      <c r="R256" s="24">
        <v>0</v>
      </c>
      <c r="S256" s="24">
        <v>72063.929999999993</v>
      </c>
      <c r="T256" s="14">
        <f t="shared" si="110"/>
        <v>180780.092</v>
      </c>
      <c r="U256" s="24">
        <v>460676.22</v>
      </c>
      <c r="V256" s="24">
        <v>0</v>
      </c>
      <c r="W256" s="24">
        <v>0</v>
      </c>
      <c r="X256" s="24">
        <v>0</v>
      </c>
      <c r="Y256" s="24">
        <v>72063.929999999993</v>
      </c>
      <c r="Z256" s="14">
        <f t="shared" si="97"/>
        <v>1105722.04</v>
      </c>
      <c r="AA256" s="14">
        <f t="shared" si="98"/>
        <v>2034528.5536</v>
      </c>
      <c r="AB256" s="24">
        <v>976805.95000000007</v>
      </c>
      <c r="AC256" s="24">
        <v>128916.08999999997</v>
      </c>
      <c r="AD256" s="24">
        <v>0</v>
      </c>
      <c r="AE256" s="24">
        <v>0</v>
      </c>
      <c r="AF256" s="25">
        <v>0</v>
      </c>
      <c r="AG256" s="14">
        <f t="shared" si="99"/>
        <v>1797322.9480000001</v>
      </c>
      <c r="AH256" s="14">
        <f t="shared" si="100"/>
        <v>237205.60559999995</v>
      </c>
      <c r="AI256" s="14">
        <f t="shared" si="101"/>
        <v>0</v>
      </c>
      <c r="AJ256" s="14">
        <f t="shared" si="102"/>
        <v>0</v>
      </c>
      <c r="AK256" s="14">
        <f t="shared" si="103"/>
        <v>0</v>
      </c>
      <c r="AL256" s="16">
        <f t="shared" si="104"/>
        <v>84682.48000000001</v>
      </c>
      <c r="AM256" s="16">
        <f t="shared" si="105"/>
        <v>155815.76320000002</v>
      </c>
      <c r="AN256" s="24">
        <v>0</v>
      </c>
      <c r="AO256" s="24">
        <v>42815.93</v>
      </c>
      <c r="AP256" s="25">
        <v>41866.550000000003</v>
      </c>
      <c r="AQ256" s="14">
        <f t="shared" si="106"/>
        <v>0</v>
      </c>
      <c r="AR256" s="14">
        <f t="shared" si="107"/>
        <v>78781.311200000011</v>
      </c>
      <c r="AS256" s="14">
        <f t="shared" si="108"/>
        <v>77034.452000000005</v>
      </c>
      <c r="AT256" s="68">
        <f t="shared" si="109"/>
        <v>1.9747200995833172</v>
      </c>
      <c r="AU256" s="26">
        <v>0</v>
      </c>
      <c r="AV256" s="26">
        <v>50.945324813446327</v>
      </c>
      <c r="AW256" s="26">
        <v>25.56</v>
      </c>
      <c r="AX256" s="26">
        <v>1958.25</v>
      </c>
      <c r="AY256" s="27">
        <v>1400.18</v>
      </c>
      <c r="AZ256" s="27">
        <v>1710.54</v>
      </c>
      <c r="BA256" s="76">
        <v>3100.3196873146835</v>
      </c>
      <c r="BB256" s="26">
        <v>88.58</v>
      </c>
      <c r="BC256" s="27">
        <v>1688.6229376764875</v>
      </c>
      <c r="BD256" s="26">
        <v>0</v>
      </c>
      <c r="BE256" s="26">
        <v>0</v>
      </c>
      <c r="BF256" s="28">
        <v>0</v>
      </c>
    </row>
    <row r="257" spans="1:58" ht="12.75" customHeight="1" x14ac:dyDescent="0.25">
      <c r="A257" s="10">
        <v>289</v>
      </c>
      <c r="B257" s="20" t="s">
        <v>60</v>
      </c>
      <c r="C257" s="20" t="s">
        <v>139</v>
      </c>
      <c r="D257" s="21">
        <v>2002</v>
      </c>
      <c r="E257" s="20" t="s">
        <v>60</v>
      </c>
      <c r="F257" s="64" t="s">
        <v>74</v>
      </c>
      <c r="G257" s="22">
        <v>94796910</v>
      </c>
      <c r="H257" s="12">
        <f t="shared" si="92"/>
        <v>174426314.40000001</v>
      </c>
      <c r="I257" s="23">
        <v>0</v>
      </c>
      <c r="J257" s="13">
        <f t="shared" si="93"/>
        <v>3116074.08</v>
      </c>
      <c r="K257" s="13">
        <f t="shared" si="94"/>
        <v>5733576.3072000006</v>
      </c>
      <c r="L257" s="14">
        <f t="shared" si="95"/>
        <v>1321409.4099999999</v>
      </c>
      <c r="M257" s="14">
        <f t="shared" si="96"/>
        <v>1769676.4936000002</v>
      </c>
      <c r="N257" s="24">
        <v>533651.29</v>
      </c>
      <c r="O257" s="24">
        <v>557732.13</v>
      </c>
      <c r="P257" s="24">
        <v>0</v>
      </c>
      <c r="Q257" s="24">
        <v>0</v>
      </c>
      <c r="R257" s="24">
        <v>0</v>
      </c>
      <c r="S257" s="24">
        <v>230025.99</v>
      </c>
      <c r="T257" s="14">
        <f t="shared" si="110"/>
        <v>981918.37360000017</v>
      </c>
      <c r="U257" s="24">
        <v>557732.13</v>
      </c>
      <c r="V257" s="24">
        <v>0</v>
      </c>
      <c r="W257" s="24">
        <v>0</v>
      </c>
      <c r="X257" s="24">
        <v>0</v>
      </c>
      <c r="Y257" s="24">
        <v>230025.99</v>
      </c>
      <c r="Z257" s="14">
        <f t="shared" si="97"/>
        <v>1794664.67</v>
      </c>
      <c r="AA257" s="14">
        <f t="shared" si="98"/>
        <v>3302182.9928000006</v>
      </c>
      <c r="AB257" s="24">
        <v>1492950.57</v>
      </c>
      <c r="AC257" s="24">
        <v>222720.12</v>
      </c>
      <c r="AD257" s="24">
        <v>78993.98</v>
      </c>
      <c r="AE257" s="24">
        <v>0</v>
      </c>
      <c r="AF257" s="25">
        <v>0</v>
      </c>
      <c r="AG257" s="14">
        <f t="shared" si="99"/>
        <v>2747029.0488000005</v>
      </c>
      <c r="AH257" s="14">
        <f t="shared" si="100"/>
        <v>409805.0208</v>
      </c>
      <c r="AI257" s="14">
        <f t="shared" si="101"/>
        <v>145348.92319999999</v>
      </c>
      <c r="AJ257" s="14">
        <f t="shared" si="102"/>
        <v>0</v>
      </c>
      <c r="AK257" s="14">
        <f t="shared" si="103"/>
        <v>0</v>
      </c>
      <c r="AL257" s="16">
        <f t="shared" si="104"/>
        <v>90090.81</v>
      </c>
      <c r="AM257" s="16">
        <f t="shared" si="105"/>
        <v>165767.09039999999</v>
      </c>
      <c r="AN257" s="24">
        <v>0</v>
      </c>
      <c r="AO257" s="24">
        <v>40619.269999999997</v>
      </c>
      <c r="AP257" s="25">
        <v>49471.54</v>
      </c>
      <c r="AQ257" s="14">
        <f t="shared" si="106"/>
        <v>0</v>
      </c>
      <c r="AR257" s="14">
        <f t="shared" si="107"/>
        <v>74739.4568</v>
      </c>
      <c r="AS257" s="14">
        <f t="shared" si="108"/>
        <v>91027.633600000001</v>
      </c>
      <c r="AT257" s="68">
        <f t="shared" si="109"/>
        <v>3.28710511766681</v>
      </c>
      <c r="AU257" s="26">
        <v>0</v>
      </c>
      <c r="AV257" s="26">
        <v>42.495689887546028</v>
      </c>
      <c r="AW257" s="26">
        <v>20.6</v>
      </c>
      <c r="AX257" s="26">
        <v>1685.29</v>
      </c>
      <c r="AY257" s="27">
        <v>970.96</v>
      </c>
      <c r="AZ257" s="27">
        <v>1284.54</v>
      </c>
      <c r="BA257" s="76">
        <v>2328.2031704275864</v>
      </c>
      <c r="BB257" s="26">
        <v>82.59</v>
      </c>
      <c r="BC257" s="27">
        <v>1792.0163383389095</v>
      </c>
      <c r="BD257" s="26">
        <v>0</v>
      </c>
      <c r="BE257" s="26">
        <v>0</v>
      </c>
      <c r="BF257" s="28">
        <v>0</v>
      </c>
    </row>
    <row r="258" spans="1:58" ht="12.75" customHeight="1" x14ac:dyDescent="0.25">
      <c r="A258" s="10">
        <v>290</v>
      </c>
      <c r="B258" s="20" t="s">
        <v>61</v>
      </c>
      <c r="C258" s="20" t="s">
        <v>140</v>
      </c>
      <c r="D258" s="21">
        <v>2002</v>
      </c>
      <c r="E258" s="20" t="s">
        <v>61</v>
      </c>
      <c r="F258" s="64" t="s">
        <v>74</v>
      </c>
      <c r="G258" s="22">
        <v>109461390</v>
      </c>
      <c r="H258" s="12">
        <f t="shared" si="92"/>
        <v>201408957.59999999</v>
      </c>
      <c r="I258" s="23">
        <v>0</v>
      </c>
      <c r="J258" s="13">
        <f t="shared" si="93"/>
        <v>4291954.3400000008</v>
      </c>
      <c r="K258" s="13">
        <f t="shared" si="94"/>
        <v>7897195.9856000021</v>
      </c>
      <c r="L258" s="14">
        <f t="shared" si="95"/>
        <v>1251584.3</v>
      </c>
      <c r="M258" s="14">
        <f t="shared" si="96"/>
        <v>1556823.08</v>
      </c>
      <c r="N258" s="24">
        <v>363379.5</v>
      </c>
      <c r="O258" s="24">
        <v>673808.5</v>
      </c>
      <c r="P258" s="24">
        <v>0</v>
      </c>
      <c r="Q258" s="24">
        <v>0</v>
      </c>
      <c r="R258" s="24">
        <v>0</v>
      </c>
      <c r="S258" s="24">
        <v>214396.3</v>
      </c>
      <c r="T258" s="14">
        <f t="shared" si="110"/>
        <v>668618.28</v>
      </c>
      <c r="U258" s="24">
        <v>673808.5</v>
      </c>
      <c r="V258" s="24">
        <v>0</v>
      </c>
      <c r="W258" s="24">
        <v>0</v>
      </c>
      <c r="X258" s="24">
        <v>0</v>
      </c>
      <c r="Y258" s="24">
        <v>214396.3</v>
      </c>
      <c r="Z258" s="14">
        <f t="shared" si="97"/>
        <v>3040370.0400000005</v>
      </c>
      <c r="AA258" s="14">
        <f t="shared" si="98"/>
        <v>5594280.8736000005</v>
      </c>
      <c r="AB258" s="24">
        <v>2603103.2400000002</v>
      </c>
      <c r="AC258" s="24">
        <v>400575.7</v>
      </c>
      <c r="AD258" s="24">
        <v>36691.1</v>
      </c>
      <c r="AE258" s="24">
        <v>0</v>
      </c>
      <c r="AF258" s="25">
        <v>0</v>
      </c>
      <c r="AG258" s="14">
        <f t="shared" si="99"/>
        <v>4789709.961600001</v>
      </c>
      <c r="AH258" s="14">
        <f t="shared" si="100"/>
        <v>737059.28800000006</v>
      </c>
      <c r="AI258" s="14">
        <f t="shared" si="101"/>
        <v>67511.623999999996</v>
      </c>
      <c r="AJ258" s="14">
        <f t="shared" si="102"/>
        <v>0</v>
      </c>
      <c r="AK258" s="14">
        <f t="shared" si="103"/>
        <v>0</v>
      </c>
      <c r="AL258" s="16">
        <f t="shared" si="104"/>
        <v>159609.66</v>
      </c>
      <c r="AM258" s="16">
        <f t="shared" si="105"/>
        <v>293681.77439999999</v>
      </c>
      <c r="AN258" s="24">
        <v>0</v>
      </c>
      <c r="AO258" s="24">
        <v>113091.38</v>
      </c>
      <c r="AP258" s="25">
        <v>46518.28</v>
      </c>
      <c r="AQ258" s="14">
        <f t="shared" si="106"/>
        <v>0</v>
      </c>
      <c r="AR258" s="14">
        <f t="shared" si="107"/>
        <v>208088.13920000001</v>
      </c>
      <c r="AS258" s="14">
        <f t="shared" si="108"/>
        <v>85593.635200000004</v>
      </c>
      <c r="AT258" s="68">
        <f t="shared" si="109"/>
        <v>3.9209755512879938</v>
      </c>
      <c r="AU258" s="26">
        <v>0</v>
      </c>
      <c r="AV258" s="26">
        <v>40.68366684373801</v>
      </c>
      <c r="AW258" s="26">
        <v>19.350000000000001</v>
      </c>
      <c r="AX258" s="26">
        <v>1948.55</v>
      </c>
      <c r="AY258" s="27">
        <v>1200.93</v>
      </c>
      <c r="AZ258" s="27">
        <v>1649.16</v>
      </c>
      <c r="BA258" s="76">
        <v>2989.0696595998243</v>
      </c>
      <c r="BB258" s="26">
        <v>82.87</v>
      </c>
      <c r="BC258" s="27">
        <v>2458.0403503392499</v>
      </c>
      <c r="BD258" s="26">
        <v>0</v>
      </c>
      <c r="BE258" s="26">
        <v>0</v>
      </c>
      <c r="BF258" s="28">
        <v>0</v>
      </c>
    </row>
    <row r="259" spans="1:58" ht="12.75" customHeight="1" x14ac:dyDescent="0.25">
      <c r="A259" s="10">
        <v>291</v>
      </c>
      <c r="B259" s="20" t="s">
        <v>62</v>
      </c>
      <c r="C259" s="20" t="s">
        <v>141</v>
      </c>
      <c r="D259" s="21">
        <v>2002</v>
      </c>
      <c r="E259" s="20" t="s">
        <v>62</v>
      </c>
      <c r="F259" s="64" t="s">
        <v>74</v>
      </c>
      <c r="G259" s="22">
        <v>145711362</v>
      </c>
      <c r="H259" s="12">
        <f t="shared" si="92"/>
        <v>268108906.08000001</v>
      </c>
      <c r="I259" s="23">
        <v>0</v>
      </c>
      <c r="J259" s="13">
        <f t="shared" si="93"/>
        <v>4593584.3500000006</v>
      </c>
      <c r="K259" s="13">
        <f t="shared" si="94"/>
        <v>8452195.2040000018</v>
      </c>
      <c r="L259" s="14">
        <f t="shared" si="95"/>
        <v>1389061.1200000001</v>
      </c>
      <c r="M259" s="14">
        <f t="shared" si="96"/>
        <v>1514701.2556000003</v>
      </c>
      <c r="N259" s="24">
        <v>149571.59</v>
      </c>
      <c r="O259" s="24">
        <v>858481.93</v>
      </c>
      <c r="P259" s="24">
        <v>0</v>
      </c>
      <c r="Q259" s="24">
        <v>0</v>
      </c>
      <c r="R259" s="24">
        <v>0</v>
      </c>
      <c r="S259" s="24">
        <v>381007.6</v>
      </c>
      <c r="T259" s="14">
        <f t="shared" si="110"/>
        <v>275211.72560000001</v>
      </c>
      <c r="U259" s="24">
        <v>858481.93</v>
      </c>
      <c r="V259" s="24">
        <v>0</v>
      </c>
      <c r="W259" s="24">
        <v>0</v>
      </c>
      <c r="X259" s="24">
        <v>0</v>
      </c>
      <c r="Y259" s="24">
        <v>381007.6</v>
      </c>
      <c r="Z259" s="14">
        <f t="shared" si="97"/>
        <v>3204523.2300000004</v>
      </c>
      <c r="AA259" s="14">
        <f t="shared" si="98"/>
        <v>5896322.7432000013</v>
      </c>
      <c r="AB259" s="24">
        <v>2859550.2600000002</v>
      </c>
      <c r="AC259" s="24">
        <v>293685.87000000005</v>
      </c>
      <c r="AD259" s="24">
        <v>51287.1</v>
      </c>
      <c r="AE259" s="24">
        <v>0</v>
      </c>
      <c r="AF259" s="25">
        <v>0</v>
      </c>
      <c r="AG259" s="14">
        <f t="shared" si="99"/>
        <v>5261572.4784000004</v>
      </c>
      <c r="AH259" s="14">
        <f t="shared" si="100"/>
        <v>540382.00080000015</v>
      </c>
      <c r="AI259" s="14">
        <f t="shared" si="101"/>
        <v>94368.263999999996</v>
      </c>
      <c r="AJ259" s="14">
        <f t="shared" si="102"/>
        <v>0</v>
      </c>
      <c r="AK259" s="14">
        <f t="shared" si="103"/>
        <v>0</v>
      </c>
      <c r="AL259" s="16">
        <f t="shared" si="104"/>
        <v>408579.47</v>
      </c>
      <c r="AM259" s="16">
        <f t="shared" si="105"/>
        <v>751786.22479999997</v>
      </c>
      <c r="AN259" s="24">
        <v>0</v>
      </c>
      <c r="AO259" s="24">
        <v>119849.56</v>
      </c>
      <c r="AP259" s="25">
        <v>288729.90999999997</v>
      </c>
      <c r="AQ259" s="14">
        <f t="shared" si="106"/>
        <v>0</v>
      </c>
      <c r="AR259" s="14">
        <f t="shared" si="107"/>
        <v>220523.19039999999</v>
      </c>
      <c r="AS259" s="14">
        <f t="shared" si="108"/>
        <v>531263.0344</v>
      </c>
      <c r="AT259" s="68">
        <f t="shared" si="109"/>
        <v>3.1525231024880549</v>
      </c>
      <c r="AU259" s="26">
        <v>0</v>
      </c>
      <c r="AV259" s="26">
        <v>50.250926704141605</v>
      </c>
      <c r="AW259" s="26">
        <v>20.77</v>
      </c>
      <c r="AX259" s="26">
        <v>2085.5</v>
      </c>
      <c r="AY259" s="27">
        <v>1660.07</v>
      </c>
      <c r="AZ259" s="27">
        <v>1935.51</v>
      </c>
      <c r="BA259" s="76">
        <v>3508.0733323947074</v>
      </c>
      <c r="BB259" s="26">
        <v>72.569999999999993</v>
      </c>
      <c r="BC259" s="27">
        <v>1949.2148638974668</v>
      </c>
      <c r="BD259" s="26">
        <v>0</v>
      </c>
      <c r="BE259" s="26">
        <v>0</v>
      </c>
      <c r="BF259" s="28">
        <v>0</v>
      </c>
    </row>
    <row r="260" spans="1:58" ht="12.75" customHeight="1" x14ac:dyDescent="0.25">
      <c r="A260" s="10">
        <v>292</v>
      </c>
      <c r="B260" s="20" t="s">
        <v>63</v>
      </c>
      <c r="C260" s="20" t="s">
        <v>142</v>
      </c>
      <c r="D260" s="21">
        <v>2002</v>
      </c>
      <c r="E260" s="20" t="s">
        <v>63</v>
      </c>
      <c r="F260" s="64" t="s">
        <v>74</v>
      </c>
      <c r="G260" s="22">
        <v>70210428</v>
      </c>
      <c r="H260" s="12">
        <f t="shared" si="92"/>
        <v>129187187.52000001</v>
      </c>
      <c r="I260" s="23">
        <v>0</v>
      </c>
      <c r="J260" s="13">
        <f t="shared" si="93"/>
        <v>3918470.0700000003</v>
      </c>
      <c r="K260" s="13">
        <f t="shared" si="94"/>
        <v>7209984.9288000008</v>
      </c>
      <c r="L260" s="14">
        <f t="shared" si="95"/>
        <v>2134024.75</v>
      </c>
      <c r="M260" s="14">
        <f t="shared" si="96"/>
        <v>2370276.2199999997</v>
      </c>
      <c r="N260" s="24">
        <v>281251.75</v>
      </c>
      <c r="O260" s="24">
        <v>744133</v>
      </c>
      <c r="P260" s="24">
        <v>0</v>
      </c>
      <c r="Q260" s="24">
        <v>0</v>
      </c>
      <c r="R260" s="24">
        <v>0</v>
      </c>
      <c r="S260" s="24">
        <v>1108640</v>
      </c>
      <c r="T260" s="14">
        <f t="shared" si="110"/>
        <v>517503.22000000003</v>
      </c>
      <c r="U260" s="24">
        <v>744133</v>
      </c>
      <c r="V260" s="24">
        <v>0</v>
      </c>
      <c r="W260" s="24">
        <v>0</v>
      </c>
      <c r="X260" s="24">
        <v>0</v>
      </c>
      <c r="Y260" s="24">
        <v>1108640</v>
      </c>
      <c r="Z260" s="14">
        <f t="shared" si="97"/>
        <v>1784445.32</v>
      </c>
      <c r="AA260" s="14">
        <f t="shared" si="98"/>
        <v>3283379.3888000003</v>
      </c>
      <c r="AB260" s="24">
        <v>928212.84</v>
      </c>
      <c r="AC260" s="24">
        <v>142582.19000000003</v>
      </c>
      <c r="AD260" s="24">
        <v>713650.29</v>
      </c>
      <c r="AE260" s="24">
        <v>0</v>
      </c>
      <c r="AF260" s="25">
        <v>0</v>
      </c>
      <c r="AG260" s="14">
        <f t="shared" si="99"/>
        <v>1707911.6255999999</v>
      </c>
      <c r="AH260" s="14">
        <f t="shared" si="100"/>
        <v>262351.22960000008</v>
      </c>
      <c r="AI260" s="14">
        <f t="shared" si="101"/>
        <v>1313116.5336000002</v>
      </c>
      <c r="AJ260" s="14">
        <f t="shared" si="102"/>
        <v>0</v>
      </c>
      <c r="AK260" s="14">
        <f t="shared" si="103"/>
        <v>0</v>
      </c>
      <c r="AL260" s="16">
        <f t="shared" si="104"/>
        <v>89895.670000000013</v>
      </c>
      <c r="AM260" s="16">
        <f t="shared" si="105"/>
        <v>165408.03280000002</v>
      </c>
      <c r="AN260" s="24">
        <v>0</v>
      </c>
      <c r="AO260" s="24">
        <v>68828.490000000005</v>
      </c>
      <c r="AP260" s="25">
        <v>21067.18</v>
      </c>
      <c r="AQ260" s="14">
        <f t="shared" si="106"/>
        <v>0</v>
      </c>
      <c r="AR260" s="14">
        <f t="shared" si="107"/>
        <v>126644.42160000002</v>
      </c>
      <c r="AS260" s="14">
        <f t="shared" si="108"/>
        <v>38763.611199999999</v>
      </c>
      <c r="AT260" s="68">
        <f t="shared" si="109"/>
        <v>5.5810371502079441</v>
      </c>
      <c r="AU260" s="26">
        <v>0</v>
      </c>
      <c r="AV260" s="26">
        <v>59.699597589218953</v>
      </c>
      <c r="AW260" s="26">
        <v>19.54</v>
      </c>
      <c r="AX260" s="26">
        <v>2396.08</v>
      </c>
      <c r="AY260" s="27">
        <v>1655.62</v>
      </c>
      <c r="AZ260" s="27">
        <v>1926.77</v>
      </c>
      <c r="BA260" s="76">
        <v>3492.232256437916</v>
      </c>
      <c r="BB260" s="26">
        <v>48.05</v>
      </c>
      <c r="BC260" s="27">
        <v>1359.3970433127879</v>
      </c>
      <c r="BD260" s="26">
        <v>0</v>
      </c>
      <c r="BE260" s="26">
        <v>0</v>
      </c>
      <c r="BF260" s="28">
        <v>0</v>
      </c>
    </row>
    <row r="261" spans="1:58" ht="12.75" customHeight="1" x14ac:dyDescent="0.25">
      <c r="A261" s="10">
        <v>293</v>
      </c>
      <c r="B261" s="20" t="s">
        <v>64</v>
      </c>
      <c r="C261" s="20" t="s">
        <v>143</v>
      </c>
      <c r="D261" s="21">
        <v>2002</v>
      </c>
      <c r="E261" s="20" t="s">
        <v>64</v>
      </c>
      <c r="F261" s="64" t="s">
        <v>74</v>
      </c>
      <c r="G261" s="22">
        <v>178829366</v>
      </c>
      <c r="H261" s="12">
        <f t="shared" si="92"/>
        <v>329046033.44</v>
      </c>
      <c r="I261" s="23">
        <v>0</v>
      </c>
      <c r="J261" s="13">
        <f t="shared" si="93"/>
        <v>5240956.6900000004</v>
      </c>
      <c r="K261" s="13">
        <f t="shared" si="94"/>
        <v>9643360.3096000012</v>
      </c>
      <c r="L261" s="14">
        <f t="shared" si="95"/>
        <v>1461965.66</v>
      </c>
      <c r="M261" s="14">
        <f t="shared" si="96"/>
        <v>1690642.2704</v>
      </c>
      <c r="N261" s="24">
        <v>272234.06</v>
      </c>
      <c r="O261" s="24">
        <v>991658.6</v>
      </c>
      <c r="P261" s="24">
        <v>0</v>
      </c>
      <c r="Q261" s="24">
        <v>0</v>
      </c>
      <c r="R261" s="24">
        <v>0</v>
      </c>
      <c r="S261" s="24">
        <v>198073</v>
      </c>
      <c r="T261" s="14">
        <f t="shared" si="110"/>
        <v>500910.6704</v>
      </c>
      <c r="U261" s="24">
        <v>991658.6</v>
      </c>
      <c r="V261" s="24">
        <v>0</v>
      </c>
      <c r="W261" s="24">
        <v>0</v>
      </c>
      <c r="X261" s="24">
        <v>0</v>
      </c>
      <c r="Y261" s="24">
        <v>198073</v>
      </c>
      <c r="Z261" s="14">
        <f t="shared" si="97"/>
        <v>3778991.0300000003</v>
      </c>
      <c r="AA261" s="14">
        <f t="shared" si="98"/>
        <v>6953343.4951999998</v>
      </c>
      <c r="AB261" s="24">
        <v>2542235.0699999998</v>
      </c>
      <c r="AC261" s="24">
        <v>464713.16</v>
      </c>
      <c r="AD261" s="24">
        <v>772042.8</v>
      </c>
      <c r="AE261" s="24">
        <v>0</v>
      </c>
      <c r="AF261" s="25">
        <v>0</v>
      </c>
      <c r="AG261" s="14">
        <f t="shared" si="99"/>
        <v>4677712.5287999995</v>
      </c>
      <c r="AH261" s="14">
        <f t="shared" si="100"/>
        <v>855072.21439999994</v>
      </c>
      <c r="AI261" s="14">
        <f t="shared" si="101"/>
        <v>1420558.7520000001</v>
      </c>
      <c r="AJ261" s="14">
        <f t="shared" si="102"/>
        <v>0</v>
      </c>
      <c r="AK261" s="14">
        <f t="shared" si="103"/>
        <v>0</v>
      </c>
      <c r="AL261" s="16">
        <f t="shared" si="104"/>
        <v>267652.89</v>
      </c>
      <c r="AM261" s="16">
        <f t="shared" si="105"/>
        <v>492481.31760000007</v>
      </c>
      <c r="AN261" s="24">
        <v>0</v>
      </c>
      <c r="AO261" s="24">
        <v>77633.240000000005</v>
      </c>
      <c r="AP261" s="25">
        <v>190019.65</v>
      </c>
      <c r="AQ261" s="14">
        <f t="shared" si="106"/>
        <v>0</v>
      </c>
      <c r="AR261" s="14">
        <f t="shared" si="107"/>
        <v>142845.16160000002</v>
      </c>
      <c r="AS261" s="14">
        <f t="shared" si="108"/>
        <v>349636.15600000002</v>
      </c>
      <c r="AT261" s="68">
        <f t="shared" si="109"/>
        <v>2.9307024943543114</v>
      </c>
      <c r="AU261" s="26">
        <v>0</v>
      </c>
      <c r="AV261" s="26">
        <v>45.520380259791075</v>
      </c>
      <c r="AW261" s="26">
        <v>15.79</v>
      </c>
      <c r="AX261" s="26">
        <v>2183.7800000000002</v>
      </c>
      <c r="AY261" s="27">
        <v>1238.32</v>
      </c>
      <c r="AZ261" s="27">
        <v>1800.34</v>
      </c>
      <c r="BA261" s="76">
        <v>3263.0803990904142</v>
      </c>
      <c r="BB261" s="26">
        <v>86.45</v>
      </c>
      <c r="BC261" s="27">
        <v>2186.1290954203705</v>
      </c>
      <c r="BD261" s="26">
        <v>0</v>
      </c>
      <c r="BE261" s="26">
        <v>0</v>
      </c>
      <c r="BF261" s="28">
        <v>0</v>
      </c>
    </row>
    <row r="262" spans="1:58" ht="12.75" customHeight="1" x14ac:dyDescent="0.25">
      <c r="A262" s="10">
        <v>294</v>
      </c>
      <c r="B262" s="20" t="s">
        <v>65</v>
      </c>
      <c r="C262" s="20" t="s">
        <v>144</v>
      </c>
      <c r="D262" s="21">
        <v>2002</v>
      </c>
      <c r="E262" s="20" t="s">
        <v>65</v>
      </c>
      <c r="F262" s="64" t="s">
        <v>74</v>
      </c>
      <c r="G262" s="22">
        <v>30834528</v>
      </c>
      <c r="H262" s="12">
        <f t="shared" si="92"/>
        <v>56735531.520000003</v>
      </c>
      <c r="I262" s="23">
        <v>0</v>
      </c>
      <c r="J262" s="13">
        <f t="shared" si="93"/>
        <v>1258227.01</v>
      </c>
      <c r="K262" s="13">
        <f t="shared" si="94"/>
        <v>2315137.6984000001</v>
      </c>
      <c r="L262" s="14">
        <f t="shared" si="95"/>
        <v>584861.96</v>
      </c>
      <c r="M262" s="14">
        <f t="shared" si="96"/>
        <v>684502.26439999999</v>
      </c>
      <c r="N262" s="24">
        <v>118619.41</v>
      </c>
      <c r="O262" s="24">
        <v>424682.49</v>
      </c>
      <c r="P262" s="24">
        <v>0</v>
      </c>
      <c r="Q262" s="24">
        <v>0</v>
      </c>
      <c r="R262" s="24">
        <v>0</v>
      </c>
      <c r="S262" s="24">
        <v>41560.06</v>
      </c>
      <c r="T262" s="14">
        <f t="shared" si="110"/>
        <v>218259.71440000003</v>
      </c>
      <c r="U262" s="24">
        <v>424682.49</v>
      </c>
      <c r="V262" s="24">
        <v>0</v>
      </c>
      <c r="W262" s="24">
        <v>0</v>
      </c>
      <c r="X262" s="24">
        <v>0</v>
      </c>
      <c r="Y262" s="24">
        <v>41560.06</v>
      </c>
      <c r="Z262" s="14">
        <f t="shared" si="97"/>
        <v>673365.05</v>
      </c>
      <c r="AA262" s="14">
        <f t="shared" si="98"/>
        <v>1238991.6920000003</v>
      </c>
      <c r="AB262" s="24">
        <v>593067.64000000013</v>
      </c>
      <c r="AC262" s="24">
        <v>78837.209999999992</v>
      </c>
      <c r="AD262" s="24">
        <v>1460.2</v>
      </c>
      <c r="AE262" s="24">
        <v>0</v>
      </c>
      <c r="AF262" s="25">
        <v>0</v>
      </c>
      <c r="AG262" s="14">
        <f t="shared" si="99"/>
        <v>1091244.4576000003</v>
      </c>
      <c r="AH262" s="14">
        <f t="shared" si="100"/>
        <v>145060.4664</v>
      </c>
      <c r="AI262" s="14">
        <f t="shared" si="101"/>
        <v>2686.768</v>
      </c>
      <c r="AJ262" s="14">
        <f t="shared" si="102"/>
        <v>0</v>
      </c>
      <c r="AK262" s="14">
        <f t="shared" si="103"/>
        <v>0</v>
      </c>
      <c r="AL262" s="16">
        <f t="shared" si="104"/>
        <v>42826.35</v>
      </c>
      <c r="AM262" s="16">
        <f t="shared" si="105"/>
        <v>78800.483999999997</v>
      </c>
      <c r="AN262" s="24">
        <v>0</v>
      </c>
      <c r="AO262" s="24">
        <v>34653.81</v>
      </c>
      <c r="AP262" s="25">
        <v>8172.54</v>
      </c>
      <c r="AQ262" s="14">
        <f t="shared" si="106"/>
        <v>0</v>
      </c>
      <c r="AR262" s="14">
        <f t="shared" si="107"/>
        <v>63763.010399999999</v>
      </c>
      <c r="AS262" s="14">
        <f t="shared" si="108"/>
        <v>15037.473600000001</v>
      </c>
      <c r="AT262" s="68">
        <f t="shared" si="109"/>
        <v>4.0805781427885002</v>
      </c>
      <c r="AU262" s="26">
        <v>0</v>
      </c>
      <c r="AV262" s="26">
        <v>43.964532682686844</v>
      </c>
      <c r="AW262" s="26">
        <v>21.44</v>
      </c>
      <c r="AX262" s="26">
        <v>1793.52</v>
      </c>
      <c r="AY262" s="27">
        <v>872.91</v>
      </c>
      <c r="AZ262" s="27">
        <v>1203.52</v>
      </c>
      <c r="BA262" s="76">
        <v>2181.3560338121106</v>
      </c>
      <c r="BB262" s="26">
        <v>92.89</v>
      </c>
      <c r="BC262" s="27">
        <v>1571.6203471215883</v>
      </c>
      <c r="BD262" s="26">
        <v>0</v>
      </c>
      <c r="BE262" s="26">
        <v>0</v>
      </c>
      <c r="BF262" s="28">
        <v>0</v>
      </c>
    </row>
    <row r="263" spans="1:58" ht="12.75" customHeight="1" x14ac:dyDescent="0.25">
      <c r="A263" s="10">
        <v>295</v>
      </c>
      <c r="B263" s="20" t="s">
        <v>66</v>
      </c>
      <c r="C263" s="20" t="s">
        <v>145</v>
      </c>
      <c r="D263" s="21">
        <v>2002</v>
      </c>
      <c r="E263" s="20" t="s">
        <v>113</v>
      </c>
      <c r="F263" s="64" t="s">
        <v>74</v>
      </c>
      <c r="G263" s="22">
        <v>232009601</v>
      </c>
      <c r="H263" s="12">
        <f t="shared" si="92"/>
        <v>426897665.84000003</v>
      </c>
      <c r="I263" s="23">
        <v>0</v>
      </c>
      <c r="J263" s="13">
        <f t="shared" si="93"/>
        <v>10207280.130000001</v>
      </c>
      <c r="K263" s="13">
        <f t="shared" si="94"/>
        <v>18781395.439200003</v>
      </c>
      <c r="L263" s="14">
        <f t="shared" si="95"/>
        <v>3763296.43</v>
      </c>
      <c r="M263" s="14">
        <f t="shared" si="96"/>
        <v>4828573.1824000003</v>
      </c>
      <c r="N263" s="24">
        <v>1268186.6100000001</v>
      </c>
      <c r="O263" s="24">
        <v>1496781.99</v>
      </c>
      <c r="P263" s="24">
        <v>0</v>
      </c>
      <c r="Q263" s="24">
        <v>0</v>
      </c>
      <c r="R263" s="24">
        <v>0</v>
      </c>
      <c r="S263" s="24">
        <v>998327.83</v>
      </c>
      <c r="T263" s="14">
        <f t="shared" si="110"/>
        <v>2333463.3624000004</v>
      </c>
      <c r="U263" s="24">
        <v>1496781.99</v>
      </c>
      <c r="V263" s="24">
        <v>0</v>
      </c>
      <c r="W263" s="24">
        <v>0</v>
      </c>
      <c r="X263" s="24">
        <v>0</v>
      </c>
      <c r="Y263" s="24">
        <v>998327.83</v>
      </c>
      <c r="Z263" s="14">
        <f t="shared" si="97"/>
        <v>6443983.7000000011</v>
      </c>
      <c r="AA263" s="14">
        <f t="shared" si="98"/>
        <v>11856930.008000001</v>
      </c>
      <c r="AB263" s="24">
        <v>4676775.6700000009</v>
      </c>
      <c r="AC263" s="24">
        <v>489387.86</v>
      </c>
      <c r="AD263" s="24">
        <v>1277820.17</v>
      </c>
      <c r="AE263" s="24">
        <v>0</v>
      </c>
      <c r="AF263" s="25">
        <v>0</v>
      </c>
      <c r="AG263" s="14">
        <f t="shared" si="99"/>
        <v>8605267.2328000013</v>
      </c>
      <c r="AH263" s="14">
        <f t="shared" si="100"/>
        <v>900473.66240000003</v>
      </c>
      <c r="AI263" s="14">
        <f t="shared" si="101"/>
        <v>2351189.1127999998</v>
      </c>
      <c r="AJ263" s="14">
        <f t="shared" si="102"/>
        <v>0</v>
      </c>
      <c r="AK263" s="14">
        <f t="shared" si="103"/>
        <v>0</v>
      </c>
      <c r="AL263" s="16">
        <f t="shared" si="104"/>
        <v>233766.99</v>
      </c>
      <c r="AM263" s="16">
        <f t="shared" si="105"/>
        <v>430131.26160000003</v>
      </c>
      <c r="AN263" s="24">
        <v>0</v>
      </c>
      <c r="AO263" s="24">
        <v>163027.98000000001</v>
      </c>
      <c r="AP263" s="25">
        <v>70739.009999999995</v>
      </c>
      <c r="AQ263" s="14">
        <f t="shared" si="106"/>
        <v>0</v>
      </c>
      <c r="AR263" s="14">
        <f t="shared" si="107"/>
        <v>299971.48320000002</v>
      </c>
      <c r="AS263" s="14">
        <f t="shared" si="108"/>
        <v>130159.7784</v>
      </c>
      <c r="AT263" s="68">
        <f t="shared" si="109"/>
        <v>4.3995076436513507</v>
      </c>
      <c r="AU263" s="26">
        <v>0</v>
      </c>
      <c r="AV263" s="26">
        <v>56.345984540166924</v>
      </c>
      <c r="AW263" s="26">
        <v>15.54</v>
      </c>
      <c r="AX263" s="26">
        <v>2373.7199999999998</v>
      </c>
      <c r="AY263" s="27">
        <v>821.81</v>
      </c>
      <c r="AZ263" s="27">
        <v>1399.41</v>
      </c>
      <c r="BA263" s="76">
        <v>2536.4027579741141</v>
      </c>
      <c r="BB263" s="26">
        <v>73.47</v>
      </c>
      <c r="BC263" s="27">
        <v>1138.1618537193417</v>
      </c>
      <c r="BD263" s="26">
        <v>0</v>
      </c>
      <c r="BE263" s="26">
        <v>0</v>
      </c>
      <c r="BF263" s="28">
        <v>0</v>
      </c>
    </row>
    <row r="264" spans="1:58" ht="12.75" customHeight="1" x14ac:dyDescent="0.25">
      <c r="A264" s="10">
        <v>296</v>
      </c>
      <c r="B264" s="20" t="s">
        <v>67</v>
      </c>
      <c r="C264" s="20" t="s">
        <v>146</v>
      </c>
      <c r="D264" s="21">
        <v>2002</v>
      </c>
      <c r="E264" s="20" t="s">
        <v>67</v>
      </c>
      <c r="F264" s="64" t="s">
        <v>74</v>
      </c>
      <c r="G264" s="22">
        <v>80398387</v>
      </c>
      <c r="H264" s="12">
        <f t="shared" si="92"/>
        <v>147933032.08000001</v>
      </c>
      <c r="I264" s="23">
        <v>0</v>
      </c>
      <c r="J264" s="13">
        <f t="shared" si="93"/>
        <v>3409353.39</v>
      </c>
      <c r="K264" s="13">
        <f t="shared" si="94"/>
        <v>6273210.2376000006</v>
      </c>
      <c r="L264" s="14">
        <f t="shared" si="95"/>
        <v>1045670.9</v>
      </c>
      <c r="M264" s="14">
        <f t="shared" si="96"/>
        <v>1396079.3360000001</v>
      </c>
      <c r="N264" s="24">
        <v>417152.9</v>
      </c>
      <c r="O264" s="24">
        <v>564773</v>
      </c>
      <c r="P264" s="24">
        <v>0</v>
      </c>
      <c r="Q264" s="24">
        <v>0</v>
      </c>
      <c r="R264" s="24">
        <v>0</v>
      </c>
      <c r="S264" s="24">
        <v>63745</v>
      </c>
      <c r="T264" s="14">
        <f t="shared" si="110"/>
        <v>767561.33600000013</v>
      </c>
      <c r="U264" s="24">
        <v>564773</v>
      </c>
      <c r="V264" s="24">
        <v>0</v>
      </c>
      <c r="W264" s="24">
        <v>0</v>
      </c>
      <c r="X264" s="24">
        <v>0</v>
      </c>
      <c r="Y264" s="24">
        <v>63745</v>
      </c>
      <c r="Z264" s="14">
        <f t="shared" si="97"/>
        <v>2363682.4900000002</v>
      </c>
      <c r="AA264" s="14">
        <f t="shared" si="98"/>
        <v>4349175.7816000013</v>
      </c>
      <c r="AB264" s="24">
        <v>2072455.1100000003</v>
      </c>
      <c r="AC264" s="24">
        <v>262428.21999999997</v>
      </c>
      <c r="AD264" s="24">
        <v>28799.16</v>
      </c>
      <c r="AE264" s="24">
        <v>0</v>
      </c>
      <c r="AF264" s="25">
        <v>0</v>
      </c>
      <c r="AG264" s="14">
        <f t="shared" si="99"/>
        <v>3813317.402400001</v>
      </c>
      <c r="AH264" s="14">
        <f t="shared" si="100"/>
        <v>482867.92479999998</v>
      </c>
      <c r="AI264" s="14">
        <f t="shared" si="101"/>
        <v>52990.454400000002</v>
      </c>
      <c r="AJ264" s="14">
        <f t="shared" si="102"/>
        <v>0</v>
      </c>
      <c r="AK264" s="14">
        <f t="shared" si="103"/>
        <v>0</v>
      </c>
      <c r="AL264" s="16">
        <f t="shared" si="104"/>
        <v>148926.54</v>
      </c>
      <c r="AM264" s="16">
        <f t="shared" si="105"/>
        <v>274024.83360000001</v>
      </c>
      <c r="AN264" s="24">
        <v>0</v>
      </c>
      <c r="AO264" s="24">
        <v>24727.85</v>
      </c>
      <c r="AP264" s="25">
        <v>124198.69</v>
      </c>
      <c r="AQ264" s="14">
        <f t="shared" si="106"/>
        <v>0</v>
      </c>
      <c r="AR264" s="14">
        <f t="shared" si="107"/>
        <v>45499.243999999999</v>
      </c>
      <c r="AS264" s="14">
        <f t="shared" si="108"/>
        <v>228525.58960000001</v>
      </c>
      <c r="AT264" s="68">
        <f t="shared" si="109"/>
        <v>4.2405743662494126</v>
      </c>
      <c r="AU264" s="26">
        <v>0</v>
      </c>
      <c r="AV264" s="26">
        <v>73.33336258476308</v>
      </c>
      <c r="AW264" s="26">
        <v>21.21</v>
      </c>
      <c r="AX264" s="26">
        <v>2517.9699999999998</v>
      </c>
      <c r="AY264" s="27">
        <v>1255.3</v>
      </c>
      <c r="AZ264" s="27">
        <v>1924.3</v>
      </c>
      <c r="BA264" s="76">
        <v>3487.7554306240399</v>
      </c>
      <c r="BB264" s="26">
        <v>93.9</v>
      </c>
      <c r="BC264" s="27">
        <v>761.83501690153093</v>
      </c>
      <c r="BD264" s="26">
        <v>0</v>
      </c>
      <c r="BE264" s="26">
        <v>0</v>
      </c>
      <c r="BF264" s="28">
        <v>0</v>
      </c>
    </row>
    <row r="265" spans="1:58" ht="12.75" customHeight="1" x14ac:dyDescent="0.25">
      <c r="A265" s="10">
        <v>297</v>
      </c>
      <c r="B265" s="20" t="s">
        <v>68</v>
      </c>
      <c r="C265" s="20" t="s">
        <v>147</v>
      </c>
      <c r="D265" s="21">
        <v>2002</v>
      </c>
      <c r="E265" s="20" t="s">
        <v>68</v>
      </c>
      <c r="F265" s="64" t="s">
        <v>74</v>
      </c>
      <c r="G265" s="22">
        <v>41978296</v>
      </c>
      <c r="H265" s="12">
        <f t="shared" si="92"/>
        <v>77240064.640000001</v>
      </c>
      <c r="I265" s="23">
        <v>0</v>
      </c>
      <c r="J265" s="13">
        <f t="shared" si="93"/>
        <v>1839812.54</v>
      </c>
      <c r="K265" s="13">
        <f t="shared" si="94"/>
        <v>3385255.0736000002</v>
      </c>
      <c r="L265" s="14">
        <f t="shared" si="95"/>
        <v>922578.92</v>
      </c>
      <c r="M265" s="14">
        <f t="shared" si="96"/>
        <v>1308094.4839999999</v>
      </c>
      <c r="N265" s="24">
        <v>458947.1</v>
      </c>
      <c r="O265" s="24">
        <v>424842.89999999997</v>
      </c>
      <c r="P265" s="24">
        <v>0</v>
      </c>
      <c r="Q265" s="24">
        <v>0</v>
      </c>
      <c r="R265" s="24">
        <v>0</v>
      </c>
      <c r="S265" s="24">
        <v>38788.92</v>
      </c>
      <c r="T265" s="14">
        <f t="shared" si="110"/>
        <v>844462.66399999999</v>
      </c>
      <c r="U265" s="24">
        <v>424842.89999999997</v>
      </c>
      <c r="V265" s="24">
        <v>0</v>
      </c>
      <c r="W265" s="24">
        <v>0</v>
      </c>
      <c r="X265" s="24">
        <v>0</v>
      </c>
      <c r="Y265" s="24">
        <v>38788.92</v>
      </c>
      <c r="Z265" s="14">
        <f t="shared" si="97"/>
        <v>917233.62</v>
      </c>
      <c r="AA265" s="14">
        <f t="shared" si="98"/>
        <v>1687709.8608000001</v>
      </c>
      <c r="AB265" s="24">
        <v>759129.35</v>
      </c>
      <c r="AC265" s="24">
        <v>153035.29</v>
      </c>
      <c r="AD265" s="24">
        <v>5068.9799999999996</v>
      </c>
      <c r="AE265" s="24">
        <v>0</v>
      </c>
      <c r="AF265" s="25">
        <v>0</v>
      </c>
      <c r="AG265" s="14">
        <f t="shared" si="99"/>
        <v>1396798.004</v>
      </c>
      <c r="AH265" s="14">
        <f t="shared" si="100"/>
        <v>281584.93360000005</v>
      </c>
      <c r="AI265" s="14">
        <f t="shared" si="101"/>
        <v>9326.9231999999993</v>
      </c>
      <c r="AJ265" s="14">
        <f t="shared" si="102"/>
        <v>0</v>
      </c>
      <c r="AK265" s="14">
        <f t="shared" si="103"/>
        <v>0</v>
      </c>
      <c r="AL265" s="16">
        <f t="shared" si="104"/>
        <v>39012.199999999997</v>
      </c>
      <c r="AM265" s="16">
        <f t="shared" si="105"/>
        <v>71782.448000000004</v>
      </c>
      <c r="AN265" s="24">
        <v>0</v>
      </c>
      <c r="AO265" s="24">
        <v>27608.42</v>
      </c>
      <c r="AP265" s="25">
        <v>11403.78</v>
      </c>
      <c r="AQ265" s="14">
        <f t="shared" si="106"/>
        <v>0</v>
      </c>
      <c r="AR265" s="14">
        <f t="shared" si="107"/>
        <v>50799.4928</v>
      </c>
      <c r="AS265" s="14">
        <f t="shared" si="108"/>
        <v>20982.9552</v>
      </c>
      <c r="AT265" s="68">
        <f t="shared" si="109"/>
        <v>4.3827708966557379</v>
      </c>
      <c r="AU265" s="26">
        <v>0</v>
      </c>
      <c r="AV265" s="26">
        <v>44.141627284743883</v>
      </c>
      <c r="AW265" s="26">
        <v>17.98</v>
      </c>
      <c r="AX265" s="26">
        <v>1707.03</v>
      </c>
      <c r="AY265" s="27">
        <v>1037.7</v>
      </c>
      <c r="AZ265" s="27">
        <v>1289.8399999999999</v>
      </c>
      <c r="BA265" s="76">
        <v>2337.80931488651</v>
      </c>
      <c r="BB265" s="26">
        <v>95.8</v>
      </c>
      <c r="BC265" s="27">
        <v>1705.9281039153334</v>
      </c>
      <c r="BD265" s="26">
        <v>0</v>
      </c>
      <c r="BE265" s="26">
        <v>0</v>
      </c>
      <c r="BF265" s="28">
        <v>0</v>
      </c>
    </row>
    <row r="266" spans="1:58" ht="12.75" customHeight="1" x14ac:dyDescent="0.25">
      <c r="A266" s="10">
        <v>298</v>
      </c>
      <c r="B266" s="10" t="s">
        <v>36</v>
      </c>
      <c r="C266" s="10" t="s">
        <v>115</v>
      </c>
      <c r="D266" s="11">
        <v>2003</v>
      </c>
      <c r="E266" s="10" t="s">
        <v>36</v>
      </c>
      <c r="F266" s="64" t="s">
        <v>75</v>
      </c>
      <c r="G266" s="12">
        <v>7868809553</v>
      </c>
      <c r="H266" s="12">
        <f t="shared" si="92"/>
        <v>13849104813.280001</v>
      </c>
      <c r="I266" s="13">
        <f>J266+AL266</f>
        <v>463443774.66000003</v>
      </c>
      <c r="J266" s="13">
        <f t="shared" si="93"/>
        <v>195812894.19</v>
      </c>
      <c r="K266" s="13">
        <f t="shared" si="94"/>
        <v>344630693.7744</v>
      </c>
      <c r="L266" s="14">
        <f t="shared" si="95"/>
        <v>65874703.609999999</v>
      </c>
      <c r="M266" s="14">
        <f t="shared" si="96"/>
        <v>82544239.617600009</v>
      </c>
      <c r="N266" s="14">
        <v>21933600.010000005</v>
      </c>
      <c r="O266" s="14">
        <v>31640353</v>
      </c>
      <c r="P266" s="14">
        <v>0</v>
      </c>
      <c r="Q266" s="14">
        <v>2065913.01</v>
      </c>
      <c r="R266" s="14">
        <v>0</v>
      </c>
      <c r="S266" s="14">
        <v>10234837.59</v>
      </c>
      <c r="T266" s="14">
        <f t="shared" si="110"/>
        <v>38603136.017600007</v>
      </c>
      <c r="U266" s="14">
        <v>31640353</v>
      </c>
      <c r="V266" s="14">
        <v>0</v>
      </c>
      <c r="W266" s="14">
        <v>2065913.01</v>
      </c>
      <c r="X266" s="14">
        <v>0</v>
      </c>
      <c r="Y266" s="14">
        <v>10234837.59</v>
      </c>
      <c r="Z266" s="14">
        <f t="shared" si="97"/>
        <v>129938190.58</v>
      </c>
      <c r="AA266" s="14">
        <f t="shared" si="98"/>
        <v>228691215.42080003</v>
      </c>
      <c r="AB266" s="14">
        <v>104558033.8</v>
      </c>
      <c r="AC266" s="14">
        <v>17863136.890000001</v>
      </c>
      <c r="AD266" s="14">
        <v>6731207.8600000003</v>
      </c>
      <c r="AE266" s="14">
        <v>785812.02999999991</v>
      </c>
      <c r="AF266" s="15">
        <v>0</v>
      </c>
      <c r="AG266" s="14">
        <f t="shared" si="99"/>
        <v>184022139.48800001</v>
      </c>
      <c r="AH266" s="14">
        <f t="shared" si="100"/>
        <v>31439120.926400002</v>
      </c>
      <c r="AI266" s="14">
        <f t="shared" si="101"/>
        <v>11846925.833600001</v>
      </c>
      <c r="AJ266" s="14">
        <f t="shared" si="102"/>
        <v>1383029.1727999998</v>
      </c>
      <c r="AK266" s="14">
        <f t="shared" si="103"/>
        <v>0</v>
      </c>
      <c r="AL266" s="16">
        <f t="shared" si="104"/>
        <v>267630880.47000003</v>
      </c>
      <c r="AM266" s="16">
        <f t="shared" si="105"/>
        <v>471030349.62720007</v>
      </c>
      <c r="AN266" s="14">
        <v>251228469.01000002</v>
      </c>
      <c r="AO266" s="14">
        <v>3466453.75</v>
      </c>
      <c r="AP266" s="15">
        <v>12935957.710000001</v>
      </c>
      <c r="AQ266" s="14">
        <f t="shared" si="106"/>
        <v>442162105.45760006</v>
      </c>
      <c r="AR266" s="14">
        <f t="shared" si="107"/>
        <v>6100958.5999999996</v>
      </c>
      <c r="AS266" s="14">
        <f t="shared" si="108"/>
        <v>22767285.569600001</v>
      </c>
      <c r="AT266" s="70">
        <f t="shared" si="109"/>
        <v>2.4884690990563616</v>
      </c>
      <c r="AU266" s="17">
        <f>I266/G266*100</f>
        <v>5.8896300836676252</v>
      </c>
      <c r="AV266" s="17">
        <f>J266/I266*100</f>
        <v>42.251704499355029</v>
      </c>
      <c r="AW266" s="18">
        <v>15.767795936122248</v>
      </c>
      <c r="AX266" s="18">
        <v>2672.9322831337495</v>
      </c>
      <c r="AY266" s="17">
        <v>1174.0845724325663</v>
      </c>
      <c r="AZ266" s="17">
        <v>1869.872975421642</v>
      </c>
      <c r="BA266" s="75">
        <v>3259.3840473201121</v>
      </c>
      <c r="BB266" s="18">
        <v>84.463174735933549</v>
      </c>
      <c r="BC266" s="18">
        <v>2555.6788581836854</v>
      </c>
      <c r="BD266" s="69">
        <v>57.266598710586095</v>
      </c>
      <c r="BE266" s="18">
        <v>22.973200769845256</v>
      </c>
      <c r="BF266" s="19">
        <v>19.760200519568649</v>
      </c>
    </row>
    <row r="267" spans="1:58" ht="12.75" customHeight="1" x14ac:dyDescent="0.25">
      <c r="A267" s="10">
        <v>299</v>
      </c>
      <c r="B267" s="20" t="s">
        <v>37</v>
      </c>
      <c r="C267" s="20" t="s">
        <v>116</v>
      </c>
      <c r="D267" s="21">
        <v>2003</v>
      </c>
      <c r="E267" s="20" t="s">
        <v>37</v>
      </c>
      <c r="F267" s="64" t="s">
        <v>75</v>
      </c>
      <c r="G267" s="22">
        <v>77267870</v>
      </c>
      <c r="H267" s="12">
        <f t="shared" si="92"/>
        <v>135991451.19999999</v>
      </c>
      <c r="I267" s="23">
        <v>0</v>
      </c>
      <c r="J267" s="13">
        <f t="shared" si="93"/>
        <v>2213859.21</v>
      </c>
      <c r="K267" s="13">
        <f t="shared" si="94"/>
        <v>3896392.2096000002</v>
      </c>
      <c r="L267" s="14">
        <f t="shared" si="95"/>
        <v>763689.30999999994</v>
      </c>
      <c r="M267" s="14">
        <f t="shared" si="96"/>
        <v>879048.72959999996</v>
      </c>
      <c r="N267" s="24">
        <v>151788.71</v>
      </c>
      <c r="O267" s="24">
        <v>471449.5</v>
      </c>
      <c r="P267" s="24">
        <v>0</v>
      </c>
      <c r="Q267" s="24">
        <v>0</v>
      </c>
      <c r="R267" s="24">
        <v>0</v>
      </c>
      <c r="S267" s="24">
        <v>140451.1</v>
      </c>
      <c r="T267" s="14">
        <f t="shared" si="110"/>
        <v>267148.12959999999</v>
      </c>
      <c r="U267" s="24">
        <v>471449.5</v>
      </c>
      <c r="V267" s="24">
        <v>0</v>
      </c>
      <c r="W267" s="24">
        <v>0</v>
      </c>
      <c r="X267" s="24">
        <v>0</v>
      </c>
      <c r="Y267" s="24">
        <v>140451.1</v>
      </c>
      <c r="Z267" s="14">
        <f t="shared" si="97"/>
        <v>1450169.9</v>
      </c>
      <c r="AA267" s="14">
        <f t="shared" si="98"/>
        <v>2552299.0239999997</v>
      </c>
      <c r="AB267" s="24">
        <v>1294329.7</v>
      </c>
      <c r="AC267" s="24">
        <v>127623.5</v>
      </c>
      <c r="AD267" s="24">
        <v>28216.7</v>
      </c>
      <c r="AE267" s="24">
        <v>0</v>
      </c>
      <c r="AF267" s="25">
        <v>0</v>
      </c>
      <c r="AG267" s="14">
        <f t="shared" si="99"/>
        <v>2278020.2719999999</v>
      </c>
      <c r="AH267" s="14">
        <f t="shared" si="100"/>
        <v>224617.36000000002</v>
      </c>
      <c r="AI267" s="14">
        <f t="shared" si="101"/>
        <v>49661.392</v>
      </c>
      <c r="AJ267" s="14">
        <f t="shared" si="102"/>
        <v>0</v>
      </c>
      <c r="AK267" s="14">
        <f t="shared" si="103"/>
        <v>0</v>
      </c>
      <c r="AL267" s="16">
        <f t="shared" si="104"/>
        <v>73388.959999999992</v>
      </c>
      <c r="AM267" s="16">
        <f t="shared" si="105"/>
        <v>129164.56959999999</v>
      </c>
      <c r="AN267" s="24">
        <v>0</v>
      </c>
      <c r="AO267" s="24">
        <v>36644.5</v>
      </c>
      <c r="AP267" s="25">
        <v>36744.46</v>
      </c>
      <c r="AQ267" s="14">
        <f t="shared" si="106"/>
        <v>0</v>
      </c>
      <c r="AR267" s="14">
        <f t="shared" si="107"/>
        <v>64494.32</v>
      </c>
      <c r="AS267" s="14">
        <f t="shared" si="108"/>
        <v>64670.249599999996</v>
      </c>
      <c r="AT267" s="68">
        <f t="shared" si="109"/>
        <v>2.8651743732550154</v>
      </c>
      <c r="AU267" s="26">
        <v>0</v>
      </c>
      <c r="AV267" s="26">
        <v>0</v>
      </c>
      <c r="AW267" s="26">
        <v>21.28</v>
      </c>
      <c r="AX267" s="26">
        <v>2236.66</v>
      </c>
      <c r="AY267" s="27">
        <v>1845.17</v>
      </c>
      <c r="AZ267" s="27">
        <v>2084.12</v>
      </c>
      <c r="BA267" s="76">
        <v>3632.839005638356</v>
      </c>
      <c r="BB267" s="26">
        <v>81.61</v>
      </c>
      <c r="BC267" s="26">
        <v>0</v>
      </c>
      <c r="BD267" s="26">
        <v>0</v>
      </c>
      <c r="BE267" s="26">
        <v>0</v>
      </c>
      <c r="BF267" s="28">
        <v>0</v>
      </c>
    </row>
    <row r="268" spans="1:58" ht="12.75" customHeight="1" x14ac:dyDescent="0.25">
      <c r="A268" s="10">
        <v>300</v>
      </c>
      <c r="B268" s="20" t="s">
        <v>38</v>
      </c>
      <c r="C268" s="20" t="s">
        <v>117</v>
      </c>
      <c r="D268" s="21">
        <v>2003</v>
      </c>
      <c r="E268" s="20" t="s">
        <v>38</v>
      </c>
      <c r="F268" s="64" t="s">
        <v>75</v>
      </c>
      <c r="G268" s="22">
        <v>270791490</v>
      </c>
      <c r="H268" s="12">
        <f t="shared" si="92"/>
        <v>476593022.39999998</v>
      </c>
      <c r="I268" s="23">
        <v>0</v>
      </c>
      <c r="J268" s="13">
        <f t="shared" si="93"/>
        <v>4931653.32</v>
      </c>
      <c r="K268" s="13">
        <f t="shared" si="94"/>
        <v>8679709.8432</v>
      </c>
      <c r="L268" s="14">
        <f t="shared" si="95"/>
        <v>1029974.27</v>
      </c>
      <c r="M268" s="14">
        <f t="shared" si="96"/>
        <v>1294922.43</v>
      </c>
      <c r="N268" s="24">
        <v>348616</v>
      </c>
      <c r="O268" s="24">
        <v>676228.26</v>
      </c>
      <c r="P268" s="24">
        <v>0</v>
      </c>
      <c r="Q268" s="24">
        <v>0</v>
      </c>
      <c r="R268" s="24">
        <v>0</v>
      </c>
      <c r="S268" s="24">
        <v>5130.01</v>
      </c>
      <c r="T268" s="14">
        <f t="shared" si="110"/>
        <v>613564.16000000003</v>
      </c>
      <c r="U268" s="24">
        <v>676228.26</v>
      </c>
      <c r="V268" s="24">
        <v>0</v>
      </c>
      <c r="W268" s="24">
        <v>0</v>
      </c>
      <c r="X268" s="24">
        <v>0</v>
      </c>
      <c r="Y268" s="24">
        <v>5130.01</v>
      </c>
      <c r="Z268" s="14">
        <f t="shared" si="97"/>
        <v>3901679.0500000003</v>
      </c>
      <c r="AA268" s="14">
        <f t="shared" si="98"/>
        <v>6866955.1280000005</v>
      </c>
      <c r="AB268" s="24">
        <v>3574998.1</v>
      </c>
      <c r="AC268" s="24">
        <v>299854</v>
      </c>
      <c r="AD268" s="24">
        <v>26826.95</v>
      </c>
      <c r="AE268" s="24">
        <v>0</v>
      </c>
      <c r="AF268" s="25">
        <v>0</v>
      </c>
      <c r="AG268" s="14">
        <f t="shared" si="99"/>
        <v>6291996.6560000004</v>
      </c>
      <c r="AH268" s="14">
        <f t="shared" si="100"/>
        <v>527743.04</v>
      </c>
      <c r="AI268" s="14">
        <f t="shared" si="101"/>
        <v>47215.432000000001</v>
      </c>
      <c r="AJ268" s="14">
        <f t="shared" si="102"/>
        <v>0</v>
      </c>
      <c r="AK268" s="14">
        <f t="shared" si="103"/>
        <v>0</v>
      </c>
      <c r="AL268" s="16">
        <f t="shared" si="104"/>
        <v>282411.12</v>
      </c>
      <c r="AM268" s="16">
        <f t="shared" si="105"/>
        <v>497043.57120000001</v>
      </c>
      <c r="AN268" s="24">
        <v>0</v>
      </c>
      <c r="AO268" s="24">
        <v>45708.5</v>
      </c>
      <c r="AP268" s="25">
        <v>236702.62</v>
      </c>
      <c r="AQ268" s="14">
        <f t="shared" si="106"/>
        <v>0</v>
      </c>
      <c r="AR268" s="14">
        <f t="shared" si="107"/>
        <v>80446.960000000006</v>
      </c>
      <c r="AS268" s="14">
        <f t="shared" si="108"/>
        <v>416596.61119999998</v>
      </c>
      <c r="AT268" s="68">
        <f t="shared" si="109"/>
        <v>1.8211995214472951</v>
      </c>
      <c r="AU268" s="26">
        <v>0</v>
      </c>
      <c r="AV268" s="26">
        <v>0</v>
      </c>
      <c r="AW268" s="26">
        <v>21.43</v>
      </c>
      <c r="AX268" s="26">
        <v>2226.11</v>
      </c>
      <c r="AY268" s="27">
        <v>1006.59</v>
      </c>
      <c r="AZ268" s="27">
        <v>1776.58</v>
      </c>
      <c r="BA268" s="76">
        <v>3096.7646395778506</v>
      </c>
      <c r="BB268" s="26">
        <v>99.5</v>
      </c>
      <c r="BC268" s="26">
        <v>0</v>
      </c>
      <c r="BD268" s="26">
        <v>0</v>
      </c>
      <c r="BE268" s="26">
        <v>0</v>
      </c>
      <c r="BF268" s="28">
        <v>0</v>
      </c>
    </row>
    <row r="269" spans="1:58" ht="12.75" customHeight="1" x14ac:dyDescent="0.25">
      <c r="A269" s="10">
        <v>301</v>
      </c>
      <c r="B269" s="20" t="s">
        <v>39</v>
      </c>
      <c r="C269" s="20" t="s">
        <v>118</v>
      </c>
      <c r="D269" s="21">
        <v>2003</v>
      </c>
      <c r="E269" s="20" t="s">
        <v>39</v>
      </c>
      <c r="F269" s="64" t="s">
        <v>75</v>
      </c>
      <c r="G269" s="22">
        <v>48522955</v>
      </c>
      <c r="H269" s="12">
        <f t="shared" si="92"/>
        <v>85400400.799999997</v>
      </c>
      <c r="I269" s="23">
        <v>0</v>
      </c>
      <c r="J269" s="13">
        <f t="shared" si="93"/>
        <v>1552186.07</v>
      </c>
      <c r="K269" s="13">
        <f t="shared" si="94"/>
        <v>2731847.4832000001</v>
      </c>
      <c r="L269" s="14">
        <f t="shared" si="95"/>
        <v>451220.77</v>
      </c>
      <c r="M269" s="14">
        <f t="shared" si="96"/>
        <v>522371.24800000002</v>
      </c>
      <c r="N269" s="24">
        <v>93619.05</v>
      </c>
      <c r="O269" s="24">
        <v>329779.46000000002</v>
      </c>
      <c r="P269" s="24">
        <v>0</v>
      </c>
      <c r="Q269" s="24">
        <v>0</v>
      </c>
      <c r="R269" s="24">
        <v>0</v>
      </c>
      <c r="S269" s="24">
        <v>27822.26</v>
      </c>
      <c r="T269" s="14">
        <f t="shared" si="110"/>
        <v>164769.52800000002</v>
      </c>
      <c r="U269" s="24">
        <v>329779.46000000002</v>
      </c>
      <c r="V269" s="24">
        <v>0</v>
      </c>
      <c r="W269" s="24">
        <v>0</v>
      </c>
      <c r="X269" s="24">
        <v>0</v>
      </c>
      <c r="Y269" s="24">
        <v>27822.26</v>
      </c>
      <c r="Z269" s="14">
        <f t="shared" si="97"/>
        <v>1100965.3</v>
      </c>
      <c r="AA269" s="14">
        <f t="shared" si="98"/>
        <v>1937698.9279999998</v>
      </c>
      <c r="AB269" s="24">
        <v>889565.7</v>
      </c>
      <c r="AC269" s="24">
        <v>210474.08</v>
      </c>
      <c r="AD269" s="24">
        <v>925.52</v>
      </c>
      <c r="AE269" s="24">
        <v>0</v>
      </c>
      <c r="AF269" s="25">
        <v>0</v>
      </c>
      <c r="AG269" s="14">
        <f t="shared" si="99"/>
        <v>1565635.632</v>
      </c>
      <c r="AH269" s="14">
        <f t="shared" si="100"/>
        <v>370434.38079999998</v>
      </c>
      <c r="AI269" s="14">
        <f t="shared" si="101"/>
        <v>1628.9151999999999</v>
      </c>
      <c r="AJ269" s="14">
        <f t="shared" si="102"/>
        <v>0</v>
      </c>
      <c r="AK269" s="14">
        <f t="shared" si="103"/>
        <v>0</v>
      </c>
      <c r="AL269" s="16">
        <f t="shared" si="104"/>
        <v>47516.539999999994</v>
      </c>
      <c r="AM269" s="16">
        <f t="shared" si="105"/>
        <v>83629.11039999999</v>
      </c>
      <c r="AN269" s="24">
        <v>0</v>
      </c>
      <c r="AO269" s="24">
        <v>36629.81</v>
      </c>
      <c r="AP269" s="25">
        <v>10886.73</v>
      </c>
      <c r="AQ269" s="14">
        <f t="shared" si="106"/>
        <v>0</v>
      </c>
      <c r="AR269" s="14">
        <f t="shared" si="107"/>
        <v>64468.465599999996</v>
      </c>
      <c r="AS269" s="14">
        <f t="shared" si="108"/>
        <v>19160.644799999998</v>
      </c>
      <c r="AT269" s="68">
        <f t="shared" si="109"/>
        <v>3.1988696277875079</v>
      </c>
      <c r="AU269" s="26">
        <v>0</v>
      </c>
      <c r="AV269" s="26">
        <v>0</v>
      </c>
      <c r="AW269" s="26">
        <v>20.3</v>
      </c>
      <c r="AX269" s="26">
        <v>3216.46</v>
      </c>
      <c r="AY269" s="27">
        <v>2661.44</v>
      </c>
      <c r="AZ269" s="27">
        <v>3032.61</v>
      </c>
      <c r="BA269" s="76">
        <v>5286.1562179188031</v>
      </c>
      <c r="BB269" s="26">
        <v>93.83</v>
      </c>
      <c r="BC269" s="26">
        <v>0</v>
      </c>
      <c r="BD269" s="26">
        <v>0</v>
      </c>
      <c r="BE269" s="26">
        <v>0</v>
      </c>
      <c r="BF269" s="28">
        <v>0</v>
      </c>
    </row>
    <row r="270" spans="1:58" ht="12.75" customHeight="1" x14ac:dyDescent="0.25">
      <c r="A270" s="10">
        <v>302</v>
      </c>
      <c r="B270" s="20" t="s">
        <v>40</v>
      </c>
      <c r="C270" s="20" t="s">
        <v>119</v>
      </c>
      <c r="D270" s="21">
        <v>2003</v>
      </c>
      <c r="E270" s="20" t="s">
        <v>40</v>
      </c>
      <c r="F270" s="64" t="s">
        <v>75</v>
      </c>
      <c r="G270" s="22">
        <v>328291059</v>
      </c>
      <c r="H270" s="12">
        <f t="shared" si="92"/>
        <v>577792263.84000003</v>
      </c>
      <c r="I270" s="23">
        <v>0</v>
      </c>
      <c r="J270" s="13">
        <f t="shared" si="93"/>
        <v>1778635.5</v>
      </c>
      <c r="K270" s="13">
        <f t="shared" si="94"/>
        <v>3130398.48</v>
      </c>
      <c r="L270" s="14">
        <f t="shared" si="95"/>
        <v>702729.85</v>
      </c>
      <c r="M270" s="14">
        <f t="shared" si="96"/>
        <v>822153.09600000002</v>
      </c>
      <c r="N270" s="24">
        <v>157135.85</v>
      </c>
      <c r="O270" s="24">
        <v>479382.9</v>
      </c>
      <c r="P270" s="24">
        <v>0</v>
      </c>
      <c r="Q270" s="24">
        <v>0</v>
      </c>
      <c r="R270" s="24">
        <v>0</v>
      </c>
      <c r="S270" s="24">
        <v>66211.100000000006</v>
      </c>
      <c r="T270" s="14">
        <f t="shared" si="110"/>
        <v>276559.09600000002</v>
      </c>
      <c r="U270" s="24">
        <v>479382.9</v>
      </c>
      <c r="V270" s="24">
        <v>0</v>
      </c>
      <c r="W270" s="24">
        <v>0</v>
      </c>
      <c r="X270" s="24">
        <v>0</v>
      </c>
      <c r="Y270" s="24">
        <v>66211.100000000006</v>
      </c>
      <c r="Z270" s="14">
        <f t="shared" si="97"/>
        <v>1075905.6499999999</v>
      </c>
      <c r="AA270" s="14">
        <f t="shared" si="98"/>
        <v>1893593.9440000001</v>
      </c>
      <c r="AB270" s="24">
        <v>680660.7</v>
      </c>
      <c r="AC270" s="24">
        <v>130244.5</v>
      </c>
      <c r="AD270" s="24">
        <v>265000.45</v>
      </c>
      <c r="AE270" s="24">
        <v>0</v>
      </c>
      <c r="AF270" s="25">
        <v>0</v>
      </c>
      <c r="AG270" s="14">
        <f t="shared" si="99"/>
        <v>1197962.8319999999</v>
      </c>
      <c r="AH270" s="14">
        <f t="shared" si="100"/>
        <v>229230.32</v>
      </c>
      <c r="AI270" s="14">
        <f t="shared" si="101"/>
        <v>466400.79200000002</v>
      </c>
      <c r="AJ270" s="14">
        <f t="shared" si="102"/>
        <v>0</v>
      </c>
      <c r="AK270" s="14">
        <f t="shared" si="103"/>
        <v>0</v>
      </c>
      <c r="AL270" s="16">
        <f t="shared" si="104"/>
        <v>60465.259999999995</v>
      </c>
      <c r="AM270" s="16">
        <f t="shared" si="105"/>
        <v>106418.8576</v>
      </c>
      <c r="AN270" s="24">
        <v>0</v>
      </c>
      <c r="AO270" s="24">
        <v>55825.599999999999</v>
      </c>
      <c r="AP270" s="25">
        <v>4639.66</v>
      </c>
      <c r="AQ270" s="14">
        <f t="shared" si="106"/>
        <v>0</v>
      </c>
      <c r="AR270" s="14">
        <f t="shared" si="107"/>
        <v>98253.055999999997</v>
      </c>
      <c r="AS270" s="14">
        <f t="shared" si="108"/>
        <v>8165.8015999999998</v>
      </c>
      <c r="AT270" s="68">
        <f t="shared" si="109"/>
        <v>0.5417861532439725</v>
      </c>
      <c r="AU270" s="26">
        <v>0</v>
      </c>
      <c r="AV270" s="26">
        <v>0</v>
      </c>
      <c r="AW270" s="26">
        <v>5.63</v>
      </c>
      <c r="AX270" s="26">
        <v>3166.21</v>
      </c>
      <c r="AY270" s="27">
        <v>1751.12</v>
      </c>
      <c r="AZ270" s="27">
        <v>2399.9499999999998</v>
      </c>
      <c r="BA270" s="76">
        <v>4183.3637082230252</v>
      </c>
      <c r="BB270" s="26">
        <v>90.58</v>
      </c>
      <c r="BC270" s="26">
        <v>0</v>
      </c>
      <c r="BD270" s="26">
        <v>0</v>
      </c>
      <c r="BE270" s="26">
        <v>0</v>
      </c>
      <c r="BF270" s="28">
        <v>0</v>
      </c>
    </row>
    <row r="271" spans="1:58" ht="12.75" customHeight="1" x14ac:dyDescent="0.25">
      <c r="A271" s="10">
        <v>303</v>
      </c>
      <c r="B271" s="20" t="s">
        <v>41</v>
      </c>
      <c r="C271" s="20" t="s">
        <v>120</v>
      </c>
      <c r="D271" s="21">
        <v>2003</v>
      </c>
      <c r="E271" s="20" t="s">
        <v>109</v>
      </c>
      <c r="F271" s="64" t="s">
        <v>75</v>
      </c>
      <c r="G271" s="22">
        <v>255441599</v>
      </c>
      <c r="H271" s="12">
        <f t="shared" si="92"/>
        <v>449577214.24000001</v>
      </c>
      <c r="I271" s="23">
        <v>0</v>
      </c>
      <c r="J271" s="13">
        <f t="shared" si="93"/>
        <v>5363539.62</v>
      </c>
      <c r="K271" s="13">
        <f t="shared" si="94"/>
        <v>9439829.7312000003</v>
      </c>
      <c r="L271" s="14">
        <f t="shared" si="95"/>
        <v>919610.38</v>
      </c>
      <c r="M271" s="14">
        <f t="shared" si="96"/>
        <v>1117111.5647999998</v>
      </c>
      <c r="N271" s="24">
        <v>259869.98</v>
      </c>
      <c r="O271" s="24">
        <v>599833</v>
      </c>
      <c r="P271" s="24">
        <v>0</v>
      </c>
      <c r="Q271" s="24">
        <v>0</v>
      </c>
      <c r="R271" s="24">
        <v>0</v>
      </c>
      <c r="S271" s="24">
        <v>59907.4</v>
      </c>
      <c r="T271" s="14">
        <f t="shared" si="110"/>
        <v>457371.16480000003</v>
      </c>
      <c r="U271" s="24">
        <v>599833</v>
      </c>
      <c r="V271" s="24">
        <v>0</v>
      </c>
      <c r="W271" s="24">
        <v>0</v>
      </c>
      <c r="X271" s="24">
        <v>0</v>
      </c>
      <c r="Y271" s="24">
        <v>59907.4</v>
      </c>
      <c r="Z271" s="14">
        <f t="shared" si="97"/>
        <v>4443929.24</v>
      </c>
      <c r="AA271" s="14">
        <f t="shared" si="98"/>
        <v>7821315.4623999996</v>
      </c>
      <c r="AB271" s="24">
        <v>4072014.3</v>
      </c>
      <c r="AC271" s="24">
        <v>349475.49</v>
      </c>
      <c r="AD271" s="24">
        <v>22439.449999999997</v>
      </c>
      <c r="AE271" s="24">
        <v>0</v>
      </c>
      <c r="AF271" s="25">
        <v>0</v>
      </c>
      <c r="AG271" s="14">
        <f t="shared" si="99"/>
        <v>7166745.1679999996</v>
      </c>
      <c r="AH271" s="14">
        <f t="shared" si="100"/>
        <v>615076.86239999998</v>
      </c>
      <c r="AI271" s="14">
        <f t="shared" si="101"/>
        <v>39493.431999999993</v>
      </c>
      <c r="AJ271" s="14">
        <f t="shared" si="102"/>
        <v>0</v>
      </c>
      <c r="AK271" s="14">
        <f t="shared" si="103"/>
        <v>0</v>
      </c>
      <c r="AL271" s="16">
        <f t="shared" si="104"/>
        <v>237351.59</v>
      </c>
      <c r="AM271" s="16">
        <f t="shared" si="105"/>
        <v>417738.79839999997</v>
      </c>
      <c r="AN271" s="24">
        <v>0</v>
      </c>
      <c r="AO271" s="24">
        <v>60147</v>
      </c>
      <c r="AP271" s="25">
        <v>177204.59</v>
      </c>
      <c r="AQ271" s="14">
        <f t="shared" si="106"/>
        <v>0</v>
      </c>
      <c r="AR271" s="14">
        <f t="shared" si="107"/>
        <v>105858.72</v>
      </c>
      <c r="AS271" s="14">
        <f t="shared" si="108"/>
        <v>311880.0784</v>
      </c>
      <c r="AT271" s="68">
        <f t="shared" si="109"/>
        <v>2.0997126705270897</v>
      </c>
      <c r="AU271" s="26">
        <v>0</v>
      </c>
      <c r="AV271" s="26">
        <v>0</v>
      </c>
      <c r="AW271" s="26">
        <v>23.23</v>
      </c>
      <c r="AX271" s="26">
        <v>2371.9899999999998</v>
      </c>
      <c r="AY271" s="27">
        <v>1439.69</v>
      </c>
      <c r="AZ271" s="27">
        <v>2134.9499999999998</v>
      </c>
      <c r="BA271" s="76">
        <v>3721.44100871716</v>
      </c>
      <c r="BB271" s="26">
        <v>93.49</v>
      </c>
      <c r="BC271" s="26">
        <v>0</v>
      </c>
      <c r="BD271" s="26">
        <v>0</v>
      </c>
      <c r="BE271" s="26">
        <v>0</v>
      </c>
      <c r="BF271" s="28">
        <v>0</v>
      </c>
    </row>
    <row r="272" spans="1:58" ht="12.75" customHeight="1" x14ac:dyDescent="0.25">
      <c r="A272" s="10">
        <v>304</v>
      </c>
      <c r="B272" s="20" t="s">
        <v>42</v>
      </c>
      <c r="C272" s="20" t="s">
        <v>121</v>
      </c>
      <c r="D272" s="21">
        <v>2003</v>
      </c>
      <c r="E272" s="20" t="s">
        <v>42</v>
      </c>
      <c r="F272" s="64" t="s">
        <v>75</v>
      </c>
      <c r="G272" s="22">
        <v>43028600</v>
      </c>
      <c r="H272" s="12">
        <f t="shared" si="92"/>
        <v>75730336</v>
      </c>
      <c r="I272" s="23">
        <v>0</v>
      </c>
      <c r="J272" s="13">
        <f t="shared" si="93"/>
        <v>1452612.04</v>
      </c>
      <c r="K272" s="13">
        <f t="shared" si="94"/>
        <v>2556597.1904000002</v>
      </c>
      <c r="L272" s="14">
        <f t="shared" si="95"/>
        <v>574289.53</v>
      </c>
      <c r="M272" s="14">
        <f t="shared" si="96"/>
        <v>725632.89760000003</v>
      </c>
      <c r="N272" s="24">
        <v>199136.01</v>
      </c>
      <c r="O272" s="24">
        <v>360216.9</v>
      </c>
      <c r="P272" s="24">
        <v>0</v>
      </c>
      <c r="Q272" s="24">
        <v>0</v>
      </c>
      <c r="R272" s="24">
        <v>0</v>
      </c>
      <c r="S272" s="24">
        <v>14936.62</v>
      </c>
      <c r="T272" s="14">
        <f t="shared" si="110"/>
        <v>350479.37760000001</v>
      </c>
      <c r="U272" s="24">
        <v>360216.9</v>
      </c>
      <c r="V272" s="24">
        <v>0</v>
      </c>
      <c r="W272" s="24">
        <v>0</v>
      </c>
      <c r="X272" s="24">
        <v>0</v>
      </c>
      <c r="Y272" s="24">
        <v>14936.62</v>
      </c>
      <c r="Z272" s="14">
        <f t="shared" si="97"/>
        <v>878322.51000000013</v>
      </c>
      <c r="AA272" s="14">
        <f t="shared" si="98"/>
        <v>1545847.6176</v>
      </c>
      <c r="AB272" s="24">
        <v>739497.8</v>
      </c>
      <c r="AC272" s="24">
        <v>136698.29999999999</v>
      </c>
      <c r="AD272" s="24">
        <v>2126.41</v>
      </c>
      <c r="AE272" s="24">
        <v>0</v>
      </c>
      <c r="AF272" s="25">
        <v>0</v>
      </c>
      <c r="AG272" s="14">
        <f t="shared" si="99"/>
        <v>1301516.128</v>
      </c>
      <c r="AH272" s="14">
        <f t="shared" si="100"/>
        <v>240589.00799999997</v>
      </c>
      <c r="AI272" s="14">
        <f t="shared" si="101"/>
        <v>3742.4815999999996</v>
      </c>
      <c r="AJ272" s="14">
        <f t="shared" si="102"/>
        <v>0</v>
      </c>
      <c r="AK272" s="14">
        <f t="shared" si="103"/>
        <v>0</v>
      </c>
      <c r="AL272" s="16">
        <f t="shared" si="104"/>
        <v>50127.090000000004</v>
      </c>
      <c r="AM272" s="16">
        <f t="shared" si="105"/>
        <v>88223.678400000004</v>
      </c>
      <c r="AN272" s="24">
        <v>0</v>
      </c>
      <c r="AO272" s="24">
        <v>35186.44</v>
      </c>
      <c r="AP272" s="25">
        <v>14940.65</v>
      </c>
      <c r="AQ272" s="14">
        <f t="shared" si="106"/>
        <v>0</v>
      </c>
      <c r="AR272" s="14">
        <f t="shared" si="107"/>
        <v>61928.134400000003</v>
      </c>
      <c r="AS272" s="14">
        <f t="shared" si="108"/>
        <v>26295.543999999998</v>
      </c>
      <c r="AT272" s="68">
        <f t="shared" si="109"/>
        <v>3.3759221541021551</v>
      </c>
      <c r="AU272" s="26">
        <v>0</v>
      </c>
      <c r="AV272" s="26">
        <v>0</v>
      </c>
      <c r="AW272" s="26">
        <v>12.96</v>
      </c>
      <c r="AX272" s="26">
        <v>2704.94</v>
      </c>
      <c r="AY272" s="27">
        <v>2290.73</v>
      </c>
      <c r="AZ272" s="27">
        <v>2524.48</v>
      </c>
      <c r="BA272" s="76">
        <v>4400.4325149002543</v>
      </c>
      <c r="BB272" s="26">
        <v>97.4</v>
      </c>
      <c r="BC272" s="26">
        <v>0</v>
      </c>
      <c r="BD272" s="26">
        <v>0</v>
      </c>
      <c r="BE272" s="26">
        <v>0</v>
      </c>
      <c r="BF272" s="28">
        <v>0</v>
      </c>
    </row>
    <row r="273" spans="1:58" ht="12.75" customHeight="1" x14ac:dyDescent="0.25">
      <c r="A273" s="10">
        <v>305</v>
      </c>
      <c r="B273" s="20" t="s">
        <v>43</v>
      </c>
      <c r="C273" s="20" t="s">
        <v>122</v>
      </c>
      <c r="D273" s="21">
        <v>2003</v>
      </c>
      <c r="E273" s="20" t="s">
        <v>43</v>
      </c>
      <c r="F273" s="64" t="s">
        <v>75</v>
      </c>
      <c r="G273" s="22">
        <v>149658132</v>
      </c>
      <c r="H273" s="12">
        <f t="shared" si="92"/>
        <v>263398312.31999999</v>
      </c>
      <c r="I273" s="23">
        <v>0</v>
      </c>
      <c r="J273" s="13">
        <f t="shared" si="93"/>
        <v>4190613.6000000006</v>
      </c>
      <c r="K273" s="13">
        <f t="shared" si="94"/>
        <v>7375479.9360000007</v>
      </c>
      <c r="L273" s="14">
        <f t="shared" si="95"/>
        <v>2613892.0700000003</v>
      </c>
      <c r="M273" s="14">
        <f t="shared" si="96"/>
        <v>3241604.2964000003</v>
      </c>
      <c r="N273" s="24">
        <v>825937.14</v>
      </c>
      <c r="O273" s="24">
        <v>1507309.9</v>
      </c>
      <c r="P273" s="24">
        <v>0</v>
      </c>
      <c r="Q273" s="24">
        <v>0</v>
      </c>
      <c r="R273" s="24">
        <v>0</v>
      </c>
      <c r="S273" s="24">
        <v>280645.03000000003</v>
      </c>
      <c r="T273" s="14">
        <f t="shared" si="110"/>
        <v>1453649.3663999999</v>
      </c>
      <c r="U273" s="24">
        <v>1507309.9</v>
      </c>
      <c r="V273" s="24">
        <v>0</v>
      </c>
      <c r="W273" s="24">
        <v>0</v>
      </c>
      <c r="X273" s="24">
        <v>0</v>
      </c>
      <c r="Y273" s="24">
        <v>280645.03000000003</v>
      </c>
      <c r="Z273" s="14">
        <f t="shared" si="97"/>
        <v>1576721.53</v>
      </c>
      <c r="AA273" s="14">
        <f t="shared" si="98"/>
        <v>2775029.8928</v>
      </c>
      <c r="AB273" s="24">
        <v>1204525</v>
      </c>
      <c r="AC273" s="24">
        <v>321158.45</v>
      </c>
      <c r="AD273" s="24">
        <v>51038.079999999994</v>
      </c>
      <c r="AE273" s="24">
        <v>0</v>
      </c>
      <c r="AF273" s="25">
        <v>0</v>
      </c>
      <c r="AG273" s="14">
        <f t="shared" si="99"/>
        <v>2119964</v>
      </c>
      <c r="AH273" s="14">
        <f t="shared" si="100"/>
        <v>565238.87199999997</v>
      </c>
      <c r="AI273" s="14">
        <f t="shared" si="101"/>
        <v>89827.020799999984</v>
      </c>
      <c r="AJ273" s="14">
        <f t="shared" si="102"/>
        <v>0</v>
      </c>
      <c r="AK273" s="14">
        <f t="shared" si="103"/>
        <v>0</v>
      </c>
      <c r="AL273" s="16">
        <f t="shared" si="104"/>
        <v>43818.15</v>
      </c>
      <c r="AM273" s="16">
        <f t="shared" si="105"/>
        <v>77119.944000000003</v>
      </c>
      <c r="AN273" s="24">
        <v>0</v>
      </c>
      <c r="AO273" s="24">
        <v>35438.300000000003</v>
      </c>
      <c r="AP273" s="25">
        <v>8379.85</v>
      </c>
      <c r="AQ273" s="14">
        <f t="shared" si="106"/>
        <v>0</v>
      </c>
      <c r="AR273" s="14">
        <f t="shared" si="107"/>
        <v>62371.408000000003</v>
      </c>
      <c r="AS273" s="14">
        <f t="shared" si="108"/>
        <v>14748.536</v>
      </c>
      <c r="AT273" s="68">
        <f t="shared" si="109"/>
        <v>2.8001242191102591</v>
      </c>
      <c r="AU273" s="26">
        <v>0</v>
      </c>
      <c r="AV273" s="26">
        <v>0</v>
      </c>
      <c r="AW273" s="26">
        <v>13.52</v>
      </c>
      <c r="AX273" s="26">
        <v>1775.48</v>
      </c>
      <c r="AY273" s="27">
        <v>744.87</v>
      </c>
      <c r="AZ273" s="27">
        <v>953</v>
      </c>
      <c r="BA273" s="76">
        <v>1661.1786136946785</v>
      </c>
      <c r="BB273" s="26">
        <v>89.26</v>
      </c>
      <c r="BC273" s="26">
        <v>0</v>
      </c>
      <c r="BD273" s="26">
        <v>0</v>
      </c>
      <c r="BE273" s="26">
        <v>0</v>
      </c>
      <c r="BF273" s="28">
        <v>0</v>
      </c>
    </row>
    <row r="274" spans="1:58" ht="12.75" customHeight="1" x14ac:dyDescent="0.25">
      <c r="A274" s="10">
        <v>306</v>
      </c>
      <c r="B274" s="20" t="s">
        <v>44</v>
      </c>
      <c r="C274" s="20" t="s">
        <v>123</v>
      </c>
      <c r="D274" s="21">
        <v>2003</v>
      </c>
      <c r="E274" s="20" t="s">
        <v>44</v>
      </c>
      <c r="F274" s="64" t="s">
        <v>75</v>
      </c>
      <c r="G274" s="22">
        <v>234231937</v>
      </c>
      <c r="H274" s="12">
        <f t="shared" si="92"/>
        <v>412248209.12</v>
      </c>
      <c r="I274" s="23">
        <v>0</v>
      </c>
      <c r="J274" s="13">
        <f t="shared" si="93"/>
        <v>6125067.8000000007</v>
      </c>
      <c r="K274" s="13">
        <f t="shared" si="94"/>
        <v>10780119.328000002</v>
      </c>
      <c r="L274" s="14">
        <f t="shared" si="95"/>
        <v>1603915.19</v>
      </c>
      <c r="M274" s="14">
        <f t="shared" si="96"/>
        <v>1876264.3744000001</v>
      </c>
      <c r="N274" s="24">
        <v>358354.19</v>
      </c>
      <c r="O274" s="24">
        <v>885562</v>
      </c>
      <c r="P274" s="24">
        <v>0</v>
      </c>
      <c r="Q274" s="24">
        <v>0</v>
      </c>
      <c r="R274" s="24">
        <v>0</v>
      </c>
      <c r="S274" s="24">
        <v>359999</v>
      </c>
      <c r="T274" s="14">
        <f t="shared" si="110"/>
        <v>630703.37439999997</v>
      </c>
      <c r="U274" s="24">
        <v>885562</v>
      </c>
      <c r="V274" s="24">
        <v>0</v>
      </c>
      <c r="W274" s="24">
        <v>0</v>
      </c>
      <c r="X274" s="24">
        <v>0</v>
      </c>
      <c r="Y274" s="24">
        <v>359999</v>
      </c>
      <c r="Z274" s="14">
        <f t="shared" si="97"/>
        <v>4521152.6100000003</v>
      </c>
      <c r="AA274" s="14">
        <f t="shared" si="98"/>
        <v>7957228.5935999993</v>
      </c>
      <c r="AB274" s="24">
        <v>4111975.8</v>
      </c>
      <c r="AC274" s="24">
        <v>362788.7</v>
      </c>
      <c r="AD274" s="24">
        <v>46388.109999999993</v>
      </c>
      <c r="AE274" s="24">
        <v>0</v>
      </c>
      <c r="AF274" s="25">
        <v>0</v>
      </c>
      <c r="AG274" s="14">
        <f t="shared" si="99"/>
        <v>7237077.4079999998</v>
      </c>
      <c r="AH274" s="14">
        <f t="shared" si="100"/>
        <v>638508.11200000008</v>
      </c>
      <c r="AI274" s="14">
        <f t="shared" si="101"/>
        <v>81643.073599999989</v>
      </c>
      <c r="AJ274" s="14">
        <f t="shared" si="102"/>
        <v>0</v>
      </c>
      <c r="AK274" s="14">
        <f t="shared" si="103"/>
        <v>0</v>
      </c>
      <c r="AL274" s="16">
        <f t="shared" si="104"/>
        <v>489413.65</v>
      </c>
      <c r="AM274" s="16">
        <f t="shared" si="105"/>
        <v>861368.02399999998</v>
      </c>
      <c r="AN274" s="24">
        <v>0</v>
      </c>
      <c r="AO274" s="24">
        <v>81473.399999999994</v>
      </c>
      <c r="AP274" s="25">
        <v>407940.25</v>
      </c>
      <c r="AQ274" s="14">
        <f t="shared" si="106"/>
        <v>0</v>
      </c>
      <c r="AR274" s="14">
        <f t="shared" si="107"/>
        <v>143393.18399999998</v>
      </c>
      <c r="AS274" s="14">
        <f t="shared" si="108"/>
        <v>717974.84</v>
      </c>
      <c r="AT274" s="68">
        <f t="shared" si="109"/>
        <v>2.6149584375421875</v>
      </c>
      <c r="AU274" s="26">
        <v>0</v>
      </c>
      <c r="AV274" s="26">
        <v>0</v>
      </c>
      <c r="AW274" s="26">
        <v>20.47</v>
      </c>
      <c r="AX274" s="26">
        <v>2235.9499999999998</v>
      </c>
      <c r="AY274" s="27">
        <v>1402.73</v>
      </c>
      <c r="AZ274" s="27">
        <v>1934.97</v>
      </c>
      <c r="BA274" s="76">
        <v>3372.8549655202437</v>
      </c>
      <c r="BB274" s="26">
        <v>77.55</v>
      </c>
      <c r="BC274" s="26">
        <v>0</v>
      </c>
      <c r="BD274" s="26">
        <v>0</v>
      </c>
      <c r="BE274" s="26">
        <v>0</v>
      </c>
      <c r="BF274" s="28">
        <v>0</v>
      </c>
    </row>
    <row r="275" spans="1:58" ht="12.75" customHeight="1" x14ac:dyDescent="0.25">
      <c r="A275" s="10">
        <v>307</v>
      </c>
      <c r="B275" s="20" t="s">
        <v>45</v>
      </c>
      <c r="C275" s="20" t="s">
        <v>124</v>
      </c>
      <c r="D275" s="21">
        <v>2003</v>
      </c>
      <c r="E275" s="20" t="s">
        <v>110</v>
      </c>
      <c r="F275" s="64" t="s">
        <v>75</v>
      </c>
      <c r="G275" s="22">
        <v>1379467784</v>
      </c>
      <c r="H275" s="12">
        <f t="shared" si="92"/>
        <v>2427863299.8400002</v>
      </c>
      <c r="I275" s="23">
        <v>0</v>
      </c>
      <c r="J275" s="13">
        <f t="shared" si="93"/>
        <v>45256676.309999995</v>
      </c>
      <c r="K275" s="13">
        <f t="shared" si="94"/>
        <v>79651750.305599988</v>
      </c>
      <c r="L275" s="14">
        <f t="shared" si="95"/>
        <v>9623602.1799999997</v>
      </c>
      <c r="M275" s="14">
        <f t="shared" si="96"/>
        <v>13508984.037999999</v>
      </c>
      <c r="N275" s="24">
        <v>5112344.55</v>
      </c>
      <c r="O275" s="24">
        <v>1808887.63</v>
      </c>
      <c r="P275" s="24">
        <v>0</v>
      </c>
      <c r="Q275" s="24">
        <v>0</v>
      </c>
      <c r="R275" s="24">
        <v>0</v>
      </c>
      <c r="S275" s="24">
        <v>2702370</v>
      </c>
      <c r="T275" s="14">
        <f t="shared" si="110"/>
        <v>8997726.4079999998</v>
      </c>
      <c r="U275" s="24">
        <v>1808887.63</v>
      </c>
      <c r="V275" s="24">
        <v>0</v>
      </c>
      <c r="W275" s="24">
        <v>0</v>
      </c>
      <c r="X275" s="24">
        <v>0</v>
      </c>
      <c r="Y275" s="24">
        <v>2702370</v>
      </c>
      <c r="Z275" s="14">
        <f t="shared" si="97"/>
        <v>35633074.129999995</v>
      </c>
      <c r="AA275" s="14">
        <f t="shared" si="98"/>
        <v>62714210.468800001</v>
      </c>
      <c r="AB275" s="24">
        <v>25389686.899999999</v>
      </c>
      <c r="AC275" s="24">
        <v>8587555.5</v>
      </c>
      <c r="AD275" s="24">
        <v>1655831.7300000002</v>
      </c>
      <c r="AE275" s="24">
        <v>0</v>
      </c>
      <c r="AF275" s="25">
        <v>0</v>
      </c>
      <c r="AG275" s="14">
        <f t="shared" si="99"/>
        <v>44685848.943999998</v>
      </c>
      <c r="AH275" s="14">
        <f t="shared" si="100"/>
        <v>15114097.68</v>
      </c>
      <c r="AI275" s="14">
        <f t="shared" si="101"/>
        <v>2914263.8448000005</v>
      </c>
      <c r="AJ275" s="14">
        <f t="shared" si="102"/>
        <v>0</v>
      </c>
      <c r="AK275" s="14">
        <f t="shared" si="103"/>
        <v>0</v>
      </c>
      <c r="AL275" s="16">
        <f t="shared" si="104"/>
        <v>7050534.7200000007</v>
      </c>
      <c r="AM275" s="16">
        <f t="shared" si="105"/>
        <v>12408941.1072</v>
      </c>
      <c r="AN275" s="24">
        <v>0</v>
      </c>
      <c r="AO275" s="24">
        <v>42914.74</v>
      </c>
      <c r="AP275" s="25">
        <v>7007619.9800000004</v>
      </c>
      <c r="AQ275" s="14">
        <f t="shared" si="106"/>
        <v>0</v>
      </c>
      <c r="AR275" s="14">
        <f t="shared" si="107"/>
        <v>75529.9424</v>
      </c>
      <c r="AS275" s="14">
        <f t="shared" si="108"/>
        <v>12333411.164800001</v>
      </c>
      <c r="AT275" s="68">
        <f t="shared" si="109"/>
        <v>3.2807345582780201</v>
      </c>
      <c r="AU275" s="26">
        <v>0</v>
      </c>
      <c r="AV275" s="26">
        <v>0</v>
      </c>
      <c r="AW275" s="26">
        <v>9.94</v>
      </c>
      <c r="AX275" s="26">
        <v>6776.87</v>
      </c>
      <c r="AY275" s="27">
        <v>2584.09</v>
      </c>
      <c r="AZ275" s="27">
        <v>5038.4799999999996</v>
      </c>
      <c r="BA275" s="76">
        <v>8782.5972943634442</v>
      </c>
      <c r="BB275" s="26">
        <v>71.92</v>
      </c>
      <c r="BC275" s="26">
        <v>0</v>
      </c>
      <c r="BD275" s="26">
        <v>0</v>
      </c>
      <c r="BE275" s="26">
        <v>0</v>
      </c>
      <c r="BF275" s="28">
        <v>0</v>
      </c>
    </row>
    <row r="276" spans="1:58" ht="12.75" customHeight="1" x14ac:dyDescent="0.25">
      <c r="A276" s="10">
        <v>308</v>
      </c>
      <c r="B276" s="20" t="s">
        <v>46</v>
      </c>
      <c r="C276" s="20" t="s">
        <v>125</v>
      </c>
      <c r="D276" s="21">
        <v>2003</v>
      </c>
      <c r="E276" s="20" t="s">
        <v>46</v>
      </c>
      <c r="F276" s="64" t="s">
        <v>75</v>
      </c>
      <c r="G276" s="22">
        <v>92395954</v>
      </c>
      <c r="H276" s="12">
        <f t="shared" si="92"/>
        <v>162616879.03999999</v>
      </c>
      <c r="I276" s="23">
        <v>0</v>
      </c>
      <c r="J276" s="13">
        <f t="shared" si="93"/>
        <v>2824517.81</v>
      </c>
      <c r="K276" s="13">
        <f t="shared" si="94"/>
        <v>4971151.3456000006</v>
      </c>
      <c r="L276" s="14">
        <f t="shared" si="95"/>
        <v>995844.75</v>
      </c>
      <c r="M276" s="14">
        <f t="shared" si="96"/>
        <v>1209812.452</v>
      </c>
      <c r="N276" s="24">
        <v>281536.45</v>
      </c>
      <c r="O276" s="24">
        <v>686368.3</v>
      </c>
      <c r="P276" s="24">
        <v>0</v>
      </c>
      <c r="Q276" s="24">
        <v>0</v>
      </c>
      <c r="R276" s="24">
        <v>0</v>
      </c>
      <c r="S276" s="24">
        <v>27940</v>
      </c>
      <c r="T276" s="14">
        <f t="shared" si="110"/>
        <v>495504.152</v>
      </c>
      <c r="U276" s="24">
        <v>686368.3</v>
      </c>
      <c r="V276" s="24">
        <v>0</v>
      </c>
      <c r="W276" s="24">
        <v>0</v>
      </c>
      <c r="X276" s="24">
        <v>0</v>
      </c>
      <c r="Y276" s="24">
        <v>27940</v>
      </c>
      <c r="Z276" s="14">
        <f t="shared" si="97"/>
        <v>1828673.06</v>
      </c>
      <c r="AA276" s="14">
        <f t="shared" si="98"/>
        <v>3218464.5855999999</v>
      </c>
      <c r="AB276" s="24">
        <v>1506122.3</v>
      </c>
      <c r="AC276" s="24">
        <v>292987.07</v>
      </c>
      <c r="AD276" s="24">
        <v>29563.689999999995</v>
      </c>
      <c r="AE276" s="24">
        <v>0</v>
      </c>
      <c r="AF276" s="25">
        <v>0</v>
      </c>
      <c r="AG276" s="14">
        <f t="shared" si="99"/>
        <v>2650775.2480000001</v>
      </c>
      <c r="AH276" s="14">
        <f t="shared" si="100"/>
        <v>515657.24320000003</v>
      </c>
      <c r="AI276" s="14">
        <f t="shared" si="101"/>
        <v>52032.094399999994</v>
      </c>
      <c r="AJ276" s="14">
        <f t="shared" si="102"/>
        <v>0</v>
      </c>
      <c r="AK276" s="14">
        <f t="shared" si="103"/>
        <v>0</v>
      </c>
      <c r="AL276" s="16">
        <f t="shared" si="104"/>
        <v>15452.07</v>
      </c>
      <c r="AM276" s="16">
        <f t="shared" si="105"/>
        <v>15452.07</v>
      </c>
      <c r="AN276" s="24">
        <v>0</v>
      </c>
      <c r="AO276" s="24">
        <v>0</v>
      </c>
      <c r="AP276" s="25">
        <v>15452.07</v>
      </c>
      <c r="AQ276" s="24">
        <v>0</v>
      </c>
      <c r="AR276" s="24">
        <f>AO276*$F276</f>
        <v>0</v>
      </c>
      <c r="AS276" s="25">
        <v>15452.07</v>
      </c>
      <c r="AT276" s="68">
        <f t="shared" si="109"/>
        <v>3.0569713149993563</v>
      </c>
      <c r="AU276" s="26">
        <v>0</v>
      </c>
      <c r="AV276" s="26">
        <v>0</v>
      </c>
      <c r="AW276" s="26">
        <v>18.59</v>
      </c>
      <c r="AX276" s="26">
        <v>2207.21</v>
      </c>
      <c r="AY276" s="27">
        <v>1399.14</v>
      </c>
      <c r="AZ276" s="27">
        <v>1833.8</v>
      </c>
      <c r="BA276" s="76">
        <v>3196.505080580589</v>
      </c>
      <c r="BB276" s="26">
        <v>97.19</v>
      </c>
      <c r="BC276" s="26">
        <v>0</v>
      </c>
      <c r="BD276" s="26">
        <v>0</v>
      </c>
      <c r="BE276" s="26">
        <v>0</v>
      </c>
      <c r="BF276" s="28">
        <v>0</v>
      </c>
    </row>
    <row r="277" spans="1:58" ht="12.75" customHeight="1" x14ac:dyDescent="0.25">
      <c r="A277" s="10">
        <v>309</v>
      </c>
      <c r="B277" s="20" t="s">
        <v>47</v>
      </c>
      <c r="C277" s="20" t="s">
        <v>126</v>
      </c>
      <c r="D277" s="21">
        <v>2003</v>
      </c>
      <c r="E277" s="20" t="s">
        <v>47</v>
      </c>
      <c r="F277" s="64" t="s">
        <v>75</v>
      </c>
      <c r="G277" s="22">
        <v>272618077</v>
      </c>
      <c r="H277" s="12">
        <f t="shared" si="92"/>
        <v>479807815.51999998</v>
      </c>
      <c r="I277" s="23">
        <v>0</v>
      </c>
      <c r="J277" s="13">
        <f t="shared" si="93"/>
        <v>6255999.1500000004</v>
      </c>
      <c r="K277" s="13">
        <f t="shared" si="94"/>
        <v>11010558.504000001</v>
      </c>
      <c r="L277" s="14">
        <f t="shared" si="95"/>
        <v>2118028.5500000003</v>
      </c>
      <c r="M277" s="14">
        <f t="shared" si="96"/>
        <v>2628113.5776000004</v>
      </c>
      <c r="N277" s="24">
        <v>671164.51</v>
      </c>
      <c r="O277" s="24">
        <v>1098692.8400000001</v>
      </c>
      <c r="P277" s="24">
        <v>0</v>
      </c>
      <c r="Q277" s="24">
        <v>0</v>
      </c>
      <c r="R277" s="24">
        <v>0</v>
      </c>
      <c r="S277" s="24">
        <v>348171.2</v>
      </c>
      <c r="T277" s="14">
        <f t="shared" si="110"/>
        <v>1181249.5375999999</v>
      </c>
      <c r="U277" s="24">
        <v>1098692.8400000001</v>
      </c>
      <c r="V277" s="24">
        <v>0</v>
      </c>
      <c r="W277" s="24">
        <v>0</v>
      </c>
      <c r="X277" s="24">
        <v>0</v>
      </c>
      <c r="Y277" s="24">
        <v>348171.2</v>
      </c>
      <c r="Z277" s="14">
        <f t="shared" si="97"/>
        <v>4137970.6000000006</v>
      </c>
      <c r="AA277" s="14">
        <f t="shared" si="98"/>
        <v>7282828.2560000001</v>
      </c>
      <c r="AB277" s="24">
        <v>3463543.2</v>
      </c>
      <c r="AC277" s="24">
        <v>394134.6</v>
      </c>
      <c r="AD277" s="24">
        <v>280292.80000000005</v>
      </c>
      <c r="AE277" s="24">
        <v>0</v>
      </c>
      <c r="AF277" s="25">
        <v>0</v>
      </c>
      <c r="AG277" s="14">
        <f t="shared" si="99"/>
        <v>6095836.0320000006</v>
      </c>
      <c r="AH277" s="14">
        <f t="shared" si="100"/>
        <v>693676.89599999995</v>
      </c>
      <c r="AI277" s="14">
        <f t="shared" si="101"/>
        <v>493315.3280000001</v>
      </c>
      <c r="AJ277" s="14">
        <f t="shared" si="102"/>
        <v>0</v>
      </c>
      <c r="AK277" s="14">
        <f t="shared" si="103"/>
        <v>0</v>
      </c>
      <c r="AL277" s="16">
        <f t="shared" si="104"/>
        <v>284118.73</v>
      </c>
      <c r="AM277" s="16">
        <f t="shared" si="105"/>
        <v>284118.73</v>
      </c>
      <c r="AN277" s="24">
        <v>0</v>
      </c>
      <c r="AO277" s="24">
        <v>123088.69</v>
      </c>
      <c r="AP277" s="25">
        <v>161030.04</v>
      </c>
      <c r="AQ277" s="24">
        <v>0</v>
      </c>
      <c r="AR277" s="24">
        <v>123088.69</v>
      </c>
      <c r="AS277" s="25">
        <v>161030.04</v>
      </c>
      <c r="AT277" s="68">
        <f t="shared" si="109"/>
        <v>2.2947851510228356</v>
      </c>
      <c r="AU277" s="26">
        <v>0</v>
      </c>
      <c r="AV277" s="26">
        <v>0</v>
      </c>
      <c r="AW277" s="26">
        <v>20.48</v>
      </c>
      <c r="AX277" s="26">
        <v>1948.41</v>
      </c>
      <c r="AY277" s="27">
        <v>677.98</v>
      </c>
      <c r="AZ277" s="27">
        <v>1192.1199999999999</v>
      </c>
      <c r="BA277" s="76">
        <v>2077.9897680563486</v>
      </c>
      <c r="BB277" s="26">
        <v>83.56</v>
      </c>
      <c r="BC277" s="26">
        <v>0</v>
      </c>
      <c r="BD277" s="26">
        <v>0</v>
      </c>
      <c r="BE277" s="26">
        <v>0</v>
      </c>
      <c r="BF277" s="28">
        <v>0</v>
      </c>
    </row>
    <row r="278" spans="1:58" ht="12.75" customHeight="1" x14ac:dyDescent="0.25">
      <c r="A278" s="10">
        <v>310</v>
      </c>
      <c r="B278" s="20" t="s">
        <v>48</v>
      </c>
      <c r="C278" s="20" t="s">
        <v>127</v>
      </c>
      <c r="D278" s="21">
        <v>2003</v>
      </c>
      <c r="E278" s="20" t="s">
        <v>48</v>
      </c>
      <c r="F278" s="64" t="s">
        <v>75</v>
      </c>
      <c r="G278" s="22">
        <v>115494114</v>
      </c>
      <c r="H278" s="12">
        <f t="shared" si="92"/>
        <v>203269640.64000002</v>
      </c>
      <c r="I278" s="23">
        <v>0</v>
      </c>
      <c r="J278" s="13">
        <f t="shared" si="93"/>
        <v>4232079.55</v>
      </c>
      <c r="K278" s="13">
        <f t="shared" si="94"/>
        <v>7448460.0079999994</v>
      </c>
      <c r="L278" s="14">
        <f t="shared" si="95"/>
        <v>2382571.9700000002</v>
      </c>
      <c r="M278" s="14">
        <f t="shared" si="96"/>
        <v>2926478.7228000001</v>
      </c>
      <c r="N278" s="24">
        <v>715666.78</v>
      </c>
      <c r="O278" s="24">
        <v>1644844.79</v>
      </c>
      <c r="P278" s="24">
        <v>0</v>
      </c>
      <c r="Q278" s="24">
        <v>0</v>
      </c>
      <c r="R278" s="24">
        <v>0</v>
      </c>
      <c r="S278" s="24">
        <v>22060.400000000001</v>
      </c>
      <c r="T278" s="14">
        <f t="shared" si="110"/>
        <v>1259573.5328000002</v>
      </c>
      <c r="U278" s="24">
        <v>1644844.79</v>
      </c>
      <c r="V278" s="24">
        <v>0</v>
      </c>
      <c r="W278" s="24">
        <v>0</v>
      </c>
      <c r="X278" s="24">
        <v>0</v>
      </c>
      <c r="Y278" s="24">
        <v>22060.400000000001</v>
      </c>
      <c r="Z278" s="14">
        <f t="shared" si="97"/>
        <v>1849507.5799999998</v>
      </c>
      <c r="AA278" s="14">
        <f t="shared" si="98"/>
        <v>3255133.3407999999</v>
      </c>
      <c r="AB278" s="24">
        <v>1418023.9</v>
      </c>
      <c r="AC278" s="24">
        <v>430491</v>
      </c>
      <c r="AD278" s="24">
        <v>992.68</v>
      </c>
      <c r="AE278" s="24">
        <v>0</v>
      </c>
      <c r="AF278" s="25">
        <v>0</v>
      </c>
      <c r="AG278" s="14">
        <f t="shared" si="99"/>
        <v>2495722.0639999998</v>
      </c>
      <c r="AH278" s="14">
        <f t="shared" si="100"/>
        <v>757664.16</v>
      </c>
      <c r="AI278" s="14">
        <f t="shared" si="101"/>
        <v>1747.1168</v>
      </c>
      <c r="AJ278" s="14">
        <f t="shared" si="102"/>
        <v>0</v>
      </c>
      <c r="AK278" s="14">
        <f t="shared" si="103"/>
        <v>0</v>
      </c>
      <c r="AL278" s="16">
        <f t="shared" si="104"/>
        <v>112196.02</v>
      </c>
      <c r="AM278" s="16">
        <f t="shared" si="105"/>
        <v>112196.02</v>
      </c>
      <c r="AN278" s="24">
        <v>0</v>
      </c>
      <c r="AO278" s="24">
        <v>99894.5</v>
      </c>
      <c r="AP278" s="25">
        <v>12301.52</v>
      </c>
      <c r="AQ278" s="24">
        <v>0</v>
      </c>
      <c r="AR278" s="24">
        <v>99894.5</v>
      </c>
      <c r="AS278" s="25">
        <v>12301.52</v>
      </c>
      <c r="AT278" s="68">
        <f t="shared" si="109"/>
        <v>3.6643248763309266</v>
      </c>
      <c r="AU278" s="26">
        <v>0</v>
      </c>
      <c r="AV278" s="26">
        <v>0</v>
      </c>
      <c r="AW278" s="26">
        <v>15.29</v>
      </c>
      <c r="AX278" s="26">
        <v>2218.8200000000002</v>
      </c>
      <c r="AY278" s="27">
        <v>975.25</v>
      </c>
      <c r="AZ278" s="27">
        <v>1291.6099999999999</v>
      </c>
      <c r="BA278" s="76">
        <v>2251.4112373915882</v>
      </c>
      <c r="BB278" s="26">
        <v>99.07</v>
      </c>
      <c r="BC278" s="26">
        <v>0</v>
      </c>
      <c r="BD278" s="26">
        <v>0</v>
      </c>
      <c r="BE278" s="26">
        <v>0</v>
      </c>
      <c r="BF278" s="28">
        <v>0</v>
      </c>
    </row>
    <row r="279" spans="1:58" ht="12.75" customHeight="1" x14ac:dyDescent="0.25">
      <c r="A279" s="10">
        <v>311</v>
      </c>
      <c r="B279" s="20" t="s">
        <v>49</v>
      </c>
      <c r="C279" s="20" t="s">
        <v>128</v>
      </c>
      <c r="D279" s="21">
        <v>2003</v>
      </c>
      <c r="E279" s="20" t="s">
        <v>49</v>
      </c>
      <c r="F279" s="64" t="s">
        <v>75</v>
      </c>
      <c r="G279" s="22">
        <v>102868192</v>
      </c>
      <c r="H279" s="12">
        <f t="shared" si="92"/>
        <v>181048017.91999999</v>
      </c>
      <c r="I279" s="23">
        <v>0</v>
      </c>
      <c r="J279" s="13">
        <f t="shared" si="93"/>
        <v>3174123.8099999996</v>
      </c>
      <c r="K279" s="13">
        <f t="shared" si="94"/>
        <v>5586457.9055999992</v>
      </c>
      <c r="L279" s="14">
        <f t="shared" si="95"/>
        <v>1573920.64</v>
      </c>
      <c r="M279" s="14">
        <f t="shared" si="96"/>
        <v>2011894.7243999999</v>
      </c>
      <c r="N279" s="24">
        <v>576281.68999999994</v>
      </c>
      <c r="O279" s="24">
        <v>943738.65</v>
      </c>
      <c r="P279" s="24">
        <v>0</v>
      </c>
      <c r="Q279" s="24">
        <v>0</v>
      </c>
      <c r="R279" s="24">
        <v>0</v>
      </c>
      <c r="S279" s="24">
        <v>53900.3</v>
      </c>
      <c r="T279" s="14">
        <f t="shared" si="110"/>
        <v>1014255.7743999999</v>
      </c>
      <c r="U279" s="24">
        <v>943738.65</v>
      </c>
      <c r="V279" s="24">
        <v>0</v>
      </c>
      <c r="W279" s="24">
        <v>0</v>
      </c>
      <c r="X279" s="24">
        <v>0</v>
      </c>
      <c r="Y279" s="24">
        <v>53900.3</v>
      </c>
      <c r="Z279" s="14">
        <f t="shared" si="97"/>
        <v>1600203.17</v>
      </c>
      <c r="AA279" s="14">
        <f t="shared" si="98"/>
        <v>2816357.5792</v>
      </c>
      <c r="AB279" s="24">
        <v>1245054.2</v>
      </c>
      <c r="AC279" s="24">
        <v>214074.5</v>
      </c>
      <c r="AD279" s="24">
        <v>141074.47</v>
      </c>
      <c r="AE279" s="24">
        <v>0</v>
      </c>
      <c r="AF279" s="25">
        <v>0</v>
      </c>
      <c r="AG279" s="14">
        <f t="shared" si="99"/>
        <v>2191295.392</v>
      </c>
      <c r="AH279" s="14">
        <f t="shared" si="100"/>
        <v>376771.12</v>
      </c>
      <c r="AI279" s="14">
        <f t="shared" si="101"/>
        <v>248291.06719999999</v>
      </c>
      <c r="AJ279" s="14">
        <f t="shared" si="102"/>
        <v>0</v>
      </c>
      <c r="AK279" s="14">
        <f t="shared" si="103"/>
        <v>0</v>
      </c>
      <c r="AL279" s="16">
        <f t="shared" si="104"/>
        <v>91880.34</v>
      </c>
      <c r="AM279" s="16">
        <f t="shared" si="105"/>
        <v>91880.34</v>
      </c>
      <c r="AN279" s="24">
        <v>0</v>
      </c>
      <c r="AO279" s="24">
        <v>76047.33</v>
      </c>
      <c r="AP279" s="25">
        <v>15833.01</v>
      </c>
      <c r="AQ279" s="24">
        <v>0</v>
      </c>
      <c r="AR279" s="24">
        <v>76047.33</v>
      </c>
      <c r="AS279" s="25">
        <v>15833.01</v>
      </c>
      <c r="AT279" s="68">
        <f t="shared" si="109"/>
        <v>3.0856222397687318</v>
      </c>
      <c r="AU279" s="26">
        <v>0</v>
      </c>
      <c r="AV279" s="26">
        <v>0</v>
      </c>
      <c r="AW279" s="26">
        <v>12.8</v>
      </c>
      <c r="AX279" s="26">
        <v>1963.59</v>
      </c>
      <c r="AY279" s="27">
        <v>958.86</v>
      </c>
      <c r="AZ279" s="27">
        <v>1292.2</v>
      </c>
      <c r="BA279" s="76">
        <v>2252.4396690621866</v>
      </c>
      <c r="BB279" s="26">
        <v>96.58</v>
      </c>
      <c r="BC279" s="26">
        <v>0</v>
      </c>
      <c r="BD279" s="26">
        <v>0</v>
      </c>
      <c r="BE279" s="26">
        <v>0</v>
      </c>
      <c r="BF279" s="28">
        <v>0</v>
      </c>
    </row>
    <row r="280" spans="1:58" ht="12.75" customHeight="1" x14ac:dyDescent="0.25">
      <c r="A280" s="10">
        <v>312</v>
      </c>
      <c r="B280" s="20" t="s">
        <v>50</v>
      </c>
      <c r="C280" s="20" t="s">
        <v>129</v>
      </c>
      <c r="D280" s="21">
        <v>2003</v>
      </c>
      <c r="E280" s="20" t="s">
        <v>50</v>
      </c>
      <c r="F280" s="64" t="s">
        <v>75</v>
      </c>
      <c r="G280" s="22">
        <v>512955266</v>
      </c>
      <c r="H280" s="12">
        <f t="shared" si="92"/>
        <v>902801268.15999997</v>
      </c>
      <c r="I280" s="23">
        <v>0</v>
      </c>
      <c r="J280" s="13">
        <f t="shared" si="93"/>
        <v>12406630.85</v>
      </c>
      <c r="K280" s="13">
        <f t="shared" si="94"/>
        <v>21835670.296</v>
      </c>
      <c r="L280" s="14">
        <f t="shared" si="95"/>
        <v>4210846.1399999997</v>
      </c>
      <c r="M280" s="14">
        <f t="shared" si="96"/>
        <v>4788289.5039999997</v>
      </c>
      <c r="N280" s="24">
        <v>759793.9</v>
      </c>
      <c r="O280" s="24">
        <v>2120071.1</v>
      </c>
      <c r="P280" s="24">
        <v>0</v>
      </c>
      <c r="Q280" s="24">
        <v>0</v>
      </c>
      <c r="R280" s="24">
        <v>0</v>
      </c>
      <c r="S280" s="24">
        <v>1330981.1399999999</v>
      </c>
      <c r="T280" s="14">
        <f t="shared" si="110"/>
        <v>1337237.264</v>
      </c>
      <c r="U280" s="24">
        <v>2120071.1</v>
      </c>
      <c r="V280" s="24">
        <v>0</v>
      </c>
      <c r="W280" s="24">
        <v>0</v>
      </c>
      <c r="X280" s="24">
        <v>0</v>
      </c>
      <c r="Y280" s="24">
        <v>1330981.1399999999</v>
      </c>
      <c r="Z280" s="14">
        <f t="shared" si="97"/>
        <v>8195784.71</v>
      </c>
      <c r="AA280" s="14">
        <f t="shared" si="98"/>
        <v>14424581.089600001</v>
      </c>
      <c r="AB280" s="24">
        <v>7653439.5</v>
      </c>
      <c r="AC280" s="24">
        <v>484650.5</v>
      </c>
      <c r="AD280" s="24">
        <v>57694.71</v>
      </c>
      <c r="AE280" s="24">
        <v>0</v>
      </c>
      <c r="AF280" s="25">
        <v>0</v>
      </c>
      <c r="AG280" s="14">
        <f t="shared" si="99"/>
        <v>13470053.52</v>
      </c>
      <c r="AH280" s="14">
        <f t="shared" si="100"/>
        <v>852984.88</v>
      </c>
      <c r="AI280" s="14">
        <f t="shared" si="101"/>
        <v>101542.6896</v>
      </c>
      <c r="AJ280" s="14">
        <f t="shared" si="102"/>
        <v>0</v>
      </c>
      <c r="AK280" s="14">
        <f t="shared" si="103"/>
        <v>0</v>
      </c>
      <c r="AL280" s="16">
        <f t="shared" si="104"/>
        <v>959157.4</v>
      </c>
      <c r="AM280" s="16">
        <f t="shared" si="105"/>
        <v>959157.4</v>
      </c>
      <c r="AN280" s="24">
        <v>0</v>
      </c>
      <c r="AO280" s="24">
        <v>94154.5</v>
      </c>
      <c r="AP280" s="25">
        <v>865002.9</v>
      </c>
      <c r="AQ280" s="24">
        <v>0</v>
      </c>
      <c r="AR280" s="24">
        <v>94154.5</v>
      </c>
      <c r="AS280" s="25">
        <v>865002.9</v>
      </c>
      <c r="AT280" s="68">
        <f t="shared" si="109"/>
        <v>2.4186574682713169</v>
      </c>
      <c r="AU280" s="26">
        <v>0</v>
      </c>
      <c r="AV280" s="26">
        <v>0</v>
      </c>
      <c r="AW280" s="26">
        <v>32.909999999999997</v>
      </c>
      <c r="AX280" s="26">
        <v>2331.4499999999998</v>
      </c>
      <c r="AY280" s="27">
        <v>1300.6199999999999</v>
      </c>
      <c r="AZ280" s="27">
        <v>1837.23</v>
      </c>
      <c r="BA280" s="76">
        <v>3202.483929106269</v>
      </c>
      <c r="BB280" s="26">
        <v>68.39</v>
      </c>
      <c r="BC280" s="26">
        <v>0</v>
      </c>
      <c r="BD280" s="26">
        <v>0</v>
      </c>
      <c r="BE280" s="26">
        <v>0</v>
      </c>
      <c r="BF280" s="28">
        <v>0</v>
      </c>
    </row>
    <row r="281" spans="1:58" ht="12.75" customHeight="1" x14ac:dyDescent="0.25">
      <c r="A281" s="10">
        <v>313</v>
      </c>
      <c r="B281" s="20" t="s">
        <v>51</v>
      </c>
      <c r="C281" s="20" t="s">
        <v>130</v>
      </c>
      <c r="D281" s="21">
        <v>2003</v>
      </c>
      <c r="E281" s="20" t="s">
        <v>148</v>
      </c>
      <c r="F281" s="64" t="s">
        <v>75</v>
      </c>
      <c r="G281" s="22">
        <v>650414934</v>
      </c>
      <c r="H281" s="12">
        <f t="shared" si="92"/>
        <v>1144730283.8399999</v>
      </c>
      <c r="I281" s="23">
        <v>0</v>
      </c>
      <c r="J281" s="13">
        <f t="shared" si="93"/>
        <v>15371752.73</v>
      </c>
      <c r="K281" s="13">
        <f t="shared" si="94"/>
        <v>27054284.8048</v>
      </c>
      <c r="L281" s="14">
        <f t="shared" si="95"/>
        <v>7212458.6500000004</v>
      </c>
      <c r="M281" s="14">
        <f t="shared" si="96"/>
        <v>9903455.6603999995</v>
      </c>
      <c r="N281" s="24">
        <v>3540785.54</v>
      </c>
      <c r="O281" s="24">
        <v>3621223.38</v>
      </c>
      <c r="P281" s="24">
        <v>0</v>
      </c>
      <c r="Q281" s="24">
        <v>0</v>
      </c>
      <c r="R281" s="24">
        <v>0</v>
      </c>
      <c r="S281" s="24">
        <v>50449.73</v>
      </c>
      <c r="T281" s="14">
        <f t="shared" si="110"/>
        <v>6231782.5504000001</v>
      </c>
      <c r="U281" s="24">
        <v>3621223.38</v>
      </c>
      <c r="V281" s="24">
        <v>0</v>
      </c>
      <c r="W281" s="24">
        <v>0</v>
      </c>
      <c r="X281" s="24">
        <v>0</v>
      </c>
      <c r="Y281" s="24">
        <v>50449.73</v>
      </c>
      <c r="Z281" s="14">
        <f t="shared" si="97"/>
        <v>8159294.0800000001</v>
      </c>
      <c r="AA281" s="14">
        <f t="shared" si="98"/>
        <v>14360357.580800001</v>
      </c>
      <c r="AB281" s="24">
        <v>7769627.9000000004</v>
      </c>
      <c r="AC281" s="24">
        <v>327112.3</v>
      </c>
      <c r="AD281" s="24">
        <v>62553.88</v>
      </c>
      <c r="AE281" s="24">
        <v>0</v>
      </c>
      <c r="AF281" s="25">
        <v>0</v>
      </c>
      <c r="AG281" s="14">
        <f t="shared" si="99"/>
        <v>13674545.104</v>
      </c>
      <c r="AH281" s="14">
        <f t="shared" si="100"/>
        <v>575717.64799999993</v>
      </c>
      <c r="AI281" s="14">
        <f t="shared" si="101"/>
        <v>110094.8288</v>
      </c>
      <c r="AJ281" s="14">
        <f t="shared" si="102"/>
        <v>0</v>
      </c>
      <c r="AK281" s="14">
        <f t="shared" si="103"/>
        <v>0</v>
      </c>
      <c r="AL281" s="16">
        <f t="shared" si="104"/>
        <v>610046.43999999994</v>
      </c>
      <c r="AM281" s="16">
        <f t="shared" si="105"/>
        <v>610046.43999999994</v>
      </c>
      <c r="AN281" s="24">
        <v>0</v>
      </c>
      <c r="AO281" s="24">
        <v>242431.07</v>
      </c>
      <c r="AP281" s="25">
        <v>367615.37</v>
      </c>
      <c r="AQ281" s="24">
        <v>0</v>
      </c>
      <c r="AR281" s="24">
        <v>242431.07</v>
      </c>
      <c r="AS281" s="25">
        <v>367615.37</v>
      </c>
      <c r="AT281" s="68">
        <f t="shared" si="109"/>
        <v>2.3633763504575374</v>
      </c>
      <c r="AU281" s="26">
        <v>0</v>
      </c>
      <c r="AV281" s="26">
        <v>0</v>
      </c>
      <c r="AW281" s="26">
        <v>25.66</v>
      </c>
      <c r="AX281" s="26">
        <v>1250.4000000000001</v>
      </c>
      <c r="AY281" s="27">
        <v>1001.99</v>
      </c>
      <c r="AZ281" s="27">
        <v>1120.0999999999999</v>
      </c>
      <c r="BA281" s="76">
        <v>1952.4513800623392</v>
      </c>
      <c r="BB281" s="26">
        <v>99.3</v>
      </c>
      <c r="BC281" s="26">
        <v>0</v>
      </c>
      <c r="BD281" s="26">
        <v>0</v>
      </c>
      <c r="BE281" s="26">
        <v>0</v>
      </c>
      <c r="BF281" s="28">
        <v>0</v>
      </c>
    </row>
    <row r="282" spans="1:58" ht="12.75" customHeight="1" x14ac:dyDescent="0.25">
      <c r="A282" s="10">
        <v>314</v>
      </c>
      <c r="B282" s="20" t="s">
        <v>52</v>
      </c>
      <c r="C282" s="20" t="s">
        <v>131</v>
      </c>
      <c r="D282" s="21">
        <v>2003</v>
      </c>
      <c r="E282" s="20" t="s">
        <v>111</v>
      </c>
      <c r="F282" s="64" t="s">
        <v>75</v>
      </c>
      <c r="G282" s="22">
        <v>169880527</v>
      </c>
      <c r="H282" s="12">
        <f t="shared" si="92"/>
        <v>298989727.51999998</v>
      </c>
      <c r="I282" s="23">
        <v>0</v>
      </c>
      <c r="J282" s="13">
        <f t="shared" si="93"/>
        <v>4490624.37</v>
      </c>
      <c r="K282" s="13">
        <f t="shared" si="94"/>
        <v>7903498.8912000004</v>
      </c>
      <c r="L282" s="14">
        <f t="shared" si="95"/>
        <v>1941346.53</v>
      </c>
      <c r="M282" s="14">
        <f t="shared" si="96"/>
        <v>2418466.7172000003</v>
      </c>
      <c r="N282" s="24">
        <v>627789.72</v>
      </c>
      <c r="O282" s="24">
        <v>1138364.25</v>
      </c>
      <c r="P282" s="24">
        <v>0</v>
      </c>
      <c r="Q282" s="24">
        <v>0</v>
      </c>
      <c r="R282" s="24">
        <v>0</v>
      </c>
      <c r="S282" s="24">
        <v>175192.56</v>
      </c>
      <c r="T282" s="14">
        <f t="shared" si="110"/>
        <v>1104909.9072</v>
      </c>
      <c r="U282" s="24">
        <v>1138364.25</v>
      </c>
      <c r="V282" s="24">
        <v>0</v>
      </c>
      <c r="W282" s="24">
        <v>0</v>
      </c>
      <c r="X282" s="24">
        <v>0</v>
      </c>
      <c r="Y282" s="24">
        <v>175192.56</v>
      </c>
      <c r="Z282" s="14">
        <f t="shared" si="97"/>
        <v>2549277.8400000003</v>
      </c>
      <c r="AA282" s="14">
        <f t="shared" si="98"/>
        <v>4486728.9983999999</v>
      </c>
      <c r="AB282" s="24">
        <v>2022657.2</v>
      </c>
      <c r="AC282" s="24">
        <v>487848</v>
      </c>
      <c r="AD282" s="24">
        <v>38772.639999999999</v>
      </c>
      <c r="AE282" s="24">
        <v>0</v>
      </c>
      <c r="AF282" s="25">
        <v>0</v>
      </c>
      <c r="AG282" s="14">
        <f t="shared" si="99"/>
        <v>3559876.6719999998</v>
      </c>
      <c r="AH282" s="14">
        <f t="shared" si="100"/>
        <v>858612.48</v>
      </c>
      <c r="AI282" s="14">
        <f t="shared" si="101"/>
        <v>68239.846399999995</v>
      </c>
      <c r="AJ282" s="14">
        <f t="shared" si="102"/>
        <v>0</v>
      </c>
      <c r="AK282" s="14">
        <f t="shared" si="103"/>
        <v>0</v>
      </c>
      <c r="AL282" s="16">
        <f t="shared" si="104"/>
        <v>206208.05</v>
      </c>
      <c r="AM282" s="16">
        <f t="shared" si="105"/>
        <v>206208.05</v>
      </c>
      <c r="AN282" s="24">
        <v>0</v>
      </c>
      <c r="AO282" s="24">
        <v>166366.32999999999</v>
      </c>
      <c r="AP282" s="25">
        <v>39841.72</v>
      </c>
      <c r="AQ282" s="24">
        <v>0</v>
      </c>
      <c r="AR282" s="24">
        <v>166366.32999999999</v>
      </c>
      <c r="AS282" s="25">
        <v>39841.72</v>
      </c>
      <c r="AT282" s="68">
        <f t="shared" si="109"/>
        <v>2.6434014829727954</v>
      </c>
      <c r="AU282" s="26">
        <v>0</v>
      </c>
      <c r="AV282" s="26">
        <v>0</v>
      </c>
      <c r="AW282" s="26">
        <v>18.89</v>
      </c>
      <c r="AX282" s="26">
        <v>1994.38</v>
      </c>
      <c r="AY282" s="27">
        <v>661.71</v>
      </c>
      <c r="AZ282" s="27">
        <v>1066.1300000000001</v>
      </c>
      <c r="BA282" s="76">
        <v>1858.3760287705222</v>
      </c>
      <c r="BB282" s="26">
        <v>90.98</v>
      </c>
      <c r="BC282" s="26">
        <v>0</v>
      </c>
      <c r="BD282" s="26">
        <v>0</v>
      </c>
      <c r="BE282" s="26">
        <v>0</v>
      </c>
      <c r="BF282" s="28">
        <v>0</v>
      </c>
    </row>
    <row r="283" spans="1:58" ht="12.75" customHeight="1" x14ac:dyDescent="0.25">
      <c r="A283" s="10">
        <v>315</v>
      </c>
      <c r="B283" s="20" t="s">
        <v>53</v>
      </c>
      <c r="C283" s="20" t="s">
        <v>132</v>
      </c>
      <c r="D283" s="21">
        <v>2003</v>
      </c>
      <c r="E283" s="20" t="s">
        <v>53</v>
      </c>
      <c r="F283" s="64" t="s">
        <v>75</v>
      </c>
      <c r="G283" s="22">
        <v>103912141</v>
      </c>
      <c r="H283" s="12">
        <f t="shared" si="92"/>
        <v>182885368.16</v>
      </c>
      <c r="I283" s="23">
        <v>0</v>
      </c>
      <c r="J283" s="13">
        <f t="shared" si="93"/>
        <v>2719787.46</v>
      </c>
      <c r="K283" s="13">
        <f t="shared" si="94"/>
        <v>4786825.9296000004</v>
      </c>
      <c r="L283" s="14">
        <f t="shared" si="95"/>
        <v>1041676.11</v>
      </c>
      <c r="M283" s="14">
        <f t="shared" si="96"/>
        <v>1313656.6335999998</v>
      </c>
      <c r="N283" s="24">
        <v>357869.11</v>
      </c>
      <c r="O283" s="24">
        <v>565463</v>
      </c>
      <c r="P283" s="24">
        <v>0</v>
      </c>
      <c r="Q283" s="24">
        <v>0</v>
      </c>
      <c r="R283" s="24">
        <v>0</v>
      </c>
      <c r="S283" s="24">
        <v>118344</v>
      </c>
      <c r="T283" s="14">
        <f t="shared" si="110"/>
        <v>629849.63359999994</v>
      </c>
      <c r="U283" s="24">
        <v>565463</v>
      </c>
      <c r="V283" s="24">
        <v>0</v>
      </c>
      <c r="W283" s="24">
        <v>0</v>
      </c>
      <c r="X283" s="24">
        <v>0</v>
      </c>
      <c r="Y283" s="24">
        <v>118344</v>
      </c>
      <c r="Z283" s="14">
        <f t="shared" si="97"/>
        <v>1678111.35</v>
      </c>
      <c r="AA283" s="14">
        <f t="shared" si="98"/>
        <v>2953475.9759999998</v>
      </c>
      <c r="AB283" s="24">
        <v>1386859</v>
      </c>
      <c r="AC283" s="24">
        <v>262718.09999999998</v>
      </c>
      <c r="AD283" s="24">
        <v>28534.25</v>
      </c>
      <c r="AE283" s="24">
        <v>0</v>
      </c>
      <c r="AF283" s="25">
        <v>0</v>
      </c>
      <c r="AG283" s="14">
        <f t="shared" si="99"/>
        <v>2440871.84</v>
      </c>
      <c r="AH283" s="14">
        <f t="shared" si="100"/>
        <v>462383.85599999997</v>
      </c>
      <c r="AI283" s="14">
        <f t="shared" si="101"/>
        <v>50220.28</v>
      </c>
      <c r="AJ283" s="14">
        <f t="shared" si="102"/>
        <v>0</v>
      </c>
      <c r="AK283" s="14">
        <f t="shared" si="103"/>
        <v>0</v>
      </c>
      <c r="AL283" s="16">
        <f t="shared" si="104"/>
        <v>93377.91</v>
      </c>
      <c r="AM283" s="16">
        <f t="shared" si="105"/>
        <v>93377.91</v>
      </c>
      <c r="AN283" s="24">
        <v>0</v>
      </c>
      <c r="AO283" s="24">
        <v>39728</v>
      </c>
      <c r="AP283" s="25">
        <v>53649.91</v>
      </c>
      <c r="AQ283" s="24">
        <v>0</v>
      </c>
      <c r="AR283" s="24">
        <v>39728</v>
      </c>
      <c r="AS283" s="25">
        <v>53649.91</v>
      </c>
      <c r="AT283" s="68">
        <f t="shared" si="109"/>
        <v>2.6173914172358357</v>
      </c>
      <c r="AU283" s="26">
        <v>0</v>
      </c>
      <c r="AV283" s="26">
        <v>0</v>
      </c>
      <c r="AW283" s="26">
        <v>22.56</v>
      </c>
      <c r="AX283" s="26">
        <v>2460.77</v>
      </c>
      <c r="AY283" s="27">
        <v>1077.8</v>
      </c>
      <c r="AZ283" s="27">
        <v>1649.93</v>
      </c>
      <c r="BA283" s="76">
        <v>2876.000451304576</v>
      </c>
      <c r="BB283" s="26">
        <v>88.64</v>
      </c>
      <c r="BC283" s="26">
        <v>0</v>
      </c>
      <c r="BD283" s="26">
        <v>0</v>
      </c>
      <c r="BE283" s="26">
        <v>0</v>
      </c>
      <c r="BF283" s="28">
        <v>0</v>
      </c>
    </row>
    <row r="284" spans="1:58" ht="12.75" customHeight="1" x14ac:dyDescent="0.25">
      <c r="A284" s="10">
        <v>316</v>
      </c>
      <c r="B284" s="20" t="s">
        <v>54</v>
      </c>
      <c r="C284" s="20" t="s">
        <v>133</v>
      </c>
      <c r="D284" s="21">
        <v>2003</v>
      </c>
      <c r="E284" s="20" t="s">
        <v>54</v>
      </c>
      <c r="F284" s="64" t="s">
        <v>75</v>
      </c>
      <c r="G284" s="22">
        <v>47348157</v>
      </c>
      <c r="H284" s="12">
        <f t="shared" si="92"/>
        <v>83332756.320000008</v>
      </c>
      <c r="I284" s="23">
        <v>0</v>
      </c>
      <c r="J284" s="13">
        <f t="shared" si="93"/>
        <v>1761259.71</v>
      </c>
      <c r="K284" s="13">
        <f t="shared" si="94"/>
        <v>3099817.0896000001</v>
      </c>
      <c r="L284" s="14">
        <f t="shared" si="95"/>
        <v>658793.91</v>
      </c>
      <c r="M284" s="14">
        <f t="shared" si="96"/>
        <v>773552.39759999991</v>
      </c>
      <c r="N284" s="24">
        <v>150998.01</v>
      </c>
      <c r="O284" s="24">
        <v>457171.3</v>
      </c>
      <c r="P284" s="24">
        <v>0</v>
      </c>
      <c r="Q284" s="24">
        <v>0</v>
      </c>
      <c r="R284" s="24">
        <v>0</v>
      </c>
      <c r="S284" s="24">
        <v>50624.6</v>
      </c>
      <c r="T284" s="14">
        <f t="shared" si="110"/>
        <v>265756.4976</v>
      </c>
      <c r="U284" s="24">
        <v>457171.3</v>
      </c>
      <c r="V284" s="24">
        <v>0</v>
      </c>
      <c r="W284" s="24">
        <v>0</v>
      </c>
      <c r="X284" s="24">
        <v>0</v>
      </c>
      <c r="Y284" s="24">
        <v>50624.6</v>
      </c>
      <c r="Z284" s="14">
        <f t="shared" si="97"/>
        <v>1102465.8</v>
      </c>
      <c r="AA284" s="14">
        <f t="shared" si="98"/>
        <v>1940339.8080000002</v>
      </c>
      <c r="AB284" s="24">
        <v>930584.5</v>
      </c>
      <c r="AC284" s="24">
        <v>171258.7</v>
      </c>
      <c r="AD284" s="24">
        <v>622.59999999999991</v>
      </c>
      <c r="AE284" s="24">
        <v>0</v>
      </c>
      <c r="AF284" s="25">
        <v>0</v>
      </c>
      <c r="AG284" s="14">
        <f t="shared" si="99"/>
        <v>1637828.72</v>
      </c>
      <c r="AH284" s="14">
        <f t="shared" si="100"/>
        <v>301415.31200000003</v>
      </c>
      <c r="AI284" s="14">
        <f t="shared" si="101"/>
        <v>1095.7759999999998</v>
      </c>
      <c r="AJ284" s="14">
        <f t="shared" si="102"/>
        <v>0</v>
      </c>
      <c r="AK284" s="14">
        <f t="shared" si="103"/>
        <v>0</v>
      </c>
      <c r="AL284" s="16">
        <f t="shared" si="104"/>
        <v>56562.15</v>
      </c>
      <c r="AM284" s="16">
        <f t="shared" si="105"/>
        <v>56562.15</v>
      </c>
      <c r="AN284" s="24">
        <v>0</v>
      </c>
      <c r="AO284" s="24">
        <v>46514.5</v>
      </c>
      <c r="AP284" s="25">
        <v>10047.65</v>
      </c>
      <c r="AQ284" s="24">
        <v>0</v>
      </c>
      <c r="AR284" s="24">
        <v>46514.5</v>
      </c>
      <c r="AS284" s="25">
        <v>10047.65</v>
      </c>
      <c r="AT284" s="68">
        <f t="shared" si="109"/>
        <v>3.7198062640537413</v>
      </c>
      <c r="AU284" s="26">
        <v>0</v>
      </c>
      <c r="AV284" s="26">
        <v>0</v>
      </c>
      <c r="AW284" s="26">
        <v>20.68</v>
      </c>
      <c r="AX284" s="26">
        <v>2383.38</v>
      </c>
      <c r="AY284" s="27">
        <v>1295.76</v>
      </c>
      <c r="AZ284" s="27">
        <v>1813.89</v>
      </c>
      <c r="BA284" s="76">
        <v>3161.7998694592243</v>
      </c>
      <c r="BB284" s="26">
        <v>92.32</v>
      </c>
      <c r="BC284" s="26">
        <v>0</v>
      </c>
      <c r="BD284" s="26">
        <v>0</v>
      </c>
      <c r="BE284" s="26">
        <v>0</v>
      </c>
      <c r="BF284" s="28">
        <v>0</v>
      </c>
    </row>
    <row r="285" spans="1:58" ht="12.75" customHeight="1" x14ac:dyDescent="0.25">
      <c r="A285" s="10">
        <v>317</v>
      </c>
      <c r="B285" s="20" t="s">
        <v>55</v>
      </c>
      <c r="C285" s="20" t="s">
        <v>134</v>
      </c>
      <c r="D285" s="21">
        <v>2003</v>
      </c>
      <c r="E285" s="20" t="s">
        <v>55</v>
      </c>
      <c r="F285" s="64" t="s">
        <v>75</v>
      </c>
      <c r="G285" s="22">
        <v>518414397</v>
      </c>
      <c r="H285" s="12">
        <f t="shared" si="92"/>
        <v>912409338.72000003</v>
      </c>
      <c r="I285" s="23">
        <v>0</v>
      </c>
      <c r="J285" s="13">
        <f t="shared" si="93"/>
        <v>9211361.1600000001</v>
      </c>
      <c r="K285" s="13">
        <f t="shared" si="94"/>
        <v>16211995.6416</v>
      </c>
      <c r="L285" s="14">
        <f t="shared" si="95"/>
        <v>1534248.13</v>
      </c>
      <c r="M285" s="14">
        <f t="shared" si="96"/>
        <v>1904694.8008000001</v>
      </c>
      <c r="N285" s="24">
        <v>487429.83</v>
      </c>
      <c r="O285" s="24">
        <v>923148.6</v>
      </c>
      <c r="P285" s="24">
        <v>0</v>
      </c>
      <c r="Q285" s="24">
        <v>0</v>
      </c>
      <c r="R285" s="24">
        <v>0</v>
      </c>
      <c r="S285" s="24">
        <v>123669.7</v>
      </c>
      <c r="T285" s="14">
        <f t="shared" si="110"/>
        <v>857876.50080000004</v>
      </c>
      <c r="U285" s="24">
        <v>923148.6</v>
      </c>
      <c r="V285" s="24">
        <v>0</v>
      </c>
      <c r="W285" s="24">
        <v>0</v>
      </c>
      <c r="X285" s="24">
        <v>0</v>
      </c>
      <c r="Y285" s="24">
        <v>123669.7</v>
      </c>
      <c r="Z285" s="14">
        <f t="shared" si="97"/>
        <v>7677113.0300000003</v>
      </c>
      <c r="AA285" s="14">
        <f t="shared" si="98"/>
        <v>13511718.932800002</v>
      </c>
      <c r="AB285" s="24">
        <v>6987863.4000000004</v>
      </c>
      <c r="AC285" s="24">
        <v>446859.1</v>
      </c>
      <c r="AD285" s="24">
        <v>242390.52999999997</v>
      </c>
      <c r="AE285" s="24">
        <v>0</v>
      </c>
      <c r="AF285" s="25">
        <v>0</v>
      </c>
      <c r="AG285" s="14">
        <f t="shared" si="99"/>
        <v>12298639.584000001</v>
      </c>
      <c r="AH285" s="14">
        <f t="shared" si="100"/>
        <v>786472.01599999995</v>
      </c>
      <c r="AI285" s="14">
        <f t="shared" si="101"/>
        <v>426607.33279999997</v>
      </c>
      <c r="AJ285" s="14">
        <f t="shared" si="102"/>
        <v>0</v>
      </c>
      <c r="AK285" s="14">
        <f t="shared" si="103"/>
        <v>0</v>
      </c>
      <c r="AL285" s="16">
        <f t="shared" si="104"/>
        <v>2195395.29</v>
      </c>
      <c r="AM285" s="16">
        <f t="shared" si="105"/>
        <v>2195395.29</v>
      </c>
      <c r="AN285" s="24">
        <v>0</v>
      </c>
      <c r="AO285" s="24">
        <v>88095.1</v>
      </c>
      <c r="AP285" s="25">
        <v>2107300.19</v>
      </c>
      <c r="AQ285" s="24">
        <v>0</v>
      </c>
      <c r="AR285" s="24">
        <v>88095.1</v>
      </c>
      <c r="AS285" s="25">
        <v>2107300.19</v>
      </c>
      <c r="AT285" s="68">
        <f t="shared" si="109"/>
        <v>1.7768335936087054</v>
      </c>
      <c r="AU285" s="26">
        <v>0</v>
      </c>
      <c r="AV285" s="26">
        <v>0</v>
      </c>
      <c r="AW285" s="26">
        <v>26.47</v>
      </c>
      <c r="AX285" s="26">
        <v>2585.04</v>
      </c>
      <c r="AY285" s="27">
        <v>1267.51</v>
      </c>
      <c r="AZ285" s="27">
        <v>2203.5300000000002</v>
      </c>
      <c r="BA285" s="76">
        <v>3840.9831171402261</v>
      </c>
      <c r="BB285" s="26">
        <v>91.94</v>
      </c>
      <c r="BC285" s="26">
        <v>0</v>
      </c>
      <c r="BD285" s="26">
        <v>0</v>
      </c>
      <c r="BE285" s="26">
        <v>0</v>
      </c>
      <c r="BF285" s="28">
        <v>0</v>
      </c>
    </row>
    <row r="286" spans="1:58" ht="12.75" customHeight="1" x14ac:dyDescent="0.25">
      <c r="A286" s="10">
        <v>318</v>
      </c>
      <c r="B286" s="20" t="s">
        <v>56</v>
      </c>
      <c r="C286" s="20" t="s">
        <v>135</v>
      </c>
      <c r="D286" s="21">
        <v>2003</v>
      </c>
      <c r="E286" s="20" t="s">
        <v>56</v>
      </c>
      <c r="F286" s="64" t="s">
        <v>75</v>
      </c>
      <c r="G286" s="22">
        <v>125575372</v>
      </c>
      <c r="H286" s="12">
        <f t="shared" si="92"/>
        <v>221012654.72</v>
      </c>
      <c r="I286" s="23">
        <v>0</v>
      </c>
      <c r="J286" s="13">
        <f t="shared" si="93"/>
        <v>3838986.37</v>
      </c>
      <c r="K286" s="13">
        <f t="shared" si="94"/>
        <v>6756616.0112000005</v>
      </c>
      <c r="L286" s="14">
        <f t="shared" si="95"/>
        <v>2235363.2600000002</v>
      </c>
      <c r="M286" s="14">
        <f t="shared" si="96"/>
        <v>2870730.86</v>
      </c>
      <c r="N286" s="24">
        <v>836010</v>
      </c>
      <c r="O286" s="24">
        <v>1269743.49</v>
      </c>
      <c r="P286" s="24">
        <v>0</v>
      </c>
      <c r="Q286" s="24">
        <v>0</v>
      </c>
      <c r="R286" s="24">
        <v>0</v>
      </c>
      <c r="S286" s="24">
        <v>129609.77</v>
      </c>
      <c r="T286" s="14">
        <f t="shared" si="110"/>
        <v>1471377.6</v>
      </c>
      <c r="U286" s="24">
        <v>1269743.49</v>
      </c>
      <c r="V286" s="24">
        <v>0</v>
      </c>
      <c r="W286" s="24">
        <v>0</v>
      </c>
      <c r="X286" s="24">
        <v>0</v>
      </c>
      <c r="Y286" s="24">
        <v>129609.77</v>
      </c>
      <c r="Z286" s="14">
        <f t="shared" si="97"/>
        <v>1603623.1099999999</v>
      </c>
      <c r="AA286" s="14">
        <f t="shared" si="98"/>
        <v>2822376.6735999999</v>
      </c>
      <c r="AB286" s="24">
        <v>1056366.7</v>
      </c>
      <c r="AC286" s="24">
        <v>371472</v>
      </c>
      <c r="AD286" s="24">
        <v>175784.40999999997</v>
      </c>
      <c r="AE286" s="24">
        <v>0</v>
      </c>
      <c r="AF286" s="25">
        <v>0</v>
      </c>
      <c r="AG286" s="14">
        <f t="shared" si="99"/>
        <v>1859205.392</v>
      </c>
      <c r="AH286" s="14">
        <f t="shared" si="100"/>
        <v>653790.71999999997</v>
      </c>
      <c r="AI286" s="14">
        <f t="shared" si="101"/>
        <v>309380.56159999996</v>
      </c>
      <c r="AJ286" s="14">
        <f t="shared" si="102"/>
        <v>0</v>
      </c>
      <c r="AK286" s="14">
        <f t="shared" si="103"/>
        <v>0</v>
      </c>
      <c r="AL286" s="16">
        <f t="shared" si="104"/>
        <v>76329.94</v>
      </c>
      <c r="AM286" s="16">
        <f t="shared" si="105"/>
        <v>76329.94</v>
      </c>
      <c r="AN286" s="24">
        <v>0</v>
      </c>
      <c r="AO286" s="24">
        <v>65790.28</v>
      </c>
      <c r="AP286" s="25">
        <v>10539.66</v>
      </c>
      <c r="AQ286" s="24">
        <v>0</v>
      </c>
      <c r="AR286" s="24">
        <v>65790.28</v>
      </c>
      <c r="AS286" s="25">
        <v>10539.66</v>
      </c>
      <c r="AT286" s="68">
        <f t="shared" si="109"/>
        <v>3.0571172586293436</v>
      </c>
      <c r="AU286" s="26">
        <v>0</v>
      </c>
      <c r="AV286" s="26">
        <v>0</v>
      </c>
      <c r="AW286" s="26">
        <v>13.69</v>
      </c>
      <c r="AX286" s="26">
        <v>1734.6</v>
      </c>
      <c r="AY286" s="27">
        <v>800.79</v>
      </c>
      <c r="AZ286" s="27">
        <v>1033.1099999999999</v>
      </c>
      <c r="BA286" s="76">
        <v>1800.8187173075646</v>
      </c>
      <c r="BB286" s="26">
        <v>94.2</v>
      </c>
      <c r="BC286" s="26">
        <v>0</v>
      </c>
      <c r="BD286" s="26">
        <v>0</v>
      </c>
      <c r="BE286" s="26">
        <v>0</v>
      </c>
      <c r="BF286" s="28">
        <v>0</v>
      </c>
    </row>
    <row r="287" spans="1:58" ht="12.75" customHeight="1" x14ac:dyDescent="0.25">
      <c r="A287" s="10">
        <v>319</v>
      </c>
      <c r="B287" s="20" t="s">
        <v>57</v>
      </c>
      <c r="C287" s="20" t="s">
        <v>136</v>
      </c>
      <c r="D287" s="21">
        <v>2003</v>
      </c>
      <c r="E287" s="20" t="s">
        <v>57</v>
      </c>
      <c r="F287" s="64" t="s">
        <v>75</v>
      </c>
      <c r="G287" s="22">
        <v>244703257</v>
      </c>
      <c r="H287" s="12">
        <f t="shared" si="92"/>
        <v>430677732.31999999</v>
      </c>
      <c r="I287" s="23">
        <v>0</v>
      </c>
      <c r="J287" s="13">
        <f t="shared" si="93"/>
        <v>6318779.8499999996</v>
      </c>
      <c r="K287" s="13">
        <f t="shared" si="94"/>
        <v>11121052.536</v>
      </c>
      <c r="L287" s="14">
        <f t="shared" si="95"/>
        <v>2460388.34</v>
      </c>
      <c r="M287" s="14">
        <f t="shared" si="96"/>
        <v>3192352.1983999996</v>
      </c>
      <c r="N287" s="24">
        <v>963110.34</v>
      </c>
      <c r="O287" s="24">
        <v>1151649.1000000001</v>
      </c>
      <c r="P287" s="24">
        <v>0</v>
      </c>
      <c r="Q287" s="24">
        <v>0</v>
      </c>
      <c r="R287" s="24">
        <v>0</v>
      </c>
      <c r="S287" s="24">
        <v>345628.9</v>
      </c>
      <c r="T287" s="14">
        <f t="shared" si="110"/>
        <v>1695074.1983999999</v>
      </c>
      <c r="U287" s="24">
        <v>1151649.1000000001</v>
      </c>
      <c r="V287" s="24">
        <v>0</v>
      </c>
      <c r="W287" s="24">
        <v>0</v>
      </c>
      <c r="X287" s="24">
        <v>0</v>
      </c>
      <c r="Y287" s="24">
        <v>345628.9</v>
      </c>
      <c r="Z287" s="14">
        <f t="shared" si="97"/>
        <v>3858391.51</v>
      </c>
      <c r="AA287" s="14">
        <f t="shared" si="98"/>
        <v>6790769.0575999999</v>
      </c>
      <c r="AB287" s="24">
        <v>3421971.5</v>
      </c>
      <c r="AC287" s="24">
        <v>344076.3</v>
      </c>
      <c r="AD287" s="24">
        <v>92343.71</v>
      </c>
      <c r="AE287" s="24">
        <v>0</v>
      </c>
      <c r="AF287" s="25">
        <v>0</v>
      </c>
      <c r="AG287" s="14">
        <f t="shared" si="99"/>
        <v>6022669.8399999999</v>
      </c>
      <c r="AH287" s="14">
        <f t="shared" si="100"/>
        <v>605574.28799999994</v>
      </c>
      <c r="AI287" s="14">
        <f t="shared" si="101"/>
        <v>162524.9296</v>
      </c>
      <c r="AJ287" s="14">
        <f t="shared" si="102"/>
        <v>0</v>
      </c>
      <c r="AK287" s="14">
        <f t="shared" si="103"/>
        <v>0</v>
      </c>
      <c r="AL287" s="16">
        <f t="shared" si="104"/>
        <v>306394.49</v>
      </c>
      <c r="AM287" s="16">
        <f t="shared" si="105"/>
        <v>306394.49</v>
      </c>
      <c r="AN287" s="24">
        <v>0</v>
      </c>
      <c r="AO287" s="24">
        <v>70643</v>
      </c>
      <c r="AP287" s="25">
        <v>235751.49</v>
      </c>
      <c r="AQ287" s="24">
        <v>0</v>
      </c>
      <c r="AR287" s="24">
        <v>70643</v>
      </c>
      <c r="AS287" s="25">
        <v>235751.49</v>
      </c>
      <c r="AT287" s="68">
        <f t="shared" si="109"/>
        <v>2.5822213923372503</v>
      </c>
      <c r="AU287" s="26">
        <v>0</v>
      </c>
      <c r="AV287" s="26">
        <v>0</v>
      </c>
      <c r="AW287" s="26">
        <v>23.3</v>
      </c>
      <c r="AX287" s="26">
        <v>2360.7399999999998</v>
      </c>
      <c r="AY287" s="27">
        <v>648.54</v>
      </c>
      <c r="AZ287" s="27">
        <v>1164.07</v>
      </c>
      <c r="BA287" s="76">
        <v>2029.0956860897841</v>
      </c>
      <c r="BB287" s="26">
        <v>85.95</v>
      </c>
      <c r="BC287" s="26">
        <v>0</v>
      </c>
      <c r="BD287" s="26">
        <v>0</v>
      </c>
      <c r="BE287" s="26">
        <v>0</v>
      </c>
      <c r="BF287" s="28">
        <v>0</v>
      </c>
    </row>
    <row r="288" spans="1:58" ht="12.75" customHeight="1" x14ac:dyDescent="0.25">
      <c r="A288" s="10">
        <v>320</v>
      </c>
      <c r="B288" s="20" t="s">
        <v>58</v>
      </c>
      <c r="C288" s="20" t="s">
        <v>137</v>
      </c>
      <c r="D288" s="21">
        <v>2003</v>
      </c>
      <c r="E288" s="20" t="s">
        <v>112</v>
      </c>
      <c r="F288" s="64" t="s">
        <v>75</v>
      </c>
      <c r="G288" s="22">
        <v>129222791</v>
      </c>
      <c r="H288" s="12">
        <f t="shared" si="92"/>
        <v>227432112.16</v>
      </c>
      <c r="I288" s="23">
        <v>0</v>
      </c>
      <c r="J288" s="13">
        <f t="shared" si="93"/>
        <v>2483878.4500000002</v>
      </c>
      <c r="K288" s="13">
        <f t="shared" si="94"/>
        <v>4371626.0720000006</v>
      </c>
      <c r="L288" s="14">
        <f t="shared" si="95"/>
        <v>922918.55999999994</v>
      </c>
      <c r="M288" s="14">
        <f t="shared" si="96"/>
        <v>1120299.1935999999</v>
      </c>
      <c r="N288" s="24">
        <v>259711.35999999999</v>
      </c>
      <c r="O288" s="24">
        <v>615292.46</v>
      </c>
      <c r="P288" s="24">
        <v>0</v>
      </c>
      <c r="Q288" s="24">
        <v>0</v>
      </c>
      <c r="R288" s="24">
        <v>0</v>
      </c>
      <c r="S288" s="24">
        <v>47914.74</v>
      </c>
      <c r="T288" s="14">
        <f t="shared" si="110"/>
        <v>457091.99359999999</v>
      </c>
      <c r="U288" s="24">
        <v>615292.46</v>
      </c>
      <c r="V288" s="24">
        <v>0</v>
      </c>
      <c r="W288" s="24">
        <v>0</v>
      </c>
      <c r="X288" s="24">
        <v>0</v>
      </c>
      <c r="Y288" s="24">
        <v>47914.74</v>
      </c>
      <c r="Z288" s="14">
        <f t="shared" si="97"/>
        <v>1560959.8900000001</v>
      </c>
      <c r="AA288" s="14">
        <f t="shared" si="98"/>
        <v>2747289.4064000002</v>
      </c>
      <c r="AB288" s="24">
        <v>1425096.6</v>
      </c>
      <c r="AC288" s="24">
        <v>131335.5</v>
      </c>
      <c r="AD288" s="24">
        <v>4527.79</v>
      </c>
      <c r="AE288" s="24">
        <v>0</v>
      </c>
      <c r="AF288" s="25">
        <v>0</v>
      </c>
      <c r="AG288" s="14">
        <f t="shared" si="99"/>
        <v>2508170.0160000003</v>
      </c>
      <c r="AH288" s="14">
        <f t="shared" si="100"/>
        <v>231150.48</v>
      </c>
      <c r="AI288" s="14">
        <f t="shared" si="101"/>
        <v>7968.9103999999998</v>
      </c>
      <c r="AJ288" s="14">
        <f t="shared" si="102"/>
        <v>0</v>
      </c>
      <c r="AK288" s="14">
        <f t="shared" si="103"/>
        <v>0</v>
      </c>
      <c r="AL288" s="16">
        <f t="shared" si="104"/>
        <v>183815.87</v>
      </c>
      <c r="AM288" s="16">
        <f t="shared" si="105"/>
        <v>183815.87</v>
      </c>
      <c r="AN288" s="24">
        <v>0</v>
      </c>
      <c r="AO288" s="24">
        <v>89758.06</v>
      </c>
      <c r="AP288" s="25">
        <v>94057.81</v>
      </c>
      <c r="AQ288" s="24">
        <v>0</v>
      </c>
      <c r="AR288" s="24">
        <v>89758.06</v>
      </c>
      <c r="AS288" s="25">
        <v>94057.81</v>
      </c>
      <c r="AT288" s="68">
        <f t="shared" si="109"/>
        <v>1.9221674681210068</v>
      </c>
      <c r="AU288" s="26">
        <v>0</v>
      </c>
      <c r="AV288" s="26">
        <v>0</v>
      </c>
      <c r="AW288" s="26">
        <v>17.59</v>
      </c>
      <c r="AX288" s="26">
        <v>1826.01</v>
      </c>
      <c r="AY288" s="27">
        <v>1180.6400000000001</v>
      </c>
      <c r="AZ288" s="27">
        <v>1517.74</v>
      </c>
      <c r="BA288" s="76">
        <v>2645.579463954839</v>
      </c>
      <c r="BB288" s="26">
        <v>94.81</v>
      </c>
      <c r="BC288" s="26">
        <v>0</v>
      </c>
      <c r="BD288" s="26">
        <v>0</v>
      </c>
      <c r="BE288" s="26">
        <v>0</v>
      </c>
      <c r="BF288" s="28">
        <v>0</v>
      </c>
    </row>
    <row r="289" spans="1:58" ht="12.75" customHeight="1" x14ac:dyDescent="0.25">
      <c r="A289" s="10">
        <v>321</v>
      </c>
      <c r="B289" s="20" t="s">
        <v>59</v>
      </c>
      <c r="C289" s="20" t="s">
        <v>138</v>
      </c>
      <c r="D289" s="21">
        <v>2003</v>
      </c>
      <c r="E289" s="20" t="s">
        <v>59</v>
      </c>
      <c r="F289" s="64" t="s">
        <v>75</v>
      </c>
      <c r="G289" s="22">
        <v>100756515</v>
      </c>
      <c r="H289" s="12">
        <f t="shared" ref="H289:H352" si="111">F289*G289</f>
        <v>177331466.40000001</v>
      </c>
      <c r="I289" s="23">
        <v>0</v>
      </c>
      <c r="J289" s="13">
        <f t="shared" ref="J289:J352" si="112">L289+Z289</f>
        <v>1992115.33</v>
      </c>
      <c r="K289" s="13">
        <f t="shared" ref="K289:K352" si="113">J289*F289</f>
        <v>3506122.9808</v>
      </c>
      <c r="L289" s="14">
        <f t="shared" ref="L289:L352" si="114">N289+O289+P289+Q289+R289+S289</f>
        <v>737656.83000000007</v>
      </c>
      <c r="M289" s="14">
        <f t="shared" ref="M289:M352" si="115">T289+U289+V289+W289+X289+Y289</f>
        <v>859246.89679999999</v>
      </c>
      <c r="N289" s="24">
        <v>159986.93</v>
      </c>
      <c r="O289" s="24">
        <v>505041.4</v>
      </c>
      <c r="P289" s="24">
        <v>0</v>
      </c>
      <c r="Q289" s="24">
        <v>0</v>
      </c>
      <c r="R289" s="24">
        <v>0</v>
      </c>
      <c r="S289" s="24">
        <v>72628.5</v>
      </c>
      <c r="T289" s="14">
        <f t="shared" si="110"/>
        <v>281576.99679999996</v>
      </c>
      <c r="U289" s="24">
        <v>505041.4</v>
      </c>
      <c r="V289" s="24">
        <v>0</v>
      </c>
      <c r="W289" s="24">
        <v>0</v>
      </c>
      <c r="X289" s="24">
        <v>0</v>
      </c>
      <c r="Y289" s="24">
        <v>72628.5</v>
      </c>
      <c r="Z289" s="14">
        <f t="shared" ref="Z289:Z352" si="116">AB289+AC289+AD289+AE289+AF289</f>
        <v>1254458.5</v>
      </c>
      <c r="AA289" s="14">
        <f t="shared" ref="AA289:AA352" si="117">AG289+AH289+AI289+AJ289+AK289</f>
        <v>2207846.96</v>
      </c>
      <c r="AB289" s="24">
        <v>1108772.7</v>
      </c>
      <c r="AC289" s="24">
        <v>145685.79999999999</v>
      </c>
      <c r="AD289" s="24">
        <v>0</v>
      </c>
      <c r="AE289" s="24">
        <v>0</v>
      </c>
      <c r="AF289" s="25">
        <v>0</v>
      </c>
      <c r="AG289" s="14">
        <f t="shared" ref="AG289:AG352" si="118">AB289*$F289</f>
        <v>1951439.9519999998</v>
      </c>
      <c r="AH289" s="14">
        <f t="shared" ref="AH289:AH352" si="119">AC289*$F289</f>
        <v>256407.00799999997</v>
      </c>
      <c r="AI289" s="14">
        <f t="shared" ref="AI289:AI352" si="120">AD289*$F289</f>
        <v>0</v>
      </c>
      <c r="AJ289" s="14">
        <f t="shared" ref="AJ289:AJ352" si="121">AE289*$F289</f>
        <v>0</v>
      </c>
      <c r="AK289" s="14">
        <f t="shared" ref="AK289:AK352" si="122">AF289*$F289</f>
        <v>0</v>
      </c>
      <c r="AL289" s="16">
        <f t="shared" ref="AL289:AL352" si="123">AN289+AO289+AP289</f>
        <v>80383.180000000008</v>
      </c>
      <c r="AM289" s="16">
        <f t="shared" ref="AM289:AM352" si="124">AQ289+AR289+AS289</f>
        <v>80383.180000000008</v>
      </c>
      <c r="AN289" s="24">
        <v>0</v>
      </c>
      <c r="AO289" s="24">
        <v>52571.8</v>
      </c>
      <c r="AP289" s="25">
        <v>27811.38</v>
      </c>
      <c r="AQ289" s="24">
        <v>0</v>
      </c>
      <c r="AR289" s="24">
        <v>52571.8</v>
      </c>
      <c r="AS289" s="25">
        <v>27811.38</v>
      </c>
      <c r="AT289" s="68">
        <f t="shared" ref="AT289:AT352" si="125">J289/G289*100</f>
        <v>1.9771578344090206</v>
      </c>
      <c r="AU289" s="26">
        <v>0</v>
      </c>
      <c r="AV289" s="26">
        <v>0</v>
      </c>
      <c r="AW289" s="26">
        <v>24.34</v>
      </c>
      <c r="AX289" s="26">
        <v>2139.0100000000002</v>
      </c>
      <c r="AY289" s="27">
        <v>1575.6</v>
      </c>
      <c r="AZ289" s="27">
        <v>1888.9</v>
      </c>
      <c r="BA289" s="76">
        <v>3292.5501399872805</v>
      </c>
      <c r="BB289" s="26">
        <v>90.15</v>
      </c>
      <c r="BC289" s="26">
        <v>0</v>
      </c>
      <c r="BD289" s="26">
        <v>0</v>
      </c>
      <c r="BE289" s="26">
        <v>0</v>
      </c>
      <c r="BF289" s="28">
        <v>0</v>
      </c>
    </row>
    <row r="290" spans="1:58" ht="12.75" customHeight="1" x14ac:dyDescent="0.25">
      <c r="A290" s="10">
        <v>322</v>
      </c>
      <c r="B290" s="20" t="s">
        <v>60</v>
      </c>
      <c r="C290" s="20" t="s">
        <v>139</v>
      </c>
      <c r="D290" s="21">
        <v>2003</v>
      </c>
      <c r="E290" s="20" t="s">
        <v>60</v>
      </c>
      <c r="F290" s="64" t="s">
        <v>75</v>
      </c>
      <c r="G290" s="22">
        <v>135417186</v>
      </c>
      <c r="H290" s="12">
        <f t="shared" si="111"/>
        <v>238334247.36000001</v>
      </c>
      <c r="I290" s="23">
        <v>0</v>
      </c>
      <c r="J290" s="13">
        <f t="shared" si="112"/>
        <v>3273704.52</v>
      </c>
      <c r="K290" s="13">
        <f t="shared" si="113"/>
        <v>5761719.9551999997</v>
      </c>
      <c r="L290" s="14">
        <f t="shared" si="114"/>
        <v>1152080.2200000002</v>
      </c>
      <c r="M290" s="14">
        <f t="shared" si="115"/>
        <v>1476381.5832000002</v>
      </c>
      <c r="N290" s="24">
        <v>426712.32000000001</v>
      </c>
      <c r="O290" s="24">
        <v>671568.3</v>
      </c>
      <c r="P290" s="24">
        <v>0</v>
      </c>
      <c r="Q290" s="24">
        <v>0</v>
      </c>
      <c r="R290" s="24">
        <v>0</v>
      </c>
      <c r="S290" s="24">
        <v>53799.6</v>
      </c>
      <c r="T290" s="14">
        <f t="shared" si="110"/>
        <v>751013.68319999997</v>
      </c>
      <c r="U290" s="24">
        <v>671568.3</v>
      </c>
      <c r="V290" s="24">
        <v>0</v>
      </c>
      <c r="W290" s="24">
        <v>0</v>
      </c>
      <c r="X290" s="24">
        <v>0</v>
      </c>
      <c r="Y290" s="24">
        <v>53799.6</v>
      </c>
      <c r="Z290" s="14">
        <f t="shared" si="116"/>
        <v>2121624.2999999998</v>
      </c>
      <c r="AA290" s="14">
        <f t="shared" si="117"/>
        <v>3734058.7680000002</v>
      </c>
      <c r="AB290" s="24">
        <v>1789314.1</v>
      </c>
      <c r="AC290" s="24">
        <v>261422.88</v>
      </c>
      <c r="AD290" s="24">
        <v>70887.320000000007</v>
      </c>
      <c r="AE290" s="24">
        <v>0</v>
      </c>
      <c r="AF290" s="25">
        <v>0</v>
      </c>
      <c r="AG290" s="14">
        <f t="shared" si="118"/>
        <v>3149192.8160000001</v>
      </c>
      <c r="AH290" s="14">
        <f t="shared" si="119"/>
        <v>460104.26880000002</v>
      </c>
      <c r="AI290" s="14">
        <f t="shared" si="120"/>
        <v>124761.68320000001</v>
      </c>
      <c r="AJ290" s="14">
        <f t="shared" si="121"/>
        <v>0</v>
      </c>
      <c r="AK290" s="14">
        <f t="shared" si="122"/>
        <v>0</v>
      </c>
      <c r="AL290" s="16">
        <f t="shared" si="123"/>
        <v>96333.26999999999</v>
      </c>
      <c r="AM290" s="16">
        <f t="shared" si="124"/>
        <v>96333.26999999999</v>
      </c>
      <c r="AN290" s="24">
        <v>0</v>
      </c>
      <c r="AO290" s="24">
        <v>47049.2</v>
      </c>
      <c r="AP290" s="25">
        <v>49284.07</v>
      </c>
      <c r="AQ290" s="24">
        <v>0</v>
      </c>
      <c r="AR290" s="24">
        <v>47049.2</v>
      </c>
      <c r="AS290" s="25">
        <v>49284.07</v>
      </c>
      <c r="AT290" s="68">
        <f t="shared" si="125"/>
        <v>2.4174956050260858</v>
      </c>
      <c r="AU290" s="26">
        <v>0</v>
      </c>
      <c r="AV290" s="26">
        <v>0</v>
      </c>
      <c r="AW290" s="26">
        <v>18.88</v>
      </c>
      <c r="AX290" s="26">
        <v>1995.6</v>
      </c>
      <c r="AY290" s="27">
        <v>833.72</v>
      </c>
      <c r="AZ290" s="27">
        <v>1338.93</v>
      </c>
      <c r="BA290" s="76">
        <v>2333.894943582598</v>
      </c>
      <c r="BB290" s="26">
        <v>95.33</v>
      </c>
      <c r="BC290" s="26">
        <v>0</v>
      </c>
      <c r="BD290" s="26">
        <v>0</v>
      </c>
      <c r="BE290" s="26">
        <v>0</v>
      </c>
      <c r="BF290" s="28">
        <v>0</v>
      </c>
    </row>
    <row r="291" spans="1:58" ht="12.75" customHeight="1" x14ac:dyDescent="0.25">
      <c r="A291" s="10">
        <v>323</v>
      </c>
      <c r="B291" s="20" t="s">
        <v>61</v>
      </c>
      <c r="C291" s="20" t="s">
        <v>140</v>
      </c>
      <c r="D291" s="21">
        <v>2003</v>
      </c>
      <c r="E291" s="20" t="s">
        <v>61</v>
      </c>
      <c r="F291" s="64" t="s">
        <v>75</v>
      </c>
      <c r="G291" s="22">
        <v>160242733</v>
      </c>
      <c r="H291" s="12">
        <f t="shared" si="111"/>
        <v>282027210.07999998</v>
      </c>
      <c r="I291" s="23">
        <v>0</v>
      </c>
      <c r="J291" s="13">
        <f t="shared" si="112"/>
        <v>4984242.45</v>
      </c>
      <c r="K291" s="13">
        <f t="shared" si="113"/>
        <v>8772266.7120000012</v>
      </c>
      <c r="L291" s="14">
        <f t="shared" si="114"/>
        <v>1540372.11</v>
      </c>
      <c r="M291" s="14">
        <f t="shared" si="115"/>
        <v>1928044.1655999999</v>
      </c>
      <c r="N291" s="24">
        <v>510094.81</v>
      </c>
      <c r="O291" s="24">
        <v>743970.8</v>
      </c>
      <c r="P291" s="24">
        <v>0</v>
      </c>
      <c r="Q291" s="24">
        <v>0</v>
      </c>
      <c r="R291" s="24">
        <v>0</v>
      </c>
      <c r="S291" s="24">
        <v>286306.5</v>
      </c>
      <c r="T291" s="14">
        <f t="shared" si="110"/>
        <v>897766.86560000002</v>
      </c>
      <c r="U291" s="24">
        <v>743970.8</v>
      </c>
      <c r="V291" s="24">
        <v>0</v>
      </c>
      <c r="W291" s="24">
        <v>0</v>
      </c>
      <c r="X291" s="24">
        <v>0</v>
      </c>
      <c r="Y291" s="24">
        <v>286306.5</v>
      </c>
      <c r="Z291" s="14">
        <f t="shared" si="116"/>
        <v>3443870.3400000003</v>
      </c>
      <c r="AA291" s="14">
        <f t="shared" si="117"/>
        <v>6061211.7984000007</v>
      </c>
      <c r="AB291" s="24">
        <v>2935084.2</v>
      </c>
      <c r="AC291" s="24">
        <v>453960.5</v>
      </c>
      <c r="AD291" s="24">
        <v>54825.64</v>
      </c>
      <c r="AE291" s="24">
        <v>0</v>
      </c>
      <c r="AF291" s="25">
        <v>0</v>
      </c>
      <c r="AG291" s="14">
        <f t="shared" si="118"/>
        <v>5165748.1920000007</v>
      </c>
      <c r="AH291" s="14">
        <f t="shared" si="119"/>
        <v>798970.48</v>
      </c>
      <c r="AI291" s="14">
        <f t="shared" si="120"/>
        <v>96493.126399999994</v>
      </c>
      <c r="AJ291" s="14">
        <f t="shared" si="121"/>
        <v>0</v>
      </c>
      <c r="AK291" s="14">
        <f t="shared" si="122"/>
        <v>0</v>
      </c>
      <c r="AL291" s="16">
        <f t="shared" si="123"/>
        <v>183303.92</v>
      </c>
      <c r="AM291" s="16">
        <f t="shared" si="124"/>
        <v>183303.92</v>
      </c>
      <c r="AN291" s="24">
        <v>0</v>
      </c>
      <c r="AO291" s="24">
        <v>139032.1</v>
      </c>
      <c r="AP291" s="25">
        <v>44271.82</v>
      </c>
      <c r="AQ291" s="24">
        <v>0</v>
      </c>
      <c r="AR291" s="24">
        <v>139032.1</v>
      </c>
      <c r="AS291" s="25">
        <v>44271.82</v>
      </c>
      <c r="AT291" s="68">
        <f t="shared" si="125"/>
        <v>3.1104327520424904</v>
      </c>
      <c r="AU291" s="26">
        <v>0</v>
      </c>
      <c r="AV291" s="26">
        <v>0</v>
      </c>
      <c r="AW291" s="26">
        <v>20.54</v>
      </c>
      <c r="AX291" s="26">
        <v>2238.54</v>
      </c>
      <c r="AY291" s="27">
        <v>1407.12</v>
      </c>
      <c r="AZ291" s="27">
        <v>1892.89</v>
      </c>
      <c r="BA291" s="76">
        <v>3299.5051270477652</v>
      </c>
      <c r="BB291" s="26">
        <v>81.41</v>
      </c>
      <c r="BC291" s="26">
        <v>0</v>
      </c>
      <c r="BD291" s="26">
        <v>0</v>
      </c>
      <c r="BE291" s="26">
        <v>0</v>
      </c>
      <c r="BF291" s="28">
        <v>0</v>
      </c>
    </row>
    <row r="292" spans="1:58" ht="12.75" customHeight="1" x14ac:dyDescent="0.25">
      <c r="A292" s="10">
        <v>324</v>
      </c>
      <c r="B292" s="20" t="s">
        <v>62</v>
      </c>
      <c r="C292" s="20" t="s">
        <v>141</v>
      </c>
      <c r="D292" s="21">
        <v>2003</v>
      </c>
      <c r="E292" s="20" t="s">
        <v>62</v>
      </c>
      <c r="F292" s="64" t="s">
        <v>75</v>
      </c>
      <c r="G292" s="22">
        <v>215321971</v>
      </c>
      <c r="H292" s="12">
        <f t="shared" si="111"/>
        <v>378966668.95999998</v>
      </c>
      <c r="I292" s="23">
        <v>0</v>
      </c>
      <c r="J292" s="13">
        <f t="shared" si="112"/>
        <v>5217352.41</v>
      </c>
      <c r="K292" s="13">
        <f t="shared" si="113"/>
        <v>9182540.2416000012</v>
      </c>
      <c r="L292" s="14">
        <f t="shared" si="114"/>
        <v>1651602.1199999999</v>
      </c>
      <c r="M292" s="14">
        <f t="shared" si="115"/>
        <v>1860050.8691999998</v>
      </c>
      <c r="N292" s="24">
        <v>274274.67</v>
      </c>
      <c r="O292" s="24">
        <v>940643.7</v>
      </c>
      <c r="P292" s="24">
        <v>0</v>
      </c>
      <c r="Q292" s="24">
        <v>0</v>
      </c>
      <c r="R292" s="24">
        <v>0</v>
      </c>
      <c r="S292" s="24">
        <v>436683.75</v>
      </c>
      <c r="T292" s="14">
        <f t="shared" si="110"/>
        <v>482723.41919999995</v>
      </c>
      <c r="U292" s="24">
        <v>940643.7</v>
      </c>
      <c r="V292" s="24">
        <v>0</v>
      </c>
      <c r="W292" s="24">
        <v>0</v>
      </c>
      <c r="X292" s="24">
        <v>0</v>
      </c>
      <c r="Y292" s="24">
        <v>436683.75</v>
      </c>
      <c r="Z292" s="14">
        <f t="shared" si="116"/>
        <v>3565750.29</v>
      </c>
      <c r="AA292" s="14">
        <f t="shared" si="117"/>
        <v>6275720.5104</v>
      </c>
      <c r="AB292" s="24">
        <v>3172713.6</v>
      </c>
      <c r="AC292" s="24">
        <v>333519</v>
      </c>
      <c r="AD292" s="24">
        <v>59517.69</v>
      </c>
      <c r="AE292" s="24">
        <v>0</v>
      </c>
      <c r="AF292" s="25">
        <v>0</v>
      </c>
      <c r="AG292" s="14">
        <f t="shared" si="118"/>
        <v>5583975.9359999998</v>
      </c>
      <c r="AH292" s="14">
        <f t="shared" si="119"/>
        <v>586993.44000000006</v>
      </c>
      <c r="AI292" s="14">
        <f t="shared" si="120"/>
        <v>104751.13440000001</v>
      </c>
      <c r="AJ292" s="14">
        <f t="shared" si="121"/>
        <v>0</v>
      </c>
      <c r="AK292" s="14">
        <f t="shared" si="122"/>
        <v>0</v>
      </c>
      <c r="AL292" s="16">
        <f t="shared" si="123"/>
        <v>477551.96</v>
      </c>
      <c r="AM292" s="16">
        <f t="shared" si="124"/>
        <v>477551.96</v>
      </c>
      <c r="AN292" s="24">
        <v>0</v>
      </c>
      <c r="AO292" s="24">
        <v>125643.7</v>
      </c>
      <c r="AP292" s="25">
        <v>351908.26</v>
      </c>
      <c r="AQ292" s="24">
        <v>0</v>
      </c>
      <c r="AR292" s="24">
        <v>125643.7</v>
      </c>
      <c r="AS292" s="25">
        <v>351908.26</v>
      </c>
      <c r="AT292" s="68">
        <f t="shared" si="125"/>
        <v>2.4230469309608913</v>
      </c>
      <c r="AU292" s="26">
        <v>0</v>
      </c>
      <c r="AV292" s="26">
        <v>0</v>
      </c>
      <c r="AW292" s="26">
        <v>20.239999999999998</v>
      </c>
      <c r="AX292" s="26">
        <v>2306.73</v>
      </c>
      <c r="AY292" s="27">
        <v>1896.82</v>
      </c>
      <c r="AZ292" s="27">
        <v>2159.0300000000002</v>
      </c>
      <c r="BA292" s="76">
        <v>3763.4149657137691</v>
      </c>
      <c r="BB292" s="26">
        <v>73.56</v>
      </c>
      <c r="BC292" s="26">
        <v>0</v>
      </c>
      <c r="BD292" s="26">
        <v>0</v>
      </c>
      <c r="BE292" s="26">
        <v>0</v>
      </c>
      <c r="BF292" s="28">
        <v>0</v>
      </c>
    </row>
    <row r="293" spans="1:58" ht="12.75" customHeight="1" x14ac:dyDescent="0.25">
      <c r="A293" s="10">
        <v>325</v>
      </c>
      <c r="B293" s="20" t="s">
        <v>63</v>
      </c>
      <c r="C293" s="20" t="s">
        <v>142</v>
      </c>
      <c r="D293" s="21">
        <v>2003</v>
      </c>
      <c r="E293" s="20" t="s">
        <v>63</v>
      </c>
      <c r="F293" s="64" t="s">
        <v>75</v>
      </c>
      <c r="G293" s="22">
        <v>174628451</v>
      </c>
      <c r="H293" s="12">
        <f t="shared" si="111"/>
        <v>307346073.75999999</v>
      </c>
      <c r="I293" s="23">
        <v>0</v>
      </c>
      <c r="J293" s="13">
        <f t="shared" si="112"/>
        <v>4671575.55</v>
      </c>
      <c r="K293" s="13">
        <f t="shared" si="113"/>
        <v>8221972.9679999994</v>
      </c>
      <c r="L293" s="14">
        <f t="shared" si="114"/>
        <v>2589272.92</v>
      </c>
      <c r="M293" s="14">
        <f t="shared" si="115"/>
        <v>2925301.3339999998</v>
      </c>
      <c r="N293" s="24">
        <v>442142.65</v>
      </c>
      <c r="O293" s="24">
        <v>794493.66</v>
      </c>
      <c r="P293" s="24">
        <v>0</v>
      </c>
      <c r="Q293" s="24">
        <v>0</v>
      </c>
      <c r="R293" s="24">
        <v>0</v>
      </c>
      <c r="S293" s="24">
        <v>1352636.61</v>
      </c>
      <c r="T293" s="14">
        <f t="shared" si="110"/>
        <v>778171.06400000001</v>
      </c>
      <c r="U293" s="24">
        <v>794493.66</v>
      </c>
      <c r="V293" s="24">
        <v>0</v>
      </c>
      <c r="W293" s="24">
        <v>0</v>
      </c>
      <c r="X293" s="24">
        <v>0</v>
      </c>
      <c r="Y293" s="24">
        <v>1352636.61</v>
      </c>
      <c r="Z293" s="14">
        <f t="shared" si="116"/>
        <v>2082302.63</v>
      </c>
      <c r="AA293" s="14">
        <f t="shared" si="117"/>
        <v>3664852.6288000001</v>
      </c>
      <c r="AB293" s="24">
        <v>1121902.3</v>
      </c>
      <c r="AC293" s="24">
        <v>161625.4</v>
      </c>
      <c r="AD293" s="24">
        <v>798774.92999999993</v>
      </c>
      <c r="AE293" s="24">
        <v>0</v>
      </c>
      <c r="AF293" s="25">
        <v>0</v>
      </c>
      <c r="AG293" s="14">
        <f t="shared" si="118"/>
        <v>1974548.0480000002</v>
      </c>
      <c r="AH293" s="14">
        <f t="shared" si="119"/>
        <v>284460.70399999997</v>
      </c>
      <c r="AI293" s="14">
        <f t="shared" si="120"/>
        <v>1405843.8768</v>
      </c>
      <c r="AJ293" s="14">
        <f t="shared" si="121"/>
        <v>0</v>
      </c>
      <c r="AK293" s="14">
        <f t="shared" si="122"/>
        <v>0</v>
      </c>
      <c r="AL293" s="16">
        <f t="shared" si="123"/>
        <v>111046.12</v>
      </c>
      <c r="AM293" s="16">
        <f t="shared" si="124"/>
        <v>111046.12</v>
      </c>
      <c r="AN293" s="24">
        <v>0</v>
      </c>
      <c r="AO293" s="24">
        <v>60149.59</v>
      </c>
      <c r="AP293" s="25">
        <v>50896.53</v>
      </c>
      <c r="AQ293" s="24">
        <v>0</v>
      </c>
      <c r="AR293" s="24">
        <v>60149.59</v>
      </c>
      <c r="AS293" s="25">
        <v>50896.53</v>
      </c>
      <c r="AT293" s="68">
        <f t="shared" si="125"/>
        <v>2.6751514562767325</v>
      </c>
      <c r="AU293" s="26">
        <v>0</v>
      </c>
      <c r="AV293" s="26">
        <v>0</v>
      </c>
      <c r="AW293" s="26">
        <v>21.18</v>
      </c>
      <c r="AX293" s="26">
        <v>2847.33</v>
      </c>
      <c r="AY293" s="27">
        <v>1944.8</v>
      </c>
      <c r="AZ293" s="27">
        <v>2264.79</v>
      </c>
      <c r="BA293" s="76">
        <v>3947.7657004297703</v>
      </c>
      <c r="BB293" s="26">
        <v>47.76</v>
      </c>
      <c r="BC293" s="26">
        <v>0</v>
      </c>
      <c r="BD293" s="26">
        <v>0</v>
      </c>
      <c r="BE293" s="26">
        <v>0</v>
      </c>
      <c r="BF293" s="28">
        <v>0</v>
      </c>
    </row>
    <row r="294" spans="1:58" ht="12.75" customHeight="1" x14ac:dyDescent="0.25">
      <c r="A294" s="10">
        <v>326</v>
      </c>
      <c r="B294" s="20" t="s">
        <v>64</v>
      </c>
      <c r="C294" s="20" t="s">
        <v>143</v>
      </c>
      <c r="D294" s="21">
        <v>2003</v>
      </c>
      <c r="E294" s="20" t="s">
        <v>64</v>
      </c>
      <c r="F294" s="64" t="s">
        <v>75</v>
      </c>
      <c r="G294" s="22">
        <v>259340871</v>
      </c>
      <c r="H294" s="12">
        <f t="shared" si="111"/>
        <v>456439932.95999998</v>
      </c>
      <c r="I294" s="23">
        <v>0</v>
      </c>
      <c r="J294" s="13">
        <f t="shared" si="112"/>
        <v>6335467.9900000002</v>
      </c>
      <c r="K294" s="13">
        <f t="shared" si="113"/>
        <v>11150423.6624</v>
      </c>
      <c r="L294" s="14">
        <f t="shared" si="114"/>
        <v>1872343.25</v>
      </c>
      <c r="M294" s="14">
        <f t="shared" si="115"/>
        <v>2185708.6691999999</v>
      </c>
      <c r="N294" s="24">
        <v>412322.92</v>
      </c>
      <c r="O294" s="24">
        <v>1110436.33</v>
      </c>
      <c r="P294" s="24">
        <v>0</v>
      </c>
      <c r="Q294" s="24">
        <v>0</v>
      </c>
      <c r="R294" s="24">
        <v>0</v>
      </c>
      <c r="S294" s="24">
        <v>349584</v>
      </c>
      <c r="T294" s="14">
        <f t="shared" ref="T294:T357" si="126">N294*$F294</f>
        <v>725688.33919999993</v>
      </c>
      <c r="U294" s="24">
        <v>1110436.33</v>
      </c>
      <c r="V294" s="24">
        <v>0</v>
      </c>
      <c r="W294" s="24">
        <v>0</v>
      </c>
      <c r="X294" s="24">
        <v>0</v>
      </c>
      <c r="Y294" s="24">
        <v>349584</v>
      </c>
      <c r="Z294" s="14">
        <f t="shared" si="116"/>
        <v>4463124.74</v>
      </c>
      <c r="AA294" s="14">
        <f t="shared" si="117"/>
        <v>7855099.5423999997</v>
      </c>
      <c r="AB294" s="24">
        <v>3008643.4</v>
      </c>
      <c r="AC294" s="24">
        <v>517894.7</v>
      </c>
      <c r="AD294" s="24">
        <v>936586.6399999999</v>
      </c>
      <c r="AE294" s="24">
        <v>0</v>
      </c>
      <c r="AF294" s="25">
        <v>0</v>
      </c>
      <c r="AG294" s="14">
        <f t="shared" si="118"/>
        <v>5295212.3839999996</v>
      </c>
      <c r="AH294" s="14">
        <f t="shared" si="119"/>
        <v>911494.67200000002</v>
      </c>
      <c r="AI294" s="14">
        <f t="shared" si="120"/>
        <v>1648392.4863999998</v>
      </c>
      <c r="AJ294" s="14">
        <f t="shared" si="121"/>
        <v>0</v>
      </c>
      <c r="AK294" s="14">
        <f t="shared" si="122"/>
        <v>0</v>
      </c>
      <c r="AL294" s="16">
        <f t="shared" si="123"/>
        <v>527357.18999999994</v>
      </c>
      <c r="AM294" s="16">
        <f t="shared" si="124"/>
        <v>527357.18999999994</v>
      </c>
      <c r="AN294" s="24">
        <v>0</v>
      </c>
      <c r="AO294" s="24">
        <v>291178</v>
      </c>
      <c r="AP294" s="25">
        <v>236179.19</v>
      </c>
      <c r="AQ294" s="24">
        <v>0</v>
      </c>
      <c r="AR294" s="24">
        <v>291178</v>
      </c>
      <c r="AS294" s="25">
        <v>236179.19</v>
      </c>
      <c r="AT294" s="68">
        <f t="shared" si="125"/>
        <v>2.4429115108509065</v>
      </c>
      <c r="AU294" s="26">
        <v>0</v>
      </c>
      <c r="AV294" s="26">
        <v>0</v>
      </c>
      <c r="AW294" s="26">
        <v>15.33</v>
      </c>
      <c r="AX294" s="26">
        <v>2551.56</v>
      </c>
      <c r="AY294" s="27">
        <v>1535.45</v>
      </c>
      <c r="AZ294" s="27">
        <v>2134.17</v>
      </c>
      <c r="BA294" s="76">
        <v>3720.0813871865394</v>
      </c>
      <c r="BB294" s="26">
        <v>81.33</v>
      </c>
      <c r="BC294" s="26">
        <v>0</v>
      </c>
      <c r="BD294" s="26">
        <v>0</v>
      </c>
      <c r="BE294" s="26">
        <v>0</v>
      </c>
      <c r="BF294" s="28">
        <v>0</v>
      </c>
    </row>
    <row r="295" spans="1:58" ht="12.75" customHeight="1" x14ac:dyDescent="0.25">
      <c r="A295" s="10">
        <v>327</v>
      </c>
      <c r="B295" s="20" t="s">
        <v>65</v>
      </c>
      <c r="C295" s="20" t="s">
        <v>144</v>
      </c>
      <c r="D295" s="21">
        <v>2003</v>
      </c>
      <c r="E295" s="20" t="s">
        <v>65</v>
      </c>
      <c r="F295" s="64" t="s">
        <v>75</v>
      </c>
      <c r="G295" s="22">
        <v>49095694</v>
      </c>
      <c r="H295" s="12">
        <f t="shared" si="111"/>
        <v>86408421.439999998</v>
      </c>
      <c r="I295" s="23">
        <v>0</v>
      </c>
      <c r="J295" s="13">
        <f t="shared" si="112"/>
        <v>1456362.77</v>
      </c>
      <c r="K295" s="13">
        <f t="shared" si="113"/>
        <v>2563198.4752000002</v>
      </c>
      <c r="L295" s="14">
        <f t="shared" si="114"/>
        <v>675113.47</v>
      </c>
      <c r="M295" s="14">
        <f t="shared" si="115"/>
        <v>811458.9216</v>
      </c>
      <c r="N295" s="24">
        <v>179401.91</v>
      </c>
      <c r="O295" s="24">
        <v>440279.08</v>
      </c>
      <c r="P295" s="24">
        <v>0</v>
      </c>
      <c r="Q295" s="24">
        <v>0</v>
      </c>
      <c r="R295" s="24">
        <v>0</v>
      </c>
      <c r="S295" s="24">
        <v>55432.480000000003</v>
      </c>
      <c r="T295" s="14">
        <f t="shared" si="126"/>
        <v>315747.3616</v>
      </c>
      <c r="U295" s="24">
        <v>440279.08</v>
      </c>
      <c r="V295" s="24">
        <v>0</v>
      </c>
      <c r="W295" s="24">
        <v>0</v>
      </c>
      <c r="X295" s="24">
        <v>0</v>
      </c>
      <c r="Y295" s="24">
        <v>55432.480000000003</v>
      </c>
      <c r="Z295" s="14">
        <f t="shared" si="116"/>
        <v>781249.29999999993</v>
      </c>
      <c r="AA295" s="14">
        <f t="shared" si="117"/>
        <v>1374998.7679999999</v>
      </c>
      <c r="AB295" s="24">
        <v>690590.4</v>
      </c>
      <c r="AC295" s="24">
        <v>90444.2</v>
      </c>
      <c r="AD295" s="24">
        <v>214.7</v>
      </c>
      <c r="AE295" s="24">
        <v>0</v>
      </c>
      <c r="AF295" s="25">
        <v>0</v>
      </c>
      <c r="AG295" s="14">
        <f t="shared" si="118"/>
        <v>1215439.1040000001</v>
      </c>
      <c r="AH295" s="14">
        <f t="shared" si="119"/>
        <v>159181.79199999999</v>
      </c>
      <c r="AI295" s="14">
        <f t="shared" si="120"/>
        <v>377.87199999999996</v>
      </c>
      <c r="AJ295" s="14">
        <f t="shared" si="121"/>
        <v>0</v>
      </c>
      <c r="AK295" s="14">
        <f t="shared" si="122"/>
        <v>0</v>
      </c>
      <c r="AL295" s="16">
        <f t="shared" si="123"/>
        <v>46225</v>
      </c>
      <c r="AM295" s="16">
        <f t="shared" si="124"/>
        <v>46225</v>
      </c>
      <c r="AN295" s="24">
        <v>0</v>
      </c>
      <c r="AO295" s="24">
        <v>41632.080000000002</v>
      </c>
      <c r="AP295" s="25">
        <v>4592.92</v>
      </c>
      <c r="AQ295" s="24">
        <v>0</v>
      </c>
      <c r="AR295" s="24">
        <v>41632.080000000002</v>
      </c>
      <c r="AS295" s="25">
        <v>4592.92</v>
      </c>
      <c r="AT295" s="68">
        <f t="shared" si="125"/>
        <v>2.9663757681070768</v>
      </c>
      <c r="AU295" s="26">
        <v>0</v>
      </c>
      <c r="AV295" s="26">
        <v>0</v>
      </c>
      <c r="AW295" s="26">
        <v>22.14</v>
      </c>
      <c r="AX295" s="26">
        <v>2131.5700000000002</v>
      </c>
      <c r="AY295" s="27">
        <v>968.49</v>
      </c>
      <c r="AZ295" s="27">
        <v>1369.29</v>
      </c>
      <c r="BA295" s="76">
        <v>2386.8155970052321</v>
      </c>
      <c r="BB295" s="26">
        <v>91.79</v>
      </c>
      <c r="BC295" s="26">
        <v>0</v>
      </c>
      <c r="BD295" s="26">
        <v>0</v>
      </c>
      <c r="BE295" s="26">
        <v>0</v>
      </c>
      <c r="BF295" s="28">
        <v>0</v>
      </c>
    </row>
    <row r="296" spans="1:58" ht="12.75" customHeight="1" x14ac:dyDescent="0.25">
      <c r="A296" s="10">
        <v>328</v>
      </c>
      <c r="B296" s="20" t="s">
        <v>66</v>
      </c>
      <c r="C296" s="20" t="s">
        <v>145</v>
      </c>
      <c r="D296" s="21">
        <v>2003</v>
      </c>
      <c r="E296" s="20" t="s">
        <v>113</v>
      </c>
      <c r="F296" s="64" t="s">
        <v>75</v>
      </c>
      <c r="G296" s="22">
        <v>349344701</v>
      </c>
      <c r="H296" s="12">
        <f t="shared" si="111"/>
        <v>614846673.75999999</v>
      </c>
      <c r="I296" s="23">
        <v>0</v>
      </c>
      <c r="J296" s="13">
        <f t="shared" si="112"/>
        <v>11387069.689999999</v>
      </c>
      <c r="K296" s="13">
        <f t="shared" si="113"/>
        <v>20041242.654399998</v>
      </c>
      <c r="L296" s="14">
        <f t="shared" si="114"/>
        <v>4077932.3000000003</v>
      </c>
      <c r="M296" s="14">
        <f t="shared" si="115"/>
        <v>4931122.2460000003</v>
      </c>
      <c r="N296" s="24">
        <v>1122618.3500000001</v>
      </c>
      <c r="O296" s="24">
        <v>1928933.37</v>
      </c>
      <c r="P296" s="24">
        <v>0</v>
      </c>
      <c r="Q296" s="24">
        <v>0</v>
      </c>
      <c r="R296" s="24">
        <v>0</v>
      </c>
      <c r="S296" s="24">
        <v>1026380.58</v>
      </c>
      <c r="T296" s="14">
        <f t="shared" si="126"/>
        <v>1975808.2960000001</v>
      </c>
      <c r="U296" s="24">
        <v>1928933.37</v>
      </c>
      <c r="V296" s="24">
        <v>0</v>
      </c>
      <c r="W296" s="24">
        <v>0</v>
      </c>
      <c r="X296" s="24">
        <v>0</v>
      </c>
      <c r="Y296" s="24">
        <v>1026380.58</v>
      </c>
      <c r="Z296" s="14">
        <f t="shared" si="116"/>
        <v>7309137.3899999997</v>
      </c>
      <c r="AA296" s="14">
        <f t="shared" si="117"/>
        <v>12864081.806400001</v>
      </c>
      <c r="AB296" s="24">
        <v>5250466</v>
      </c>
      <c r="AC296" s="24">
        <v>552272.47</v>
      </c>
      <c r="AD296" s="24">
        <v>1506398.9200000002</v>
      </c>
      <c r="AE296" s="24">
        <v>0</v>
      </c>
      <c r="AF296" s="25">
        <v>0</v>
      </c>
      <c r="AG296" s="14">
        <f t="shared" si="118"/>
        <v>9240820.1600000001</v>
      </c>
      <c r="AH296" s="14">
        <f t="shared" si="119"/>
        <v>971999.54719999991</v>
      </c>
      <c r="AI296" s="14">
        <f t="shared" si="120"/>
        <v>2651262.0992000005</v>
      </c>
      <c r="AJ296" s="14">
        <f t="shared" si="121"/>
        <v>0</v>
      </c>
      <c r="AK296" s="14">
        <f t="shared" si="122"/>
        <v>0</v>
      </c>
      <c r="AL296" s="16">
        <f t="shared" si="123"/>
        <v>269923.11</v>
      </c>
      <c r="AM296" s="16">
        <f t="shared" si="124"/>
        <v>269923.11</v>
      </c>
      <c r="AN296" s="24">
        <v>0</v>
      </c>
      <c r="AO296" s="24">
        <v>197468.28</v>
      </c>
      <c r="AP296" s="25">
        <v>72454.83</v>
      </c>
      <c r="AQ296" s="24">
        <v>0</v>
      </c>
      <c r="AR296" s="24">
        <v>197468.28</v>
      </c>
      <c r="AS296" s="25">
        <v>72454.83</v>
      </c>
      <c r="AT296" s="68">
        <f t="shared" si="125"/>
        <v>3.2595512848497448</v>
      </c>
      <c r="AU296" s="26">
        <v>0</v>
      </c>
      <c r="AV296" s="26">
        <v>0</v>
      </c>
      <c r="AW296" s="26">
        <v>14.76</v>
      </c>
      <c r="AX296" s="26">
        <v>2742.79</v>
      </c>
      <c r="AY296" s="27">
        <v>873.52</v>
      </c>
      <c r="AZ296" s="27">
        <v>1552.8</v>
      </c>
      <c r="BA296" s="76">
        <v>2706.692708651728</v>
      </c>
      <c r="BB296" s="26">
        <v>74.83</v>
      </c>
      <c r="BC296" s="26">
        <v>0</v>
      </c>
      <c r="BD296" s="26">
        <v>0</v>
      </c>
      <c r="BE296" s="26">
        <v>0</v>
      </c>
      <c r="BF296" s="28">
        <v>0</v>
      </c>
    </row>
    <row r="297" spans="1:58" ht="12.75" customHeight="1" x14ac:dyDescent="0.25">
      <c r="A297" s="10">
        <v>329</v>
      </c>
      <c r="B297" s="20" t="s">
        <v>67</v>
      </c>
      <c r="C297" s="20" t="s">
        <v>146</v>
      </c>
      <c r="D297" s="21">
        <v>2003</v>
      </c>
      <c r="E297" s="20" t="s">
        <v>67</v>
      </c>
      <c r="F297" s="64" t="s">
        <v>75</v>
      </c>
      <c r="G297" s="22">
        <v>100397540</v>
      </c>
      <c r="H297" s="12">
        <f t="shared" si="111"/>
        <v>176699670.40000001</v>
      </c>
      <c r="I297" s="23">
        <v>0</v>
      </c>
      <c r="J297" s="13">
        <f t="shared" si="112"/>
        <v>3690779.5900000003</v>
      </c>
      <c r="K297" s="13">
        <f t="shared" si="113"/>
        <v>6495772.0784000009</v>
      </c>
      <c r="L297" s="14">
        <f t="shared" si="114"/>
        <v>1023326.36</v>
      </c>
      <c r="M297" s="14">
        <f t="shared" si="115"/>
        <v>1236312.8336</v>
      </c>
      <c r="N297" s="24">
        <v>280245.36</v>
      </c>
      <c r="O297" s="24">
        <v>686034</v>
      </c>
      <c r="P297" s="24">
        <v>0</v>
      </c>
      <c r="Q297" s="24">
        <v>0</v>
      </c>
      <c r="R297" s="24">
        <v>0</v>
      </c>
      <c r="S297" s="24">
        <v>57047</v>
      </c>
      <c r="T297" s="14">
        <f t="shared" si="126"/>
        <v>493231.83359999995</v>
      </c>
      <c r="U297" s="24">
        <v>686034</v>
      </c>
      <c r="V297" s="24">
        <v>0</v>
      </c>
      <c r="W297" s="24">
        <v>0</v>
      </c>
      <c r="X297" s="24">
        <v>0</v>
      </c>
      <c r="Y297" s="24">
        <v>57047</v>
      </c>
      <c r="Z297" s="14">
        <f t="shared" si="116"/>
        <v>2667453.2300000004</v>
      </c>
      <c r="AA297" s="14">
        <f t="shared" si="117"/>
        <v>4694717.6848000009</v>
      </c>
      <c r="AB297" s="24">
        <v>2337105.1</v>
      </c>
      <c r="AC297" s="24">
        <v>281142.68</v>
      </c>
      <c r="AD297" s="24">
        <v>49205.450000000004</v>
      </c>
      <c r="AE297" s="24">
        <v>0</v>
      </c>
      <c r="AF297" s="25">
        <v>0</v>
      </c>
      <c r="AG297" s="14">
        <f t="shared" si="118"/>
        <v>4113304.9760000003</v>
      </c>
      <c r="AH297" s="14">
        <f t="shared" si="119"/>
        <v>494811.11680000002</v>
      </c>
      <c r="AI297" s="14">
        <f t="shared" si="120"/>
        <v>86601.592000000004</v>
      </c>
      <c r="AJ297" s="14">
        <f t="shared" si="121"/>
        <v>0</v>
      </c>
      <c r="AK297" s="14">
        <f t="shared" si="122"/>
        <v>0</v>
      </c>
      <c r="AL297" s="16">
        <f t="shared" si="123"/>
        <v>183018.06</v>
      </c>
      <c r="AM297" s="16">
        <f t="shared" si="124"/>
        <v>183018.06</v>
      </c>
      <c r="AN297" s="24">
        <v>0</v>
      </c>
      <c r="AO297" s="24">
        <v>0</v>
      </c>
      <c r="AP297" s="25">
        <v>183018.06</v>
      </c>
      <c r="AQ297" s="24">
        <v>0</v>
      </c>
      <c r="AR297" s="24">
        <v>0</v>
      </c>
      <c r="AS297" s="25">
        <v>183018.06</v>
      </c>
      <c r="AT297" s="68">
        <f t="shared" si="125"/>
        <v>3.6761653622190344</v>
      </c>
      <c r="AU297" s="26">
        <v>0</v>
      </c>
      <c r="AV297" s="26">
        <v>0</v>
      </c>
      <c r="AW297" s="26">
        <v>18.75</v>
      </c>
      <c r="AX297" s="26">
        <v>2841.66</v>
      </c>
      <c r="AY297" s="27">
        <v>1191.81</v>
      </c>
      <c r="AZ297" s="27">
        <v>2053.4899999999998</v>
      </c>
      <c r="BA297" s="76">
        <v>3579.4477139935834</v>
      </c>
      <c r="BB297" s="26">
        <v>94.43</v>
      </c>
      <c r="BC297" s="26">
        <v>0</v>
      </c>
      <c r="BD297" s="26">
        <v>0</v>
      </c>
      <c r="BE297" s="26">
        <v>0</v>
      </c>
      <c r="BF297" s="28">
        <v>0</v>
      </c>
    </row>
    <row r="298" spans="1:58" ht="12.75" customHeight="1" x14ac:dyDescent="0.25">
      <c r="A298" s="10">
        <v>330</v>
      </c>
      <c r="B298" s="20" t="s">
        <v>68</v>
      </c>
      <c r="C298" s="20" t="s">
        <v>147</v>
      </c>
      <c r="D298" s="21">
        <v>2003</v>
      </c>
      <c r="E298" s="20" t="s">
        <v>68</v>
      </c>
      <c r="F298" s="64" t="s">
        <v>75</v>
      </c>
      <c r="G298" s="22">
        <v>58551351</v>
      </c>
      <c r="H298" s="12">
        <f t="shared" si="111"/>
        <v>103050377.76000001</v>
      </c>
      <c r="I298" s="23">
        <v>0</v>
      </c>
      <c r="J298" s="13">
        <f t="shared" si="112"/>
        <v>1997874.1099999999</v>
      </c>
      <c r="K298" s="13">
        <f t="shared" si="113"/>
        <v>3516258.4335999996</v>
      </c>
      <c r="L298" s="14">
        <f t="shared" si="114"/>
        <v>917761.92999999993</v>
      </c>
      <c r="M298" s="14">
        <f t="shared" si="115"/>
        <v>1214808.9712</v>
      </c>
      <c r="N298" s="24">
        <v>390851.37</v>
      </c>
      <c r="O298" s="24">
        <v>464531.55</v>
      </c>
      <c r="P298" s="24">
        <v>0</v>
      </c>
      <c r="Q298" s="24">
        <v>0</v>
      </c>
      <c r="R298" s="24">
        <v>0</v>
      </c>
      <c r="S298" s="24">
        <v>62379.01</v>
      </c>
      <c r="T298" s="14">
        <f t="shared" si="126"/>
        <v>687898.41119999997</v>
      </c>
      <c r="U298" s="24">
        <v>464531.55</v>
      </c>
      <c r="V298" s="24">
        <v>0</v>
      </c>
      <c r="W298" s="24">
        <v>0</v>
      </c>
      <c r="X298" s="24">
        <v>0</v>
      </c>
      <c r="Y298" s="24">
        <v>62379.01</v>
      </c>
      <c r="Z298" s="14">
        <f t="shared" si="116"/>
        <v>1080112.18</v>
      </c>
      <c r="AA298" s="14">
        <f t="shared" si="117"/>
        <v>1900997.4368</v>
      </c>
      <c r="AB298" s="24">
        <v>898978.1</v>
      </c>
      <c r="AC298" s="24">
        <v>180279.07</v>
      </c>
      <c r="AD298" s="24">
        <v>855.01</v>
      </c>
      <c r="AE298" s="24">
        <v>0</v>
      </c>
      <c r="AF298" s="25">
        <v>0</v>
      </c>
      <c r="AG298" s="14">
        <f t="shared" si="118"/>
        <v>1582201.456</v>
      </c>
      <c r="AH298" s="14">
        <f t="shared" si="119"/>
        <v>317291.16320000001</v>
      </c>
      <c r="AI298" s="14">
        <f t="shared" si="120"/>
        <v>1504.8176000000001</v>
      </c>
      <c r="AJ298" s="14">
        <f t="shared" si="121"/>
        <v>0</v>
      </c>
      <c r="AK298" s="14">
        <f t="shared" si="122"/>
        <v>0</v>
      </c>
      <c r="AL298" s="16">
        <f t="shared" si="123"/>
        <v>44406.570000000007</v>
      </c>
      <c r="AM298" s="16">
        <f t="shared" si="124"/>
        <v>44406.570000000007</v>
      </c>
      <c r="AN298" s="24">
        <v>0</v>
      </c>
      <c r="AO298" s="24">
        <v>22947.49</v>
      </c>
      <c r="AP298" s="25">
        <v>21459.08</v>
      </c>
      <c r="AQ298" s="24">
        <v>0</v>
      </c>
      <c r="AR298" s="24">
        <v>22947.49</v>
      </c>
      <c r="AS298" s="25">
        <v>21459.08</v>
      </c>
      <c r="AT298" s="68">
        <f t="shared" si="125"/>
        <v>3.4121742297628619</v>
      </c>
      <c r="AU298" s="26">
        <v>0</v>
      </c>
      <c r="AV298" s="26">
        <v>0</v>
      </c>
      <c r="AW298" s="26">
        <v>16.440000000000001</v>
      </c>
      <c r="AX298" s="26">
        <v>2034.32</v>
      </c>
      <c r="AY298" s="27">
        <v>1019.03</v>
      </c>
      <c r="AZ298" s="27">
        <v>1395.58</v>
      </c>
      <c r="BA298" s="76">
        <v>2432.6418150052668</v>
      </c>
      <c r="BB298" s="26">
        <v>93.2</v>
      </c>
      <c r="BC298" s="26">
        <v>0</v>
      </c>
      <c r="BD298" s="26">
        <v>0</v>
      </c>
      <c r="BE298" s="26">
        <v>0</v>
      </c>
      <c r="BF298" s="28">
        <v>0</v>
      </c>
    </row>
    <row r="299" spans="1:58" ht="12.75" customHeight="1" x14ac:dyDescent="0.25">
      <c r="A299" s="10">
        <v>331</v>
      </c>
      <c r="B299" s="10" t="s">
        <v>36</v>
      </c>
      <c r="C299" s="10" t="s">
        <v>115</v>
      </c>
      <c r="D299" s="11">
        <v>2004</v>
      </c>
      <c r="E299" s="10" t="s">
        <v>36</v>
      </c>
      <c r="F299" s="64" t="s">
        <v>76</v>
      </c>
      <c r="G299" s="12">
        <v>8828367434</v>
      </c>
      <c r="H299" s="12">
        <f t="shared" si="111"/>
        <v>14831657289.119999</v>
      </c>
      <c r="I299" s="13">
        <f>J299+AL299</f>
        <v>531012760.21000004</v>
      </c>
      <c r="J299" s="13">
        <f t="shared" si="112"/>
        <v>233809547.30000001</v>
      </c>
      <c r="K299" s="13">
        <f t="shared" si="113"/>
        <v>392800039.46399999</v>
      </c>
      <c r="L299" s="14">
        <f t="shared" si="114"/>
        <v>77471570.99000001</v>
      </c>
      <c r="M299" s="14">
        <f t="shared" si="115"/>
        <v>93583509.961999997</v>
      </c>
      <c r="N299" s="14">
        <v>23694027.900000002</v>
      </c>
      <c r="O299" s="14">
        <v>34510890.579999998</v>
      </c>
      <c r="P299" s="14">
        <v>4926000.9999999991</v>
      </c>
      <c r="Q299" s="14">
        <v>1997664.08</v>
      </c>
      <c r="R299" s="14">
        <v>0</v>
      </c>
      <c r="S299" s="14">
        <v>12342987.430000002</v>
      </c>
      <c r="T299" s="14">
        <f t="shared" si="126"/>
        <v>39805966.872000001</v>
      </c>
      <c r="U299" s="14">
        <v>34510890.579999998</v>
      </c>
      <c r="V299" s="14">
        <v>4926000.9999999991</v>
      </c>
      <c r="W299" s="14">
        <v>1997664.08</v>
      </c>
      <c r="X299" s="14">
        <v>0</v>
      </c>
      <c r="Y299" s="14">
        <v>12342987.430000002</v>
      </c>
      <c r="Z299" s="14">
        <f t="shared" si="116"/>
        <v>156337976.31</v>
      </c>
      <c r="AA299" s="14">
        <f t="shared" si="117"/>
        <v>262647800.2008</v>
      </c>
      <c r="AB299" s="14">
        <v>129643639</v>
      </c>
      <c r="AC299" s="14">
        <v>18939832.590000004</v>
      </c>
      <c r="AD299" s="14">
        <v>6990824.7200000016</v>
      </c>
      <c r="AE299" s="14">
        <v>763680.00000000012</v>
      </c>
      <c r="AF299" s="15">
        <v>0</v>
      </c>
      <c r="AG299" s="14">
        <f t="shared" si="118"/>
        <v>217801313.51999998</v>
      </c>
      <c r="AH299" s="14">
        <f t="shared" si="119"/>
        <v>31818918.751200005</v>
      </c>
      <c r="AI299" s="14">
        <f t="shared" si="120"/>
        <v>11744585.529600002</v>
      </c>
      <c r="AJ299" s="14">
        <f t="shared" si="121"/>
        <v>1282982.4000000001</v>
      </c>
      <c r="AK299" s="14">
        <f t="shared" si="122"/>
        <v>0</v>
      </c>
      <c r="AL299" s="16">
        <f t="shared" si="123"/>
        <v>297203212.91000003</v>
      </c>
      <c r="AM299" s="16">
        <f t="shared" si="124"/>
        <v>297203212.91000003</v>
      </c>
      <c r="AN299" s="14">
        <v>278604437</v>
      </c>
      <c r="AO299" s="14">
        <v>3621823.12</v>
      </c>
      <c r="AP299" s="15">
        <v>14976952.789999997</v>
      </c>
      <c r="AQ299" s="14">
        <v>278604437</v>
      </c>
      <c r="AR299" s="14">
        <v>3621823.12</v>
      </c>
      <c r="AS299" s="15">
        <v>14976952.789999997</v>
      </c>
      <c r="AT299" s="70">
        <f t="shared" si="125"/>
        <v>2.6483893998288699</v>
      </c>
      <c r="AU299" s="17">
        <f>I299/G299*100</f>
        <v>6.0148466200551667</v>
      </c>
      <c r="AV299" s="17">
        <f>J299/I299*100</f>
        <v>44.030871726610705</v>
      </c>
      <c r="AW299" s="18">
        <v>17.620040273486829</v>
      </c>
      <c r="AX299" s="18">
        <v>3235.626047313106</v>
      </c>
      <c r="AY299" s="17">
        <v>1344.2019229696477</v>
      </c>
      <c r="AZ299" s="17">
        <v>2206.7587058573904</v>
      </c>
      <c r="BA299" s="75">
        <v>3656.8220257959665</v>
      </c>
      <c r="BB299" s="18">
        <v>84.067720230965165</v>
      </c>
      <c r="BC299" s="18">
        <v>2805.0814038440521</v>
      </c>
      <c r="BD299" s="18">
        <v>58.68270113091755</v>
      </c>
      <c r="BE299" s="18">
        <v>22.539394365349231</v>
      </c>
      <c r="BF299" s="19">
        <v>18.777904503733218</v>
      </c>
    </row>
    <row r="300" spans="1:58" ht="12.75" customHeight="1" x14ac:dyDescent="0.25">
      <c r="A300" s="10">
        <v>332</v>
      </c>
      <c r="B300" s="20" t="s">
        <v>37</v>
      </c>
      <c r="C300" s="20" t="s">
        <v>116</v>
      </c>
      <c r="D300" s="21">
        <v>2004</v>
      </c>
      <c r="E300" s="20" t="s">
        <v>37</v>
      </c>
      <c r="F300" s="64" t="s">
        <v>76</v>
      </c>
      <c r="G300" s="22">
        <v>86539583</v>
      </c>
      <c r="H300" s="12">
        <f t="shared" si="111"/>
        <v>145386499.44</v>
      </c>
      <c r="I300" s="23">
        <v>0</v>
      </c>
      <c r="J300" s="13">
        <f t="shared" si="112"/>
        <v>2602538.98</v>
      </c>
      <c r="K300" s="13">
        <f t="shared" si="113"/>
        <v>4372265.4863999998</v>
      </c>
      <c r="L300" s="14">
        <f t="shared" si="114"/>
        <v>874193.38</v>
      </c>
      <c r="M300" s="14">
        <f t="shared" si="115"/>
        <v>1012133.9504</v>
      </c>
      <c r="N300" s="24">
        <v>202853.78</v>
      </c>
      <c r="O300" s="24">
        <v>503314.1</v>
      </c>
      <c r="P300" s="24">
        <v>0</v>
      </c>
      <c r="Q300" s="24">
        <v>0</v>
      </c>
      <c r="R300" s="24">
        <v>0</v>
      </c>
      <c r="S300" s="24">
        <v>168025.5</v>
      </c>
      <c r="T300" s="14">
        <f t="shared" si="126"/>
        <v>340794.3504</v>
      </c>
      <c r="U300" s="24">
        <v>503314.1</v>
      </c>
      <c r="V300" s="24">
        <v>0</v>
      </c>
      <c r="W300" s="24">
        <v>0</v>
      </c>
      <c r="X300" s="24">
        <v>0</v>
      </c>
      <c r="Y300" s="24">
        <v>168025.5</v>
      </c>
      <c r="Z300" s="14">
        <f t="shared" si="116"/>
        <v>1728345.6</v>
      </c>
      <c r="AA300" s="14">
        <f t="shared" si="117"/>
        <v>2903620.6079999995</v>
      </c>
      <c r="AB300" s="24">
        <v>1559360</v>
      </c>
      <c r="AC300" s="24">
        <v>131292.32999999999</v>
      </c>
      <c r="AD300" s="24">
        <v>37693.269999999997</v>
      </c>
      <c r="AE300" s="24">
        <v>0</v>
      </c>
      <c r="AF300" s="25">
        <v>0</v>
      </c>
      <c r="AG300" s="14">
        <f t="shared" si="118"/>
        <v>2619724.7999999998</v>
      </c>
      <c r="AH300" s="14">
        <f t="shared" si="119"/>
        <v>220571.11439999996</v>
      </c>
      <c r="AI300" s="14">
        <f t="shared" si="120"/>
        <v>63324.693599999991</v>
      </c>
      <c r="AJ300" s="14">
        <f t="shared" si="121"/>
        <v>0</v>
      </c>
      <c r="AK300" s="14">
        <f t="shared" si="122"/>
        <v>0</v>
      </c>
      <c r="AL300" s="16">
        <f t="shared" si="123"/>
        <v>103332.38</v>
      </c>
      <c r="AM300" s="16">
        <f t="shared" si="124"/>
        <v>103332.38</v>
      </c>
      <c r="AN300" s="24">
        <v>0</v>
      </c>
      <c r="AO300" s="24">
        <v>43919</v>
      </c>
      <c r="AP300" s="25">
        <v>59413.38</v>
      </c>
      <c r="AQ300" s="24">
        <v>0</v>
      </c>
      <c r="AR300" s="24">
        <v>43919</v>
      </c>
      <c r="AS300" s="25">
        <v>59413.38</v>
      </c>
      <c r="AT300" s="68">
        <f t="shared" si="125"/>
        <v>3.0073394044433979</v>
      </c>
      <c r="AU300" s="26">
        <v>0</v>
      </c>
      <c r="AV300" s="26">
        <v>0</v>
      </c>
      <c r="AW300" s="26">
        <v>20.97</v>
      </c>
      <c r="AX300" s="26">
        <v>2663.45</v>
      </c>
      <c r="AY300" s="27">
        <v>2028.76</v>
      </c>
      <c r="AZ300" s="27">
        <v>2410.17</v>
      </c>
      <c r="BA300" s="76">
        <v>3993.8950817408636</v>
      </c>
      <c r="BB300" s="26">
        <v>80.78</v>
      </c>
      <c r="BC300" s="26">
        <v>0</v>
      </c>
      <c r="BD300" s="26">
        <v>0</v>
      </c>
      <c r="BE300" s="26">
        <v>0</v>
      </c>
      <c r="BF300" s="28">
        <v>0</v>
      </c>
    </row>
    <row r="301" spans="1:58" ht="12.75" customHeight="1" x14ac:dyDescent="0.25">
      <c r="A301" s="10">
        <v>333</v>
      </c>
      <c r="B301" s="20" t="s">
        <v>38</v>
      </c>
      <c r="C301" s="20" t="s">
        <v>117</v>
      </c>
      <c r="D301" s="21">
        <v>2004</v>
      </c>
      <c r="E301" s="20" t="s">
        <v>38</v>
      </c>
      <c r="F301" s="64" t="s">
        <v>76</v>
      </c>
      <c r="G301" s="22">
        <v>303478894</v>
      </c>
      <c r="H301" s="12">
        <f t="shared" si="111"/>
        <v>509844541.91999996</v>
      </c>
      <c r="I301" s="23">
        <v>0</v>
      </c>
      <c r="J301" s="13">
        <f t="shared" si="112"/>
        <v>6063039.8600000003</v>
      </c>
      <c r="K301" s="13">
        <f t="shared" si="113"/>
        <v>10185906.9648</v>
      </c>
      <c r="L301" s="14">
        <f t="shared" si="114"/>
        <v>1389767.61</v>
      </c>
      <c r="M301" s="14">
        <f t="shared" si="115"/>
        <v>1739600.3624</v>
      </c>
      <c r="N301" s="24">
        <v>514459.93</v>
      </c>
      <c r="O301" s="24">
        <v>757631.5</v>
      </c>
      <c r="P301" s="24">
        <v>38250.1</v>
      </c>
      <c r="Q301" s="24">
        <v>0</v>
      </c>
      <c r="R301" s="24">
        <v>0</v>
      </c>
      <c r="S301" s="24">
        <v>79426.079999999987</v>
      </c>
      <c r="T301" s="14">
        <f t="shared" si="126"/>
        <v>864292.68239999993</v>
      </c>
      <c r="U301" s="24">
        <v>757631.5</v>
      </c>
      <c r="V301" s="24">
        <v>38250.1</v>
      </c>
      <c r="W301" s="24">
        <v>0</v>
      </c>
      <c r="X301" s="24">
        <v>0</v>
      </c>
      <c r="Y301" s="24">
        <v>79426.079999999987</v>
      </c>
      <c r="Z301" s="14">
        <f t="shared" si="116"/>
        <v>4673272.25</v>
      </c>
      <c r="AA301" s="14">
        <f t="shared" si="117"/>
        <v>7851097.379999999</v>
      </c>
      <c r="AB301" s="24">
        <v>4325846</v>
      </c>
      <c r="AC301" s="24">
        <v>316803.41000000003</v>
      </c>
      <c r="AD301" s="24">
        <v>30622.84</v>
      </c>
      <c r="AE301" s="24">
        <v>0</v>
      </c>
      <c r="AF301" s="25">
        <v>0</v>
      </c>
      <c r="AG301" s="14">
        <f t="shared" si="118"/>
        <v>7267421.2799999993</v>
      </c>
      <c r="AH301" s="14">
        <f t="shared" si="119"/>
        <v>532229.72880000004</v>
      </c>
      <c r="AI301" s="14">
        <f t="shared" si="120"/>
        <v>51446.371200000001</v>
      </c>
      <c r="AJ301" s="14">
        <f t="shared" si="121"/>
        <v>0</v>
      </c>
      <c r="AK301" s="14">
        <f t="shared" si="122"/>
        <v>0</v>
      </c>
      <c r="AL301" s="16">
        <f t="shared" si="123"/>
        <v>327227.19</v>
      </c>
      <c r="AM301" s="16">
        <f t="shared" si="124"/>
        <v>327227.19</v>
      </c>
      <c r="AN301" s="24">
        <v>0</v>
      </c>
      <c r="AO301" s="24">
        <v>60207.5</v>
      </c>
      <c r="AP301" s="25">
        <v>267019.69</v>
      </c>
      <c r="AQ301" s="24">
        <v>0</v>
      </c>
      <c r="AR301" s="24">
        <v>60207.5</v>
      </c>
      <c r="AS301" s="25">
        <v>267019.69</v>
      </c>
      <c r="AT301" s="68">
        <f t="shared" si="125"/>
        <v>1.997845642603403</v>
      </c>
      <c r="AU301" s="26">
        <v>0</v>
      </c>
      <c r="AV301" s="26">
        <v>0</v>
      </c>
      <c r="AW301" s="26">
        <v>23.71</v>
      </c>
      <c r="AX301" s="26">
        <v>2627.69</v>
      </c>
      <c r="AY301" s="27">
        <v>1301.94</v>
      </c>
      <c r="AZ301" s="27">
        <v>2130.42</v>
      </c>
      <c r="BA301" s="76">
        <v>3530.3210811031463</v>
      </c>
      <c r="BB301" s="26">
        <v>94.28</v>
      </c>
      <c r="BC301" s="26">
        <v>0</v>
      </c>
      <c r="BD301" s="26">
        <v>0</v>
      </c>
      <c r="BE301" s="26">
        <v>0</v>
      </c>
      <c r="BF301" s="28">
        <v>0</v>
      </c>
    </row>
    <row r="302" spans="1:58" ht="12.75" customHeight="1" x14ac:dyDescent="0.25">
      <c r="A302" s="10">
        <v>334</v>
      </c>
      <c r="B302" s="20" t="s">
        <v>39</v>
      </c>
      <c r="C302" s="20" t="s">
        <v>118</v>
      </c>
      <c r="D302" s="21">
        <v>2004</v>
      </c>
      <c r="E302" s="20" t="s">
        <v>39</v>
      </c>
      <c r="F302" s="64" t="s">
        <v>76</v>
      </c>
      <c r="G302" s="22">
        <v>56078576</v>
      </c>
      <c r="H302" s="12">
        <f t="shared" si="111"/>
        <v>94212007.679999992</v>
      </c>
      <c r="I302" s="23">
        <v>0</v>
      </c>
      <c r="J302" s="13">
        <f t="shared" si="112"/>
        <v>1808289.46</v>
      </c>
      <c r="K302" s="13">
        <f t="shared" si="113"/>
        <v>3037926.2927999999</v>
      </c>
      <c r="L302" s="14">
        <f t="shared" si="114"/>
        <v>515317.69</v>
      </c>
      <c r="M302" s="14">
        <f t="shared" si="115"/>
        <v>571991.22919999994</v>
      </c>
      <c r="N302" s="24">
        <v>83343.44</v>
      </c>
      <c r="O302" s="24">
        <v>366624.3</v>
      </c>
      <c r="P302" s="24">
        <v>0</v>
      </c>
      <c r="Q302" s="24">
        <v>0</v>
      </c>
      <c r="R302" s="24">
        <v>0</v>
      </c>
      <c r="S302" s="24">
        <v>65349.95</v>
      </c>
      <c r="T302" s="14">
        <f t="shared" si="126"/>
        <v>140016.9792</v>
      </c>
      <c r="U302" s="24">
        <v>366624.3</v>
      </c>
      <c r="V302" s="24">
        <v>0</v>
      </c>
      <c r="W302" s="24">
        <v>0</v>
      </c>
      <c r="X302" s="24">
        <v>0</v>
      </c>
      <c r="Y302" s="24">
        <v>65349.95</v>
      </c>
      <c r="Z302" s="14">
        <f t="shared" si="116"/>
        <v>1292971.77</v>
      </c>
      <c r="AA302" s="14">
        <f t="shared" si="117"/>
        <v>2172192.5735999998</v>
      </c>
      <c r="AB302" s="24">
        <v>1076721</v>
      </c>
      <c r="AC302" s="24">
        <v>216218.92999999996</v>
      </c>
      <c r="AD302" s="24">
        <v>31.84</v>
      </c>
      <c r="AE302" s="24">
        <v>0</v>
      </c>
      <c r="AF302" s="25">
        <v>0</v>
      </c>
      <c r="AG302" s="14">
        <f t="shared" si="118"/>
        <v>1808891.28</v>
      </c>
      <c r="AH302" s="14">
        <f t="shared" si="119"/>
        <v>363247.80239999993</v>
      </c>
      <c r="AI302" s="14">
        <f t="shared" si="120"/>
        <v>53.491199999999999</v>
      </c>
      <c r="AJ302" s="14">
        <f t="shared" si="121"/>
        <v>0</v>
      </c>
      <c r="AK302" s="14">
        <f t="shared" si="122"/>
        <v>0</v>
      </c>
      <c r="AL302" s="16">
        <f t="shared" si="123"/>
        <v>74338.26999999999</v>
      </c>
      <c r="AM302" s="16">
        <f t="shared" si="124"/>
        <v>74338.26999999999</v>
      </c>
      <c r="AN302" s="24">
        <v>0</v>
      </c>
      <c r="AO302" s="24">
        <v>36809.199999999997</v>
      </c>
      <c r="AP302" s="25">
        <v>37529.07</v>
      </c>
      <c r="AQ302" s="24">
        <v>0</v>
      </c>
      <c r="AR302" s="24">
        <v>36809.199999999997</v>
      </c>
      <c r="AS302" s="25">
        <v>37529.07</v>
      </c>
      <c r="AT302" s="68">
        <f t="shared" si="125"/>
        <v>3.2245637977683308</v>
      </c>
      <c r="AU302" s="26">
        <v>0</v>
      </c>
      <c r="AV302" s="26">
        <v>0</v>
      </c>
      <c r="AW302" s="26">
        <v>22.3</v>
      </c>
      <c r="AX302" s="26">
        <v>3691.16</v>
      </c>
      <c r="AY302" s="27">
        <v>2881.53</v>
      </c>
      <c r="AZ302" s="27">
        <v>3417.52</v>
      </c>
      <c r="BA302" s="76">
        <v>5663.1757592829699</v>
      </c>
      <c r="BB302" s="26">
        <v>87.32</v>
      </c>
      <c r="BC302" s="26">
        <v>0</v>
      </c>
      <c r="BD302" s="26">
        <v>0</v>
      </c>
      <c r="BE302" s="26">
        <v>0</v>
      </c>
      <c r="BF302" s="28">
        <v>0</v>
      </c>
    </row>
    <row r="303" spans="1:58" ht="12.75" customHeight="1" x14ac:dyDescent="0.25">
      <c r="A303" s="10">
        <v>335</v>
      </c>
      <c r="B303" s="20" t="s">
        <v>40</v>
      </c>
      <c r="C303" s="20" t="s">
        <v>119</v>
      </c>
      <c r="D303" s="21">
        <v>2004</v>
      </c>
      <c r="E303" s="20" t="s">
        <v>40</v>
      </c>
      <c r="F303" s="64" t="s">
        <v>76</v>
      </c>
      <c r="G303" s="22">
        <v>449778397</v>
      </c>
      <c r="H303" s="12">
        <f t="shared" si="111"/>
        <v>755627706.95999992</v>
      </c>
      <c r="I303" s="23">
        <v>0</v>
      </c>
      <c r="J303" s="13">
        <f t="shared" si="112"/>
        <v>2181073.9299999997</v>
      </c>
      <c r="K303" s="13">
        <f t="shared" si="113"/>
        <v>3664204.2023999994</v>
      </c>
      <c r="L303" s="14">
        <f t="shared" si="114"/>
        <v>919346.52</v>
      </c>
      <c r="M303" s="14">
        <f t="shared" si="115"/>
        <v>1061816.1896000002</v>
      </c>
      <c r="N303" s="24">
        <v>209514.22</v>
      </c>
      <c r="O303" s="24">
        <v>537622</v>
      </c>
      <c r="P303" s="24">
        <v>66730.3</v>
      </c>
      <c r="Q303" s="24">
        <v>0</v>
      </c>
      <c r="R303" s="24">
        <v>0</v>
      </c>
      <c r="S303" s="24">
        <v>105480</v>
      </c>
      <c r="T303" s="14">
        <f t="shared" si="126"/>
        <v>351983.88959999999</v>
      </c>
      <c r="U303" s="24">
        <v>537622</v>
      </c>
      <c r="V303" s="24">
        <v>66730.3</v>
      </c>
      <c r="W303" s="24">
        <v>0</v>
      </c>
      <c r="X303" s="24">
        <v>0</v>
      </c>
      <c r="Y303" s="24">
        <v>105480</v>
      </c>
      <c r="Z303" s="14">
        <f t="shared" si="116"/>
        <v>1261727.4099999999</v>
      </c>
      <c r="AA303" s="14">
        <f t="shared" si="117"/>
        <v>2119702.0488</v>
      </c>
      <c r="AB303" s="24">
        <v>830729</v>
      </c>
      <c r="AC303" s="24">
        <v>130575.70000000001</v>
      </c>
      <c r="AD303" s="24">
        <v>300422.70999999996</v>
      </c>
      <c r="AE303" s="24">
        <v>0</v>
      </c>
      <c r="AF303" s="25">
        <v>0</v>
      </c>
      <c r="AG303" s="14">
        <f t="shared" si="118"/>
        <v>1395624.72</v>
      </c>
      <c r="AH303" s="14">
        <f t="shared" si="119"/>
        <v>219367.17600000001</v>
      </c>
      <c r="AI303" s="14">
        <f t="shared" si="120"/>
        <v>504710.15279999992</v>
      </c>
      <c r="AJ303" s="14">
        <f t="shared" si="121"/>
        <v>0</v>
      </c>
      <c r="AK303" s="14">
        <f t="shared" si="122"/>
        <v>0</v>
      </c>
      <c r="AL303" s="16">
        <f t="shared" si="123"/>
        <v>38394.19</v>
      </c>
      <c r="AM303" s="16">
        <f t="shared" si="124"/>
        <v>38394.19</v>
      </c>
      <c r="AN303" s="24">
        <v>0</v>
      </c>
      <c r="AO303" s="24">
        <v>15842.1</v>
      </c>
      <c r="AP303" s="25">
        <v>22552.09</v>
      </c>
      <c r="AQ303" s="24">
        <v>0</v>
      </c>
      <c r="AR303" s="24">
        <v>15842.1</v>
      </c>
      <c r="AS303" s="25">
        <v>22552.09</v>
      </c>
      <c r="AT303" s="68">
        <f t="shared" si="125"/>
        <v>0.4849218958819847</v>
      </c>
      <c r="AU303" s="26">
        <v>0</v>
      </c>
      <c r="AV303" s="26">
        <v>0</v>
      </c>
      <c r="AW303" s="26">
        <v>6.19</v>
      </c>
      <c r="AX303" s="26">
        <v>3669.75</v>
      </c>
      <c r="AY303" s="27">
        <v>2237.92</v>
      </c>
      <c r="AZ303" s="27">
        <v>2890.29</v>
      </c>
      <c r="BA303" s="76">
        <v>4789.5024068031717</v>
      </c>
      <c r="BB303" s="26">
        <v>88.53</v>
      </c>
      <c r="BC303" s="26">
        <v>0</v>
      </c>
      <c r="BD303" s="26">
        <v>0</v>
      </c>
      <c r="BE303" s="26">
        <v>0</v>
      </c>
      <c r="BF303" s="28">
        <v>0</v>
      </c>
    </row>
    <row r="304" spans="1:58" ht="12.75" customHeight="1" x14ac:dyDescent="0.25">
      <c r="A304" s="10">
        <v>336</v>
      </c>
      <c r="B304" s="20" t="s">
        <v>41</v>
      </c>
      <c r="C304" s="20" t="s">
        <v>120</v>
      </c>
      <c r="D304" s="21">
        <v>2004</v>
      </c>
      <c r="E304" s="20" t="s">
        <v>109</v>
      </c>
      <c r="F304" s="64" t="s">
        <v>76</v>
      </c>
      <c r="G304" s="22">
        <v>285330206</v>
      </c>
      <c r="H304" s="12">
        <f t="shared" si="111"/>
        <v>479354746.07999998</v>
      </c>
      <c r="I304" s="23">
        <v>0</v>
      </c>
      <c r="J304" s="13">
        <f t="shared" si="112"/>
        <v>6479401.8000000007</v>
      </c>
      <c r="K304" s="13">
        <f t="shared" si="113"/>
        <v>10885395.024</v>
      </c>
      <c r="L304" s="14">
        <f t="shared" si="114"/>
        <v>1090485.25</v>
      </c>
      <c r="M304" s="14">
        <f t="shared" si="115"/>
        <v>1250510.0920000002</v>
      </c>
      <c r="N304" s="24">
        <v>235330.65</v>
      </c>
      <c r="O304" s="24">
        <v>658859</v>
      </c>
      <c r="P304" s="24">
        <v>129863.6</v>
      </c>
      <c r="Q304" s="24">
        <v>0</v>
      </c>
      <c r="R304" s="24">
        <v>0</v>
      </c>
      <c r="S304" s="24">
        <v>66432</v>
      </c>
      <c r="T304" s="14">
        <f t="shared" si="126"/>
        <v>395355.49199999997</v>
      </c>
      <c r="U304" s="24">
        <v>658859</v>
      </c>
      <c r="V304" s="24">
        <v>129863.6</v>
      </c>
      <c r="W304" s="24">
        <v>0</v>
      </c>
      <c r="X304" s="24">
        <v>0</v>
      </c>
      <c r="Y304" s="24">
        <v>66432</v>
      </c>
      <c r="Z304" s="14">
        <f t="shared" si="116"/>
        <v>5388916.5500000007</v>
      </c>
      <c r="AA304" s="14">
        <f t="shared" si="117"/>
        <v>9053379.8039999995</v>
      </c>
      <c r="AB304" s="24">
        <v>4992408</v>
      </c>
      <c r="AC304" s="24">
        <v>372090.36</v>
      </c>
      <c r="AD304" s="24">
        <v>24418.190000000002</v>
      </c>
      <c r="AE304" s="24">
        <v>0</v>
      </c>
      <c r="AF304" s="25">
        <v>0</v>
      </c>
      <c r="AG304" s="14">
        <f t="shared" si="118"/>
        <v>8387245.4399999995</v>
      </c>
      <c r="AH304" s="14">
        <f t="shared" si="119"/>
        <v>625111.80479999993</v>
      </c>
      <c r="AI304" s="14">
        <f t="shared" si="120"/>
        <v>41022.559200000003</v>
      </c>
      <c r="AJ304" s="14">
        <f t="shared" si="121"/>
        <v>0</v>
      </c>
      <c r="AK304" s="14">
        <f t="shared" si="122"/>
        <v>0</v>
      </c>
      <c r="AL304" s="16">
        <f t="shared" si="123"/>
        <v>251502.96</v>
      </c>
      <c r="AM304" s="16">
        <f t="shared" si="124"/>
        <v>251502.96</v>
      </c>
      <c r="AN304" s="24">
        <v>0</v>
      </c>
      <c r="AO304" s="24">
        <v>67387.5</v>
      </c>
      <c r="AP304" s="25">
        <v>184115.46</v>
      </c>
      <c r="AQ304" s="24">
        <v>0</v>
      </c>
      <c r="AR304" s="24">
        <v>67387.5</v>
      </c>
      <c r="AS304" s="25">
        <v>184115.46</v>
      </c>
      <c r="AT304" s="68">
        <f t="shared" si="125"/>
        <v>2.2708432769294675</v>
      </c>
      <c r="AU304" s="26">
        <v>0</v>
      </c>
      <c r="AV304" s="26">
        <v>0</v>
      </c>
      <c r="AW304" s="26">
        <v>25.6</v>
      </c>
      <c r="AX304" s="26">
        <v>2871.65</v>
      </c>
      <c r="AY304" s="27">
        <v>1618.86</v>
      </c>
      <c r="AZ304" s="27">
        <v>2540.73</v>
      </c>
      <c r="BA304" s="76">
        <v>4210.2461863816507</v>
      </c>
      <c r="BB304" s="26">
        <v>93.91</v>
      </c>
      <c r="BC304" s="26">
        <v>0</v>
      </c>
      <c r="BD304" s="26">
        <v>0</v>
      </c>
      <c r="BE304" s="26">
        <v>0</v>
      </c>
      <c r="BF304" s="28">
        <v>0</v>
      </c>
    </row>
    <row r="305" spans="1:58" ht="12.75" customHeight="1" x14ac:dyDescent="0.25">
      <c r="A305" s="10">
        <v>337</v>
      </c>
      <c r="B305" s="20" t="s">
        <v>42</v>
      </c>
      <c r="C305" s="20" t="s">
        <v>121</v>
      </c>
      <c r="D305" s="21">
        <v>2004</v>
      </c>
      <c r="E305" s="20" t="s">
        <v>42</v>
      </c>
      <c r="F305" s="64" t="s">
        <v>76</v>
      </c>
      <c r="G305" s="22">
        <v>45411350</v>
      </c>
      <c r="H305" s="12">
        <f t="shared" si="111"/>
        <v>76291068</v>
      </c>
      <c r="I305" s="23">
        <v>0</v>
      </c>
      <c r="J305" s="13">
        <f t="shared" si="112"/>
        <v>1698279.79</v>
      </c>
      <c r="K305" s="13">
        <f t="shared" si="113"/>
        <v>2853110.0471999999</v>
      </c>
      <c r="L305" s="14">
        <f t="shared" si="114"/>
        <v>519098.99</v>
      </c>
      <c r="M305" s="14">
        <f t="shared" si="115"/>
        <v>589296.13119999995</v>
      </c>
      <c r="N305" s="24">
        <v>103231.09</v>
      </c>
      <c r="O305" s="24">
        <v>398178.8</v>
      </c>
      <c r="P305" s="24">
        <v>0</v>
      </c>
      <c r="Q305" s="24">
        <v>0</v>
      </c>
      <c r="R305" s="24">
        <v>0</v>
      </c>
      <c r="S305" s="24">
        <v>17689.099999999999</v>
      </c>
      <c r="T305" s="14">
        <f t="shared" si="126"/>
        <v>173428.23119999998</v>
      </c>
      <c r="U305" s="24">
        <v>398178.8</v>
      </c>
      <c r="V305" s="24">
        <v>0</v>
      </c>
      <c r="W305" s="24">
        <v>0</v>
      </c>
      <c r="X305" s="24">
        <v>0</v>
      </c>
      <c r="Y305" s="24">
        <v>17689.099999999999</v>
      </c>
      <c r="Z305" s="14">
        <f t="shared" si="116"/>
        <v>1179180.8</v>
      </c>
      <c r="AA305" s="14">
        <f t="shared" si="117"/>
        <v>1981023.7439999999</v>
      </c>
      <c r="AB305" s="24">
        <v>1008401</v>
      </c>
      <c r="AC305" s="24">
        <v>170276.08000000002</v>
      </c>
      <c r="AD305" s="24">
        <v>503.72</v>
      </c>
      <c r="AE305" s="24">
        <v>0</v>
      </c>
      <c r="AF305" s="25">
        <v>0</v>
      </c>
      <c r="AG305" s="14">
        <f t="shared" si="118"/>
        <v>1694113.68</v>
      </c>
      <c r="AH305" s="14">
        <f t="shared" si="119"/>
        <v>286063.81440000003</v>
      </c>
      <c r="AI305" s="14">
        <f t="shared" si="120"/>
        <v>846.24959999999999</v>
      </c>
      <c r="AJ305" s="14">
        <f t="shared" si="121"/>
        <v>0</v>
      </c>
      <c r="AK305" s="14">
        <f t="shared" si="122"/>
        <v>0</v>
      </c>
      <c r="AL305" s="16">
        <f t="shared" si="123"/>
        <v>80538.720000000001</v>
      </c>
      <c r="AM305" s="16">
        <f t="shared" si="124"/>
        <v>80538.720000000001</v>
      </c>
      <c r="AN305" s="24">
        <v>0</v>
      </c>
      <c r="AO305" s="24">
        <v>26095.9</v>
      </c>
      <c r="AP305" s="25">
        <v>54442.82</v>
      </c>
      <c r="AQ305" s="24">
        <v>0</v>
      </c>
      <c r="AR305" s="24">
        <v>26095.9</v>
      </c>
      <c r="AS305" s="25">
        <v>54442.82</v>
      </c>
      <c r="AT305" s="68">
        <f t="shared" si="125"/>
        <v>3.7397694408996873</v>
      </c>
      <c r="AU305" s="26">
        <v>0</v>
      </c>
      <c r="AV305" s="26">
        <v>0</v>
      </c>
      <c r="AW305" s="26">
        <v>15.4</v>
      </c>
      <c r="AX305" s="26">
        <v>3623.23</v>
      </c>
      <c r="AY305" s="27">
        <v>2006.56</v>
      </c>
      <c r="AZ305" s="27">
        <v>2907.26</v>
      </c>
      <c r="BA305" s="76">
        <v>4817.6234105237154</v>
      </c>
      <c r="BB305" s="26">
        <v>96.59</v>
      </c>
      <c r="BC305" s="26">
        <v>0</v>
      </c>
      <c r="BD305" s="26">
        <v>0</v>
      </c>
      <c r="BE305" s="26">
        <v>0</v>
      </c>
      <c r="BF305" s="28">
        <v>0</v>
      </c>
    </row>
    <row r="306" spans="1:58" ht="12.75" customHeight="1" x14ac:dyDescent="0.25">
      <c r="A306" s="10">
        <v>338</v>
      </c>
      <c r="B306" s="20" t="s">
        <v>43</v>
      </c>
      <c r="C306" s="20" t="s">
        <v>122</v>
      </c>
      <c r="D306" s="21">
        <v>2004</v>
      </c>
      <c r="E306" s="20" t="s">
        <v>43</v>
      </c>
      <c r="F306" s="64" t="s">
        <v>76</v>
      </c>
      <c r="G306" s="22">
        <v>157105241</v>
      </c>
      <c r="H306" s="12">
        <f t="shared" si="111"/>
        <v>263936804.88</v>
      </c>
      <c r="I306" s="23">
        <v>0</v>
      </c>
      <c r="J306" s="13">
        <f t="shared" si="112"/>
        <v>5774306.75</v>
      </c>
      <c r="K306" s="13">
        <f t="shared" si="113"/>
        <v>9700835.3399999999</v>
      </c>
      <c r="L306" s="14">
        <f t="shared" si="114"/>
        <v>3833668.7</v>
      </c>
      <c r="M306" s="14">
        <f t="shared" si="115"/>
        <v>4627093.6519999998</v>
      </c>
      <c r="N306" s="24">
        <v>1166801.3999999999</v>
      </c>
      <c r="O306" s="24">
        <v>1661809.3</v>
      </c>
      <c r="P306" s="24">
        <v>706444.6</v>
      </c>
      <c r="Q306" s="24">
        <v>0</v>
      </c>
      <c r="R306" s="24">
        <v>0</v>
      </c>
      <c r="S306" s="24">
        <v>298613.40000000002</v>
      </c>
      <c r="T306" s="14">
        <f t="shared" si="126"/>
        <v>1960226.3519999997</v>
      </c>
      <c r="U306" s="24">
        <v>1661809.3</v>
      </c>
      <c r="V306" s="24">
        <v>706444.6</v>
      </c>
      <c r="W306" s="24">
        <v>0</v>
      </c>
      <c r="X306" s="24">
        <v>0</v>
      </c>
      <c r="Y306" s="24">
        <v>298613.40000000002</v>
      </c>
      <c r="Z306" s="14">
        <f t="shared" si="116"/>
        <v>1940638.05</v>
      </c>
      <c r="AA306" s="14">
        <f t="shared" si="117"/>
        <v>3260271.9239999996</v>
      </c>
      <c r="AB306" s="24">
        <v>1564301</v>
      </c>
      <c r="AC306" s="24">
        <v>317270.24999999994</v>
      </c>
      <c r="AD306" s="24">
        <v>59066.8</v>
      </c>
      <c r="AE306" s="24">
        <v>0</v>
      </c>
      <c r="AF306" s="25">
        <v>0</v>
      </c>
      <c r="AG306" s="14">
        <f t="shared" si="118"/>
        <v>2628025.6799999997</v>
      </c>
      <c r="AH306" s="14">
        <f t="shared" si="119"/>
        <v>533014.0199999999</v>
      </c>
      <c r="AI306" s="14">
        <f t="shared" si="120"/>
        <v>99232.224000000002</v>
      </c>
      <c r="AJ306" s="14">
        <f t="shared" si="121"/>
        <v>0</v>
      </c>
      <c r="AK306" s="14">
        <f t="shared" si="122"/>
        <v>0</v>
      </c>
      <c r="AL306" s="16">
        <f t="shared" si="123"/>
        <v>57144.659999999996</v>
      </c>
      <c r="AM306" s="16">
        <f t="shared" si="124"/>
        <v>57144.659999999996</v>
      </c>
      <c r="AN306" s="24">
        <v>0</v>
      </c>
      <c r="AO306" s="24">
        <v>41843.1</v>
      </c>
      <c r="AP306" s="25">
        <v>15301.56</v>
      </c>
      <c r="AQ306" s="24">
        <v>0</v>
      </c>
      <c r="AR306" s="24">
        <v>41843.1</v>
      </c>
      <c r="AS306" s="25">
        <v>15301.56</v>
      </c>
      <c r="AT306" s="68">
        <f t="shared" si="125"/>
        <v>3.6754386507067576</v>
      </c>
      <c r="AU306" s="26">
        <v>0</v>
      </c>
      <c r="AV306" s="26">
        <v>0</v>
      </c>
      <c r="AW306" s="26">
        <v>17.22</v>
      </c>
      <c r="AX306" s="26">
        <v>2272.12</v>
      </c>
      <c r="AY306" s="27">
        <v>1058.3</v>
      </c>
      <c r="AZ306" s="27">
        <v>1289.8900000000001</v>
      </c>
      <c r="BA306" s="76">
        <v>2137.477989928811</v>
      </c>
      <c r="BB306" s="26">
        <v>92.21</v>
      </c>
      <c r="BC306" s="26">
        <v>0</v>
      </c>
      <c r="BD306" s="26">
        <v>0</v>
      </c>
      <c r="BE306" s="26">
        <v>0</v>
      </c>
      <c r="BF306" s="28">
        <v>0</v>
      </c>
    </row>
    <row r="307" spans="1:58" ht="12.75" customHeight="1" x14ac:dyDescent="0.25">
      <c r="A307" s="10">
        <v>339</v>
      </c>
      <c r="B307" s="20" t="s">
        <v>44</v>
      </c>
      <c r="C307" s="20" t="s">
        <v>123</v>
      </c>
      <c r="D307" s="21">
        <v>2004</v>
      </c>
      <c r="E307" s="20" t="s">
        <v>44</v>
      </c>
      <c r="F307" s="64" t="s">
        <v>76</v>
      </c>
      <c r="G307" s="22">
        <v>260457239</v>
      </c>
      <c r="H307" s="12">
        <f t="shared" si="111"/>
        <v>437568161.51999998</v>
      </c>
      <c r="I307" s="23">
        <v>0</v>
      </c>
      <c r="J307" s="13">
        <f t="shared" si="112"/>
        <v>7222862.8399999999</v>
      </c>
      <c r="K307" s="13">
        <f t="shared" si="113"/>
        <v>12134409.5712</v>
      </c>
      <c r="L307" s="14">
        <f t="shared" si="114"/>
        <v>1760384.33</v>
      </c>
      <c r="M307" s="14">
        <f t="shared" si="115"/>
        <v>1869068.7504</v>
      </c>
      <c r="N307" s="24">
        <v>159830.03</v>
      </c>
      <c r="O307" s="24">
        <v>1000535</v>
      </c>
      <c r="P307" s="24">
        <v>176412.3</v>
      </c>
      <c r="Q307" s="24">
        <v>0</v>
      </c>
      <c r="R307" s="24">
        <v>0</v>
      </c>
      <c r="S307" s="24">
        <v>423607</v>
      </c>
      <c r="T307" s="14">
        <f t="shared" si="126"/>
        <v>268514.45039999997</v>
      </c>
      <c r="U307" s="24">
        <v>1000535</v>
      </c>
      <c r="V307" s="24">
        <v>176412.3</v>
      </c>
      <c r="W307" s="24">
        <v>0</v>
      </c>
      <c r="X307" s="24">
        <v>0</v>
      </c>
      <c r="Y307" s="24">
        <v>423607</v>
      </c>
      <c r="Z307" s="14">
        <f t="shared" si="116"/>
        <v>5462478.5099999998</v>
      </c>
      <c r="AA307" s="14">
        <f t="shared" si="117"/>
        <v>9176963.8968000002</v>
      </c>
      <c r="AB307" s="24">
        <v>5032499</v>
      </c>
      <c r="AC307" s="24">
        <v>383106</v>
      </c>
      <c r="AD307" s="24">
        <v>46873.509999999995</v>
      </c>
      <c r="AE307" s="24">
        <v>0</v>
      </c>
      <c r="AF307" s="25">
        <v>0</v>
      </c>
      <c r="AG307" s="14">
        <f t="shared" si="118"/>
        <v>8454598.3200000003</v>
      </c>
      <c r="AH307" s="14">
        <f t="shared" si="119"/>
        <v>643618.07999999996</v>
      </c>
      <c r="AI307" s="14">
        <f t="shared" si="120"/>
        <v>78747.496799999994</v>
      </c>
      <c r="AJ307" s="14">
        <f t="shared" si="121"/>
        <v>0</v>
      </c>
      <c r="AK307" s="14">
        <f t="shared" si="122"/>
        <v>0</v>
      </c>
      <c r="AL307" s="16">
        <f t="shared" si="123"/>
        <v>559359.61</v>
      </c>
      <c r="AM307" s="16">
        <f t="shared" si="124"/>
        <v>559359.61</v>
      </c>
      <c r="AN307" s="24">
        <v>0</v>
      </c>
      <c r="AO307" s="24">
        <v>89489</v>
      </c>
      <c r="AP307" s="25">
        <v>469870.61</v>
      </c>
      <c r="AQ307" s="24">
        <v>0</v>
      </c>
      <c r="AR307" s="24">
        <v>89489</v>
      </c>
      <c r="AS307" s="25">
        <v>469870.61</v>
      </c>
      <c r="AT307" s="68">
        <f t="shared" si="125"/>
        <v>2.7731472804255595</v>
      </c>
      <c r="AU307" s="26">
        <v>0</v>
      </c>
      <c r="AV307" s="26">
        <v>0</v>
      </c>
      <c r="AW307" s="26">
        <v>22.95</v>
      </c>
      <c r="AX307" s="26">
        <v>2677.34</v>
      </c>
      <c r="AY307" s="27">
        <v>1493.62</v>
      </c>
      <c r="AZ307" s="27">
        <v>2243.92</v>
      </c>
      <c r="BA307" s="76">
        <v>3718.4020429347133</v>
      </c>
      <c r="BB307" s="26">
        <v>75.94</v>
      </c>
      <c r="BC307" s="26">
        <v>0</v>
      </c>
      <c r="BD307" s="26">
        <v>0</v>
      </c>
      <c r="BE307" s="26">
        <v>0</v>
      </c>
      <c r="BF307" s="28">
        <v>0</v>
      </c>
    </row>
    <row r="308" spans="1:58" ht="12.75" customHeight="1" x14ac:dyDescent="0.25">
      <c r="A308" s="10">
        <v>340</v>
      </c>
      <c r="B308" s="20" t="s">
        <v>45</v>
      </c>
      <c r="C308" s="20" t="s">
        <v>124</v>
      </c>
      <c r="D308" s="21">
        <v>2004</v>
      </c>
      <c r="E308" s="20" t="s">
        <v>110</v>
      </c>
      <c r="F308" s="64" t="s">
        <v>76</v>
      </c>
      <c r="G308" s="22">
        <v>1519472541</v>
      </c>
      <c r="H308" s="12">
        <f t="shared" si="111"/>
        <v>2552713868.8800001</v>
      </c>
      <c r="I308" s="23">
        <v>0</v>
      </c>
      <c r="J308" s="13">
        <f t="shared" si="112"/>
        <v>52410572.739999995</v>
      </c>
      <c r="K308" s="13">
        <f t="shared" si="113"/>
        <v>88049762.203199983</v>
      </c>
      <c r="L308" s="14">
        <f t="shared" si="114"/>
        <v>9786131.3699999992</v>
      </c>
      <c r="M308" s="14">
        <f t="shared" si="115"/>
        <v>12860759.781600002</v>
      </c>
      <c r="N308" s="24">
        <v>4521512.37</v>
      </c>
      <c r="O308" s="24">
        <v>1822338.8</v>
      </c>
      <c r="P308" s="24">
        <v>344613.3</v>
      </c>
      <c r="Q308" s="24">
        <v>0</v>
      </c>
      <c r="R308" s="24">
        <v>0</v>
      </c>
      <c r="S308" s="24">
        <v>3097666.9</v>
      </c>
      <c r="T308" s="14">
        <f t="shared" si="126"/>
        <v>7596140.7816000003</v>
      </c>
      <c r="U308" s="24">
        <v>1822338.8</v>
      </c>
      <c r="V308" s="24">
        <v>344613.3</v>
      </c>
      <c r="W308" s="24">
        <v>0</v>
      </c>
      <c r="X308" s="24">
        <v>0</v>
      </c>
      <c r="Y308" s="24">
        <v>3097666.9</v>
      </c>
      <c r="Z308" s="14">
        <f t="shared" si="116"/>
        <v>42624441.369999997</v>
      </c>
      <c r="AA308" s="14">
        <f t="shared" si="117"/>
        <v>71609061.501599997</v>
      </c>
      <c r="AB308" s="24">
        <v>31902606</v>
      </c>
      <c r="AC308" s="24">
        <v>9160665.4000000004</v>
      </c>
      <c r="AD308" s="24">
        <v>1561169.97</v>
      </c>
      <c r="AE308" s="24">
        <v>0</v>
      </c>
      <c r="AF308" s="25">
        <v>0</v>
      </c>
      <c r="AG308" s="14">
        <f t="shared" si="118"/>
        <v>53596378.079999998</v>
      </c>
      <c r="AH308" s="14">
        <f t="shared" si="119"/>
        <v>15389917.872</v>
      </c>
      <c r="AI308" s="14">
        <f t="shared" si="120"/>
        <v>2622765.5496</v>
      </c>
      <c r="AJ308" s="14">
        <f t="shared" si="121"/>
        <v>0</v>
      </c>
      <c r="AK308" s="14">
        <f t="shared" si="122"/>
        <v>0</v>
      </c>
      <c r="AL308" s="16">
        <f t="shared" si="123"/>
        <v>7676190.3099999996</v>
      </c>
      <c r="AM308" s="16">
        <f t="shared" si="124"/>
        <v>7676190.3099999996</v>
      </c>
      <c r="AN308" s="24">
        <v>0</v>
      </c>
      <c r="AO308" s="24">
        <v>38747.800000000003</v>
      </c>
      <c r="AP308" s="25">
        <v>7637442.5099999998</v>
      </c>
      <c r="AQ308" s="24">
        <v>0</v>
      </c>
      <c r="AR308" s="24">
        <v>38747.800000000003</v>
      </c>
      <c r="AS308" s="25">
        <v>7637442.5099999998</v>
      </c>
      <c r="AT308" s="68">
        <f t="shared" si="125"/>
        <v>3.4492609327120443</v>
      </c>
      <c r="AU308" s="26">
        <v>0</v>
      </c>
      <c r="AV308" s="26">
        <v>0</v>
      </c>
      <c r="AW308" s="26">
        <v>11.04</v>
      </c>
      <c r="AX308" s="26">
        <v>8300.43</v>
      </c>
      <c r="AY308" s="27">
        <v>2543.4</v>
      </c>
      <c r="AZ308" s="27">
        <v>5834.51</v>
      </c>
      <c r="BA308" s="76">
        <v>9668.3722697435805</v>
      </c>
      <c r="BB308" s="26">
        <v>68.349999999999994</v>
      </c>
      <c r="BC308" s="26">
        <v>0</v>
      </c>
      <c r="BD308" s="26">
        <v>0</v>
      </c>
      <c r="BE308" s="26">
        <v>0</v>
      </c>
      <c r="BF308" s="28">
        <v>0</v>
      </c>
    </row>
    <row r="309" spans="1:58" ht="12.75" customHeight="1" x14ac:dyDescent="0.25">
      <c r="A309" s="10">
        <v>341</v>
      </c>
      <c r="B309" s="20" t="s">
        <v>46</v>
      </c>
      <c r="C309" s="20" t="s">
        <v>125</v>
      </c>
      <c r="D309" s="21">
        <v>2004</v>
      </c>
      <c r="E309" s="20" t="s">
        <v>46</v>
      </c>
      <c r="F309" s="64" t="s">
        <v>76</v>
      </c>
      <c r="G309" s="22">
        <v>101305374</v>
      </c>
      <c r="H309" s="12">
        <f t="shared" si="111"/>
        <v>170193028.31999999</v>
      </c>
      <c r="I309" s="23">
        <v>0</v>
      </c>
      <c r="J309" s="13">
        <f t="shared" si="112"/>
        <v>3406061.08</v>
      </c>
      <c r="K309" s="13">
        <f t="shared" si="113"/>
        <v>5722182.6144000003</v>
      </c>
      <c r="L309" s="14">
        <f t="shared" si="114"/>
        <v>1189682.54</v>
      </c>
      <c r="M309" s="14">
        <f t="shared" si="115"/>
        <v>1329538.1264</v>
      </c>
      <c r="N309" s="24">
        <v>205669.98</v>
      </c>
      <c r="O309" s="24">
        <v>765335</v>
      </c>
      <c r="P309" s="24">
        <v>192010.5</v>
      </c>
      <c r="Q309" s="24">
        <v>0</v>
      </c>
      <c r="R309" s="24">
        <v>0</v>
      </c>
      <c r="S309" s="24">
        <v>26667.06</v>
      </c>
      <c r="T309" s="14">
        <f t="shared" si="126"/>
        <v>345525.56640000001</v>
      </c>
      <c r="U309" s="24">
        <v>765335</v>
      </c>
      <c r="V309" s="24">
        <v>192010.5</v>
      </c>
      <c r="W309" s="24">
        <v>0</v>
      </c>
      <c r="X309" s="24">
        <v>0</v>
      </c>
      <c r="Y309" s="24">
        <v>26667.06</v>
      </c>
      <c r="Z309" s="14">
        <f t="shared" si="116"/>
        <v>2216378.54</v>
      </c>
      <c r="AA309" s="14">
        <f t="shared" si="117"/>
        <v>3723515.9471999998</v>
      </c>
      <c r="AB309" s="24">
        <v>1891524</v>
      </c>
      <c r="AC309" s="24">
        <v>289607.19999999995</v>
      </c>
      <c r="AD309" s="24">
        <v>35247.339999999997</v>
      </c>
      <c r="AE309" s="24">
        <v>0</v>
      </c>
      <c r="AF309" s="25">
        <v>0</v>
      </c>
      <c r="AG309" s="14">
        <f t="shared" si="118"/>
        <v>3177760.32</v>
      </c>
      <c r="AH309" s="14">
        <f t="shared" si="119"/>
        <v>486540.0959999999</v>
      </c>
      <c r="AI309" s="14">
        <f t="shared" si="120"/>
        <v>59215.53119999999</v>
      </c>
      <c r="AJ309" s="14">
        <f t="shared" si="121"/>
        <v>0</v>
      </c>
      <c r="AK309" s="14">
        <f t="shared" si="122"/>
        <v>0</v>
      </c>
      <c r="AL309" s="16">
        <f t="shared" si="123"/>
        <v>76501.26999999999</v>
      </c>
      <c r="AM309" s="16">
        <f t="shared" si="124"/>
        <v>76501.26999999999</v>
      </c>
      <c r="AN309" s="24">
        <v>0</v>
      </c>
      <c r="AO309" s="24">
        <v>55029.2</v>
      </c>
      <c r="AP309" s="25">
        <v>21472.07</v>
      </c>
      <c r="AQ309" s="24">
        <v>0</v>
      </c>
      <c r="AR309" s="24">
        <v>55029.2</v>
      </c>
      <c r="AS309" s="25">
        <v>21472.07</v>
      </c>
      <c r="AT309" s="68">
        <f t="shared" si="125"/>
        <v>3.3621721588037374</v>
      </c>
      <c r="AU309" s="26">
        <v>0</v>
      </c>
      <c r="AV309" s="26">
        <v>0</v>
      </c>
      <c r="AW309" s="26">
        <v>21.11</v>
      </c>
      <c r="AX309" s="26">
        <v>2711.27</v>
      </c>
      <c r="AY309" s="27">
        <v>1620.3</v>
      </c>
      <c r="AZ309" s="27">
        <v>2195.0500000000002</v>
      </c>
      <c r="BA309" s="76">
        <v>3637.4195177830952</v>
      </c>
      <c r="BB309" s="26">
        <v>97.76</v>
      </c>
      <c r="BC309" s="26">
        <v>0</v>
      </c>
      <c r="BD309" s="26">
        <v>0</v>
      </c>
      <c r="BE309" s="26">
        <v>0</v>
      </c>
      <c r="BF309" s="28">
        <v>0</v>
      </c>
    </row>
    <row r="310" spans="1:58" ht="12.75" customHeight="1" x14ac:dyDescent="0.25">
      <c r="A310" s="10">
        <v>342</v>
      </c>
      <c r="B310" s="20" t="s">
        <v>47</v>
      </c>
      <c r="C310" s="20" t="s">
        <v>126</v>
      </c>
      <c r="D310" s="21">
        <v>2004</v>
      </c>
      <c r="E310" s="20" t="s">
        <v>47</v>
      </c>
      <c r="F310" s="64" t="s">
        <v>76</v>
      </c>
      <c r="G310" s="22">
        <v>301103737</v>
      </c>
      <c r="H310" s="12">
        <f t="shared" si="111"/>
        <v>505854278.15999997</v>
      </c>
      <c r="I310" s="23">
        <v>0</v>
      </c>
      <c r="J310" s="13">
        <f t="shared" si="112"/>
        <v>7825623.4800000004</v>
      </c>
      <c r="K310" s="13">
        <f t="shared" si="113"/>
        <v>13147047.4464</v>
      </c>
      <c r="L310" s="14">
        <f t="shared" si="114"/>
        <v>2706021.37</v>
      </c>
      <c r="M310" s="14">
        <f t="shared" si="115"/>
        <v>3286969.4216</v>
      </c>
      <c r="N310" s="24">
        <v>854335.37</v>
      </c>
      <c r="O310" s="24">
        <v>1263660</v>
      </c>
      <c r="P310" s="24">
        <v>0</v>
      </c>
      <c r="Q310" s="24">
        <v>0</v>
      </c>
      <c r="R310" s="24">
        <v>0</v>
      </c>
      <c r="S310" s="24">
        <v>588026</v>
      </c>
      <c r="T310" s="14">
        <f t="shared" si="126"/>
        <v>1435283.4216</v>
      </c>
      <c r="U310" s="24">
        <v>1263660</v>
      </c>
      <c r="V310" s="24">
        <v>0</v>
      </c>
      <c r="W310" s="24">
        <v>0</v>
      </c>
      <c r="X310" s="24">
        <v>0</v>
      </c>
      <c r="Y310" s="24">
        <v>588026</v>
      </c>
      <c r="Z310" s="14">
        <f t="shared" si="116"/>
        <v>5119602.1100000003</v>
      </c>
      <c r="AA310" s="14">
        <f t="shared" si="117"/>
        <v>8600931.5448000003</v>
      </c>
      <c r="AB310" s="24">
        <v>4385845</v>
      </c>
      <c r="AC310" s="24">
        <v>429215.08</v>
      </c>
      <c r="AD310" s="24">
        <v>304542.03000000003</v>
      </c>
      <c r="AE310" s="24">
        <v>0</v>
      </c>
      <c r="AF310" s="25">
        <v>0</v>
      </c>
      <c r="AG310" s="14">
        <f t="shared" si="118"/>
        <v>7368219.5999999996</v>
      </c>
      <c r="AH310" s="14">
        <f t="shared" si="119"/>
        <v>721081.33440000005</v>
      </c>
      <c r="AI310" s="14">
        <f t="shared" si="120"/>
        <v>511630.61040000001</v>
      </c>
      <c r="AJ310" s="14">
        <f t="shared" si="121"/>
        <v>0</v>
      </c>
      <c r="AK310" s="14">
        <f t="shared" si="122"/>
        <v>0</v>
      </c>
      <c r="AL310" s="16">
        <f t="shared" si="123"/>
        <v>364442.54000000004</v>
      </c>
      <c r="AM310" s="16">
        <f t="shared" si="124"/>
        <v>364442.54000000004</v>
      </c>
      <c r="AN310" s="24">
        <v>0</v>
      </c>
      <c r="AO310" s="24">
        <v>137730</v>
      </c>
      <c r="AP310" s="25">
        <v>226712.54</v>
      </c>
      <c r="AQ310" s="24">
        <v>0</v>
      </c>
      <c r="AR310" s="24">
        <v>137730</v>
      </c>
      <c r="AS310" s="25">
        <v>226712.54</v>
      </c>
      <c r="AT310" s="68">
        <f t="shared" si="125"/>
        <v>2.5989791950008247</v>
      </c>
      <c r="AU310" s="26">
        <v>0</v>
      </c>
      <c r="AV310" s="26">
        <v>0</v>
      </c>
      <c r="AW310" s="26">
        <v>24.33</v>
      </c>
      <c r="AX310" s="26">
        <v>2409.4899999999998</v>
      </c>
      <c r="AY310" s="27">
        <v>856.93</v>
      </c>
      <c r="AZ310" s="27">
        <v>1481.41</v>
      </c>
      <c r="BA310" s="76">
        <v>2454.8459706334961</v>
      </c>
      <c r="BB310" s="26">
        <v>78.27</v>
      </c>
      <c r="BC310" s="26">
        <v>0</v>
      </c>
      <c r="BD310" s="26">
        <v>0</v>
      </c>
      <c r="BE310" s="26">
        <v>0</v>
      </c>
      <c r="BF310" s="28">
        <v>0</v>
      </c>
    </row>
    <row r="311" spans="1:58" ht="12.75" customHeight="1" x14ac:dyDescent="0.25">
      <c r="A311" s="10">
        <v>343</v>
      </c>
      <c r="B311" s="20" t="s">
        <v>48</v>
      </c>
      <c r="C311" s="20" t="s">
        <v>127</v>
      </c>
      <c r="D311" s="21">
        <v>2004</v>
      </c>
      <c r="E311" s="20" t="s">
        <v>48</v>
      </c>
      <c r="F311" s="64" t="s">
        <v>76</v>
      </c>
      <c r="G311" s="22">
        <v>128340890</v>
      </c>
      <c r="H311" s="12">
        <f t="shared" si="111"/>
        <v>215612695.19999999</v>
      </c>
      <c r="I311" s="23">
        <v>0</v>
      </c>
      <c r="J311" s="13">
        <f t="shared" si="112"/>
        <v>4734435.0500000007</v>
      </c>
      <c r="K311" s="13">
        <f t="shared" si="113"/>
        <v>7953850.8840000005</v>
      </c>
      <c r="L311" s="14">
        <f t="shared" si="114"/>
        <v>2474272.56</v>
      </c>
      <c r="M311" s="14">
        <f t="shared" si="115"/>
        <v>2872100.0795999998</v>
      </c>
      <c r="N311" s="24">
        <v>585040.47</v>
      </c>
      <c r="O311" s="24">
        <v>1859319.01</v>
      </c>
      <c r="P311" s="24">
        <v>0</v>
      </c>
      <c r="Q311" s="24">
        <v>0</v>
      </c>
      <c r="R311" s="24">
        <v>0</v>
      </c>
      <c r="S311" s="24">
        <v>29913.08</v>
      </c>
      <c r="T311" s="14">
        <f t="shared" si="126"/>
        <v>982867.98959999997</v>
      </c>
      <c r="U311" s="24">
        <v>1859319.01</v>
      </c>
      <c r="V311" s="24">
        <v>0</v>
      </c>
      <c r="W311" s="24">
        <v>0</v>
      </c>
      <c r="X311" s="24">
        <v>0</v>
      </c>
      <c r="Y311" s="24">
        <v>29913.08</v>
      </c>
      <c r="Z311" s="14">
        <f t="shared" si="116"/>
        <v>2260162.4900000002</v>
      </c>
      <c r="AA311" s="14">
        <f t="shared" si="117"/>
        <v>3797072.9832000001</v>
      </c>
      <c r="AB311" s="24">
        <v>1785002</v>
      </c>
      <c r="AC311" s="24">
        <v>474798.45</v>
      </c>
      <c r="AD311" s="24">
        <v>362.03999999999996</v>
      </c>
      <c r="AE311" s="24">
        <v>0</v>
      </c>
      <c r="AF311" s="25">
        <v>0</v>
      </c>
      <c r="AG311" s="14">
        <f t="shared" si="118"/>
        <v>2998803.36</v>
      </c>
      <c r="AH311" s="14">
        <f t="shared" si="119"/>
        <v>797661.39599999995</v>
      </c>
      <c r="AI311" s="14">
        <f t="shared" si="120"/>
        <v>608.22719999999993</v>
      </c>
      <c r="AJ311" s="14">
        <f t="shared" si="121"/>
        <v>0</v>
      </c>
      <c r="AK311" s="14">
        <f t="shared" si="122"/>
        <v>0</v>
      </c>
      <c r="AL311" s="16">
        <f t="shared" si="123"/>
        <v>160706.99</v>
      </c>
      <c r="AM311" s="16">
        <f t="shared" si="124"/>
        <v>160706.99</v>
      </c>
      <c r="AN311" s="24">
        <v>0</v>
      </c>
      <c r="AO311" s="24">
        <v>142641</v>
      </c>
      <c r="AP311" s="25">
        <v>18065.990000000002</v>
      </c>
      <c r="AQ311" s="24">
        <v>0</v>
      </c>
      <c r="AR311" s="24">
        <v>142641</v>
      </c>
      <c r="AS311" s="25">
        <v>18065.990000000002</v>
      </c>
      <c r="AT311" s="68">
        <f t="shared" si="125"/>
        <v>3.688952951783333</v>
      </c>
      <c r="AU311" s="26">
        <v>0</v>
      </c>
      <c r="AV311" s="26">
        <v>0</v>
      </c>
      <c r="AW311" s="26">
        <v>17.12</v>
      </c>
      <c r="AX311" s="26">
        <v>2767.53</v>
      </c>
      <c r="AY311" s="27">
        <v>999.79</v>
      </c>
      <c r="AZ311" s="27">
        <v>1438.4</v>
      </c>
      <c r="BA311" s="76">
        <v>2383.5740572557365</v>
      </c>
      <c r="BB311" s="26">
        <v>98.79</v>
      </c>
      <c r="BC311" s="26">
        <v>0</v>
      </c>
      <c r="BD311" s="26">
        <v>0</v>
      </c>
      <c r="BE311" s="26">
        <v>0</v>
      </c>
      <c r="BF311" s="28">
        <v>0</v>
      </c>
    </row>
    <row r="312" spans="1:58" ht="12.75" customHeight="1" x14ac:dyDescent="0.25">
      <c r="A312" s="10">
        <v>344</v>
      </c>
      <c r="B312" s="20" t="s">
        <v>49</v>
      </c>
      <c r="C312" s="20" t="s">
        <v>128</v>
      </c>
      <c r="D312" s="21">
        <v>2004</v>
      </c>
      <c r="E312" s="20" t="s">
        <v>49</v>
      </c>
      <c r="F312" s="64" t="s">
        <v>76</v>
      </c>
      <c r="G312" s="22">
        <v>124276052</v>
      </c>
      <c r="H312" s="12">
        <f t="shared" si="111"/>
        <v>208783767.35999998</v>
      </c>
      <c r="I312" s="23">
        <v>0</v>
      </c>
      <c r="J312" s="13">
        <f t="shared" si="112"/>
        <v>3948318.46</v>
      </c>
      <c r="K312" s="13">
        <f t="shared" si="113"/>
        <v>6633175.0127999997</v>
      </c>
      <c r="L312" s="14">
        <f t="shared" si="114"/>
        <v>2049404.53</v>
      </c>
      <c r="M312" s="14">
        <f t="shared" si="115"/>
        <v>2469374.3863999997</v>
      </c>
      <c r="N312" s="24">
        <v>617602.73</v>
      </c>
      <c r="O312" s="24">
        <v>1030958.3</v>
      </c>
      <c r="P312" s="24">
        <v>295542.2</v>
      </c>
      <c r="Q312" s="24">
        <v>0</v>
      </c>
      <c r="R312" s="24">
        <v>0</v>
      </c>
      <c r="S312" s="24">
        <v>105301.3</v>
      </c>
      <c r="T312" s="14">
        <f t="shared" si="126"/>
        <v>1037572.5863999999</v>
      </c>
      <c r="U312" s="24">
        <v>1030958.3</v>
      </c>
      <c r="V312" s="24">
        <v>295542.2</v>
      </c>
      <c r="W312" s="24">
        <v>0</v>
      </c>
      <c r="X312" s="24">
        <v>0</v>
      </c>
      <c r="Y312" s="24">
        <v>105301.3</v>
      </c>
      <c r="Z312" s="14">
        <f t="shared" si="116"/>
        <v>1898913.93</v>
      </c>
      <c r="AA312" s="14">
        <f t="shared" si="117"/>
        <v>3190175.4024</v>
      </c>
      <c r="AB312" s="24">
        <v>1523548</v>
      </c>
      <c r="AC312" s="24">
        <v>223802.42999999996</v>
      </c>
      <c r="AD312" s="24">
        <v>151563.50000000003</v>
      </c>
      <c r="AE312" s="24">
        <v>0</v>
      </c>
      <c r="AF312" s="25">
        <v>0</v>
      </c>
      <c r="AG312" s="14">
        <f t="shared" si="118"/>
        <v>2559560.64</v>
      </c>
      <c r="AH312" s="14">
        <f t="shared" si="119"/>
        <v>375988.0823999999</v>
      </c>
      <c r="AI312" s="14">
        <f t="shared" si="120"/>
        <v>254626.68000000005</v>
      </c>
      <c r="AJ312" s="14">
        <f t="shared" si="121"/>
        <v>0</v>
      </c>
      <c r="AK312" s="14">
        <f t="shared" si="122"/>
        <v>0</v>
      </c>
      <c r="AL312" s="16">
        <f t="shared" si="123"/>
        <v>113669.16</v>
      </c>
      <c r="AM312" s="16">
        <f t="shared" si="124"/>
        <v>113669.16</v>
      </c>
      <c r="AN312" s="24">
        <v>0</v>
      </c>
      <c r="AO312" s="24">
        <v>89793.49</v>
      </c>
      <c r="AP312" s="25">
        <v>23875.67</v>
      </c>
      <c r="AQ312" s="24">
        <v>0</v>
      </c>
      <c r="AR312" s="24">
        <v>89793.49</v>
      </c>
      <c r="AS312" s="25">
        <v>23875.67</v>
      </c>
      <c r="AT312" s="68">
        <f t="shared" si="125"/>
        <v>3.1770549486074757</v>
      </c>
      <c r="AU312" s="26">
        <v>0</v>
      </c>
      <c r="AV312" s="26">
        <v>0</v>
      </c>
      <c r="AW312" s="26">
        <v>15.88</v>
      </c>
      <c r="AX312" s="26">
        <v>2382.91</v>
      </c>
      <c r="AY312" s="27">
        <v>1217.32</v>
      </c>
      <c r="AZ312" s="27">
        <v>1591.79</v>
      </c>
      <c r="BA312" s="76">
        <v>2637.7567773909263</v>
      </c>
      <c r="BB312" s="26">
        <v>94.86</v>
      </c>
      <c r="BC312" s="26">
        <v>0</v>
      </c>
      <c r="BD312" s="26">
        <v>0</v>
      </c>
      <c r="BE312" s="26">
        <v>0</v>
      </c>
      <c r="BF312" s="28">
        <v>0</v>
      </c>
    </row>
    <row r="313" spans="1:58" ht="12.75" customHeight="1" x14ac:dyDescent="0.25">
      <c r="A313" s="10">
        <v>345</v>
      </c>
      <c r="B313" s="20" t="s">
        <v>50</v>
      </c>
      <c r="C313" s="20" t="s">
        <v>129</v>
      </c>
      <c r="D313" s="21">
        <v>2004</v>
      </c>
      <c r="E313" s="20" t="s">
        <v>50</v>
      </c>
      <c r="F313" s="64" t="s">
        <v>76</v>
      </c>
      <c r="G313" s="22">
        <v>554058119</v>
      </c>
      <c r="H313" s="12">
        <f t="shared" si="111"/>
        <v>930817639.91999996</v>
      </c>
      <c r="I313" s="23">
        <v>0</v>
      </c>
      <c r="J313" s="13">
        <f t="shared" si="112"/>
        <v>14442081.48</v>
      </c>
      <c r="K313" s="13">
        <f t="shared" si="113"/>
        <v>24262696.886399999</v>
      </c>
      <c r="L313" s="14">
        <f t="shared" si="114"/>
        <v>4460483.18</v>
      </c>
      <c r="M313" s="14">
        <f t="shared" si="115"/>
        <v>5041445.5048000002</v>
      </c>
      <c r="N313" s="24">
        <v>854356.36</v>
      </c>
      <c r="O313" s="24">
        <v>2261200.9300000002</v>
      </c>
      <c r="P313" s="24">
        <v>0</v>
      </c>
      <c r="Q313" s="24">
        <v>0</v>
      </c>
      <c r="R313" s="24">
        <v>0</v>
      </c>
      <c r="S313" s="24">
        <v>1344925.89</v>
      </c>
      <c r="T313" s="14">
        <f t="shared" si="126"/>
        <v>1435318.6847999999</v>
      </c>
      <c r="U313" s="24">
        <v>2261200.9300000002</v>
      </c>
      <c r="V313" s="24">
        <v>0</v>
      </c>
      <c r="W313" s="24">
        <v>0</v>
      </c>
      <c r="X313" s="24">
        <v>0</v>
      </c>
      <c r="Y313" s="24">
        <v>1344925.89</v>
      </c>
      <c r="Z313" s="14">
        <f t="shared" si="116"/>
        <v>9981598.3000000007</v>
      </c>
      <c r="AA313" s="14">
        <f t="shared" si="117"/>
        <v>16769085.144000001</v>
      </c>
      <c r="AB313" s="24">
        <v>9395124</v>
      </c>
      <c r="AC313" s="24">
        <v>522143.48999999993</v>
      </c>
      <c r="AD313" s="24">
        <v>64330.81</v>
      </c>
      <c r="AE313" s="24">
        <v>0</v>
      </c>
      <c r="AF313" s="25">
        <v>0</v>
      </c>
      <c r="AG313" s="14">
        <f t="shared" si="118"/>
        <v>15783808.32</v>
      </c>
      <c r="AH313" s="14">
        <f t="shared" si="119"/>
        <v>877201.06319999986</v>
      </c>
      <c r="AI313" s="14">
        <f t="shared" si="120"/>
        <v>108075.76079999999</v>
      </c>
      <c r="AJ313" s="14">
        <f t="shared" si="121"/>
        <v>0</v>
      </c>
      <c r="AK313" s="14">
        <f t="shared" si="122"/>
        <v>0</v>
      </c>
      <c r="AL313" s="16">
        <f t="shared" si="123"/>
        <v>1121511.8600000001</v>
      </c>
      <c r="AM313" s="16">
        <f t="shared" si="124"/>
        <v>1121511.8600000001</v>
      </c>
      <c r="AN313" s="24">
        <v>0</v>
      </c>
      <c r="AO313" s="24">
        <v>117348.2</v>
      </c>
      <c r="AP313" s="25">
        <v>1004163.66</v>
      </c>
      <c r="AQ313" s="24">
        <v>0</v>
      </c>
      <c r="AR313" s="24">
        <v>117348.2</v>
      </c>
      <c r="AS313" s="25">
        <v>1004163.66</v>
      </c>
      <c r="AT313" s="68">
        <f t="shared" si="125"/>
        <v>2.6066004602668769</v>
      </c>
      <c r="AU313" s="26">
        <v>0</v>
      </c>
      <c r="AV313" s="26">
        <v>0</v>
      </c>
      <c r="AW313" s="26">
        <v>37.619999999999997</v>
      </c>
      <c r="AX313" s="26">
        <v>2831.79</v>
      </c>
      <c r="AY313" s="27">
        <v>1352.35</v>
      </c>
      <c r="AZ313" s="27">
        <v>2116.63</v>
      </c>
      <c r="BA313" s="76">
        <v>3507.4696585158576</v>
      </c>
      <c r="BB313" s="26">
        <v>69.849999999999994</v>
      </c>
      <c r="BC313" s="26">
        <v>0</v>
      </c>
      <c r="BD313" s="26">
        <v>0</v>
      </c>
      <c r="BE313" s="26">
        <v>0</v>
      </c>
      <c r="BF313" s="28">
        <v>0</v>
      </c>
    </row>
    <row r="314" spans="1:58" ht="12.75" customHeight="1" x14ac:dyDescent="0.25">
      <c r="A314" s="10">
        <v>346</v>
      </c>
      <c r="B314" s="20" t="s">
        <v>51</v>
      </c>
      <c r="C314" s="20" t="s">
        <v>130</v>
      </c>
      <c r="D314" s="21">
        <v>2004</v>
      </c>
      <c r="E314" s="20" t="s">
        <v>148</v>
      </c>
      <c r="F314" s="64" t="s">
        <v>76</v>
      </c>
      <c r="G314" s="22">
        <v>708799838</v>
      </c>
      <c r="H314" s="12">
        <f t="shared" si="111"/>
        <v>1190783727.8399999</v>
      </c>
      <c r="I314" s="23">
        <v>0</v>
      </c>
      <c r="J314" s="13">
        <f t="shared" si="112"/>
        <v>18139328.68</v>
      </c>
      <c r="K314" s="13">
        <f t="shared" si="113"/>
        <v>30474072.182399999</v>
      </c>
      <c r="L314" s="14">
        <f t="shared" si="114"/>
        <v>7710317.0299999993</v>
      </c>
      <c r="M314" s="14">
        <f t="shared" si="115"/>
        <v>10124314.466399999</v>
      </c>
      <c r="N314" s="24">
        <v>3549996.23</v>
      </c>
      <c r="O314" s="24">
        <v>3874539.3</v>
      </c>
      <c r="P314" s="24">
        <v>0</v>
      </c>
      <c r="Q314" s="24">
        <v>0</v>
      </c>
      <c r="R314" s="24">
        <v>0</v>
      </c>
      <c r="S314" s="24">
        <v>285781.5</v>
      </c>
      <c r="T314" s="14">
        <f t="shared" si="126"/>
        <v>5963993.6663999995</v>
      </c>
      <c r="U314" s="24">
        <v>3874539.3</v>
      </c>
      <c r="V314" s="24">
        <v>0</v>
      </c>
      <c r="W314" s="24">
        <v>0</v>
      </c>
      <c r="X314" s="24">
        <v>0</v>
      </c>
      <c r="Y314" s="24">
        <v>285781.5</v>
      </c>
      <c r="Z314" s="14">
        <f t="shared" si="116"/>
        <v>10429011.65</v>
      </c>
      <c r="AA314" s="14">
        <f t="shared" si="117"/>
        <v>17520739.572000001</v>
      </c>
      <c r="AB314" s="24">
        <v>10031641</v>
      </c>
      <c r="AC314" s="24">
        <v>341426.79999999993</v>
      </c>
      <c r="AD314" s="24">
        <v>55943.85</v>
      </c>
      <c r="AE314" s="24">
        <v>0</v>
      </c>
      <c r="AF314" s="25">
        <v>0</v>
      </c>
      <c r="AG314" s="14">
        <f t="shared" si="118"/>
        <v>16853156.879999999</v>
      </c>
      <c r="AH314" s="14">
        <f t="shared" si="119"/>
        <v>573597.02399999986</v>
      </c>
      <c r="AI314" s="14">
        <f t="shared" si="120"/>
        <v>93985.667999999991</v>
      </c>
      <c r="AJ314" s="14">
        <f t="shared" si="121"/>
        <v>0</v>
      </c>
      <c r="AK314" s="14">
        <f t="shared" si="122"/>
        <v>0</v>
      </c>
      <c r="AL314" s="16">
        <f t="shared" si="123"/>
        <v>793648.13</v>
      </c>
      <c r="AM314" s="16">
        <f t="shared" si="124"/>
        <v>793648.13</v>
      </c>
      <c r="AN314" s="24">
        <v>0</v>
      </c>
      <c r="AO314" s="24">
        <v>249905.1</v>
      </c>
      <c r="AP314" s="25">
        <v>543743.03</v>
      </c>
      <c r="AQ314" s="24">
        <v>0</v>
      </c>
      <c r="AR314" s="24">
        <v>249905.1</v>
      </c>
      <c r="AS314" s="25">
        <v>543743.03</v>
      </c>
      <c r="AT314" s="68">
        <f t="shared" si="125"/>
        <v>2.5591609517269669</v>
      </c>
      <c r="AU314" s="26">
        <v>0</v>
      </c>
      <c r="AV314" s="26">
        <v>0</v>
      </c>
      <c r="AW314" s="26">
        <v>29.8</v>
      </c>
      <c r="AX314" s="26">
        <v>1602.62</v>
      </c>
      <c r="AY314" s="27">
        <v>1032.0899999999999</v>
      </c>
      <c r="AZ314" s="27">
        <v>1297.7</v>
      </c>
      <c r="BA314" s="76">
        <v>2150.4199486240054</v>
      </c>
      <c r="BB314" s="26">
        <v>96.29</v>
      </c>
      <c r="BC314" s="26">
        <v>0</v>
      </c>
      <c r="BD314" s="26">
        <v>0</v>
      </c>
      <c r="BE314" s="26">
        <v>0</v>
      </c>
      <c r="BF314" s="28">
        <v>0</v>
      </c>
    </row>
    <row r="315" spans="1:58" ht="12.75" customHeight="1" x14ac:dyDescent="0.25">
      <c r="A315" s="10">
        <v>347</v>
      </c>
      <c r="B315" s="20" t="s">
        <v>52</v>
      </c>
      <c r="C315" s="20" t="s">
        <v>131</v>
      </c>
      <c r="D315" s="21">
        <v>2004</v>
      </c>
      <c r="E315" s="20" t="s">
        <v>111</v>
      </c>
      <c r="F315" s="64" t="s">
        <v>76</v>
      </c>
      <c r="G315" s="22">
        <v>187708532</v>
      </c>
      <c r="H315" s="12">
        <f t="shared" si="111"/>
        <v>315350333.75999999</v>
      </c>
      <c r="I315" s="23">
        <v>0</v>
      </c>
      <c r="J315" s="13">
        <f t="shared" si="112"/>
        <v>5397023.1900000004</v>
      </c>
      <c r="K315" s="13">
        <f t="shared" si="113"/>
        <v>9066998.9592000004</v>
      </c>
      <c r="L315" s="14">
        <f t="shared" si="114"/>
        <v>2330319.6500000004</v>
      </c>
      <c r="M315" s="14">
        <f t="shared" si="115"/>
        <v>2701205.0596000003</v>
      </c>
      <c r="N315" s="24">
        <v>545419.72</v>
      </c>
      <c r="O315" s="24">
        <v>1251515.8</v>
      </c>
      <c r="P315" s="24">
        <v>347675.2</v>
      </c>
      <c r="Q315" s="24">
        <v>0</v>
      </c>
      <c r="R315" s="24">
        <v>0</v>
      </c>
      <c r="S315" s="24">
        <v>185708.93</v>
      </c>
      <c r="T315" s="14">
        <f t="shared" si="126"/>
        <v>916305.12959999987</v>
      </c>
      <c r="U315" s="24">
        <v>1251515.8</v>
      </c>
      <c r="V315" s="24">
        <v>347675.2</v>
      </c>
      <c r="W315" s="24">
        <v>0</v>
      </c>
      <c r="X315" s="24">
        <v>0</v>
      </c>
      <c r="Y315" s="24">
        <v>185708.93</v>
      </c>
      <c r="Z315" s="14">
        <f t="shared" si="116"/>
        <v>3066703.54</v>
      </c>
      <c r="AA315" s="14">
        <f t="shared" si="117"/>
        <v>5152061.9472000003</v>
      </c>
      <c r="AB315" s="24">
        <v>2521615</v>
      </c>
      <c r="AC315" s="24">
        <v>509288.96000000002</v>
      </c>
      <c r="AD315" s="24">
        <v>35799.579999999994</v>
      </c>
      <c r="AE315" s="24">
        <v>0</v>
      </c>
      <c r="AF315" s="25">
        <v>0</v>
      </c>
      <c r="AG315" s="14">
        <f t="shared" si="118"/>
        <v>4236313.2</v>
      </c>
      <c r="AH315" s="14">
        <f t="shared" si="119"/>
        <v>855605.45279999997</v>
      </c>
      <c r="AI315" s="14">
        <f t="shared" si="120"/>
        <v>60143.294399999992</v>
      </c>
      <c r="AJ315" s="14">
        <f t="shared" si="121"/>
        <v>0</v>
      </c>
      <c r="AK315" s="14">
        <f t="shared" si="122"/>
        <v>0</v>
      </c>
      <c r="AL315" s="16">
        <f t="shared" si="123"/>
        <v>235066</v>
      </c>
      <c r="AM315" s="16">
        <f t="shared" si="124"/>
        <v>235066</v>
      </c>
      <c r="AN315" s="24">
        <v>0</v>
      </c>
      <c r="AO315" s="24">
        <v>183372.07</v>
      </c>
      <c r="AP315" s="25">
        <v>51693.93</v>
      </c>
      <c r="AQ315" s="24">
        <v>0</v>
      </c>
      <c r="AR315" s="24">
        <v>183372.07</v>
      </c>
      <c r="AS315" s="25">
        <v>51693.93</v>
      </c>
      <c r="AT315" s="68">
        <f t="shared" si="125"/>
        <v>2.8752146386185577</v>
      </c>
      <c r="AU315" s="26">
        <v>0</v>
      </c>
      <c r="AV315" s="26">
        <v>0</v>
      </c>
      <c r="AW315" s="26">
        <v>21.65</v>
      </c>
      <c r="AX315" s="26">
        <v>2457.8200000000002</v>
      </c>
      <c r="AY315" s="27">
        <v>783.79</v>
      </c>
      <c r="AZ315" s="27">
        <v>1278.6500000000001</v>
      </c>
      <c r="BA315" s="76">
        <v>2118.8521748540375</v>
      </c>
      <c r="BB315" s="26">
        <v>92.03</v>
      </c>
      <c r="BC315" s="26">
        <v>0</v>
      </c>
      <c r="BD315" s="26">
        <v>0</v>
      </c>
      <c r="BE315" s="26">
        <v>0</v>
      </c>
      <c r="BF315" s="28">
        <v>0</v>
      </c>
    </row>
    <row r="316" spans="1:58" ht="12.75" customHeight="1" x14ac:dyDescent="0.25">
      <c r="A316" s="10">
        <v>348</v>
      </c>
      <c r="B316" s="20" t="s">
        <v>53</v>
      </c>
      <c r="C316" s="20" t="s">
        <v>132</v>
      </c>
      <c r="D316" s="21">
        <v>2004</v>
      </c>
      <c r="E316" s="20" t="s">
        <v>53</v>
      </c>
      <c r="F316" s="64" t="s">
        <v>76</v>
      </c>
      <c r="G316" s="22">
        <v>111172356</v>
      </c>
      <c r="H316" s="12">
        <f t="shared" si="111"/>
        <v>186769558.07999998</v>
      </c>
      <c r="I316" s="23">
        <v>0</v>
      </c>
      <c r="J316" s="13">
        <f t="shared" si="112"/>
        <v>3308201.2</v>
      </c>
      <c r="K316" s="13">
        <f t="shared" si="113"/>
        <v>5557778.0159999998</v>
      </c>
      <c r="L316" s="14">
        <f t="shared" si="114"/>
        <v>1145948.8999999999</v>
      </c>
      <c r="M316" s="14">
        <f t="shared" si="115"/>
        <v>1437587.2319999998</v>
      </c>
      <c r="N316" s="24">
        <v>428879.9</v>
      </c>
      <c r="O316" s="24">
        <v>599567</v>
      </c>
      <c r="P316" s="24">
        <v>0</v>
      </c>
      <c r="Q316" s="24">
        <v>0</v>
      </c>
      <c r="R316" s="24">
        <v>0</v>
      </c>
      <c r="S316" s="24">
        <v>117502</v>
      </c>
      <c r="T316" s="14">
        <f t="shared" si="126"/>
        <v>720518.23199999996</v>
      </c>
      <c r="U316" s="24">
        <v>599567</v>
      </c>
      <c r="V316" s="24">
        <v>0</v>
      </c>
      <c r="W316" s="24">
        <v>0</v>
      </c>
      <c r="X316" s="24">
        <v>0</v>
      </c>
      <c r="Y316" s="24">
        <v>117502</v>
      </c>
      <c r="Z316" s="14">
        <f t="shared" si="116"/>
        <v>2162252.3000000003</v>
      </c>
      <c r="AA316" s="14">
        <f t="shared" si="117"/>
        <v>3632583.8639999996</v>
      </c>
      <c r="AB316" s="24">
        <v>1855435</v>
      </c>
      <c r="AC316" s="24">
        <v>269952.83</v>
      </c>
      <c r="AD316" s="24">
        <v>36864.47</v>
      </c>
      <c r="AE316" s="24">
        <v>0</v>
      </c>
      <c r="AF316" s="25">
        <v>0</v>
      </c>
      <c r="AG316" s="14">
        <f t="shared" si="118"/>
        <v>3117130.8</v>
      </c>
      <c r="AH316" s="14">
        <f t="shared" si="119"/>
        <v>453520.75440000003</v>
      </c>
      <c r="AI316" s="14">
        <f t="shared" si="120"/>
        <v>61932.309600000001</v>
      </c>
      <c r="AJ316" s="14">
        <f t="shared" si="121"/>
        <v>0</v>
      </c>
      <c r="AK316" s="14">
        <f t="shared" si="122"/>
        <v>0</v>
      </c>
      <c r="AL316" s="16">
        <f t="shared" si="123"/>
        <v>113647.45</v>
      </c>
      <c r="AM316" s="16">
        <f t="shared" si="124"/>
        <v>113647.45</v>
      </c>
      <c r="AN316" s="24">
        <v>0</v>
      </c>
      <c r="AO316" s="24">
        <v>48877</v>
      </c>
      <c r="AP316" s="25">
        <v>64770.45</v>
      </c>
      <c r="AQ316" s="24">
        <v>0</v>
      </c>
      <c r="AR316" s="24">
        <v>48877</v>
      </c>
      <c r="AS316" s="25">
        <v>64770.45</v>
      </c>
      <c r="AT316" s="68">
        <f t="shared" si="125"/>
        <v>2.9757408397461687</v>
      </c>
      <c r="AU316" s="26">
        <v>0</v>
      </c>
      <c r="AV316" s="26">
        <v>0</v>
      </c>
      <c r="AW316" s="26">
        <v>28.59</v>
      </c>
      <c r="AX316" s="26">
        <v>3221.39</v>
      </c>
      <c r="AY316" s="27">
        <v>1154.43</v>
      </c>
      <c r="AZ316" s="27">
        <v>1988.26</v>
      </c>
      <c r="BA316" s="76">
        <v>3294.7476050328769</v>
      </c>
      <c r="BB316" s="26">
        <v>89.75</v>
      </c>
      <c r="BC316" s="26">
        <v>0</v>
      </c>
      <c r="BD316" s="26">
        <v>0</v>
      </c>
      <c r="BE316" s="26">
        <v>0</v>
      </c>
      <c r="BF316" s="28">
        <v>0</v>
      </c>
    </row>
    <row r="317" spans="1:58" ht="12.75" customHeight="1" x14ac:dyDescent="0.25">
      <c r="A317" s="10">
        <v>349</v>
      </c>
      <c r="B317" s="20" t="s">
        <v>54</v>
      </c>
      <c r="C317" s="20" t="s">
        <v>133</v>
      </c>
      <c r="D317" s="21">
        <v>2004</v>
      </c>
      <c r="E317" s="20" t="s">
        <v>54</v>
      </c>
      <c r="F317" s="64" t="s">
        <v>76</v>
      </c>
      <c r="G317" s="22">
        <v>57282239</v>
      </c>
      <c r="H317" s="12">
        <f t="shared" si="111"/>
        <v>96234161.519999996</v>
      </c>
      <c r="I317" s="23">
        <v>0</v>
      </c>
      <c r="J317" s="13">
        <f t="shared" si="112"/>
        <v>2141898.15</v>
      </c>
      <c r="K317" s="13">
        <f t="shared" si="113"/>
        <v>3598388.8919999995</v>
      </c>
      <c r="L317" s="14">
        <f t="shared" si="114"/>
        <v>816765.6</v>
      </c>
      <c r="M317" s="14">
        <f t="shared" si="115"/>
        <v>928844.96799999999</v>
      </c>
      <c r="N317" s="24">
        <v>164822.6</v>
      </c>
      <c r="O317" s="24">
        <v>488596.1</v>
      </c>
      <c r="P317" s="24">
        <v>79179.600000000006</v>
      </c>
      <c r="Q317" s="24">
        <v>0</v>
      </c>
      <c r="R317" s="24">
        <v>0</v>
      </c>
      <c r="S317" s="24">
        <v>84167.3</v>
      </c>
      <c r="T317" s="14">
        <f t="shared" si="126"/>
        <v>276901.96799999999</v>
      </c>
      <c r="U317" s="24">
        <v>488596.1</v>
      </c>
      <c r="V317" s="24">
        <v>79179.600000000006</v>
      </c>
      <c r="W317" s="24">
        <v>0</v>
      </c>
      <c r="X317" s="24">
        <v>0</v>
      </c>
      <c r="Y317" s="24">
        <v>84167.3</v>
      </c>
      <c r="Z317" s="14">
        <f t="shared" si="116"/>
        <v>1325132.55</v>
      </c>
      <c r="AA317" s="14">
        <f t="shared" si="117"/>
        <v>2226222.6839999999</v>
      </c>
      <c r="AB317" s="24">
        <v>1139353</v>
      </c>
      <c r="AC317" s="24">
        <v>185578.64</v>
      </c>
      <c r="AD317" s="24">
        <v>200.91</v>
      </c>
      <c r="AE317" s="24">
        <v>0</v>
      </c>
      <c r="AF317" s="25">
        <v>0</v>
      </c>
      <c r="AG317" s="14">
        <f t="shared" si="118"/>
        <v>1914113.04</v>
      </c>
      <c r="AH317" s="14">
        <f t="shared" si="119"/>
        <v>311772.1152</v>
      </c>
      <c r="AI317" s="14">
        <f t="shared" si="120"/>
        <v>337.52879999999999</v>
      </c>
      <c r="AJ317" s="14">
        <f t="shared" si="121"/>
        <v>0</v>
      </c>
      <c r="AK317" s="14">
        <f t="shared" si="122"/>
        <v>0</v>
      </c>
      <c r="AL317" s="16">
        <f t="shared" si="123"/>
        <v>60531.02</v>
      </c>
      <c r="AM317" s="16">
        <f t="shared" si="124"/>
        <v>60531.02</v>
      </c>
      <c r="AN317" s="24">
        <v>0</v>
      </c>
      <c r="AO317" s="24">
        <v>45650.1</v>
      </c>
      <c r="AP317" s="25">
        <v>14880.92</v>
      </c>
      <c r="AQ317" s="24">
        <v>0</v>
      </c>
      <c r="AR317" s="24">
        <v>45650.1</v>
      </c>
      <c r="AS317" s="25">
        <v>14880.92</v>
      </c>
      <c r="AT317" s="68">
        <f t="shared" si="125"/>
        <v>3.739201168445947</v>
      </c>
      <c r="AU317" s="26">
        <v>0</v>
      </c>
      <c r="AV317" s="26">
        <v>0</v>
      </c>
      <c r="AW317" s="26">
        <v>24.3</v>
      </c>
      <c r="AX317" s="26">
        <v>2879.05</v>
      </c>
      <c r="AY317" s="27">
        <v>1562.52</v>
      </c>
      <c r="AZ317" s="27">
        <v>2178.96</v>
      </c>
      <c r="BA317" s="76">
        <v>3610.7567629296159</v>
      </c>
      <c r="BB317" s="26">
        <v>89.7</v>
      </c>
      <c r="BC317" s="26">
        <v>0</v>
      </c>
      <c r="BD317" s="26">
        <v>0</v>
      </c>
      <c r="BE317" s="26">
        <v>0</v>
      </c>
      <c r="BF317" s="28">
        <v>0</v>
      </c>
    </row>
    <row r="318" spans="1:58" ht="12.75" customHeight="1" x14ac:dyDescent="0.25">
      <c r="A318" s="10">
        <v>350</v>
      </c>
      <c r="B318" s="20" t="s">
        <v>55</v>
      </c>
      <c r="C318" s="20" t="s">
        <v>134</v>
      </c>
      <c r="D318" s="21">
        <v>2004</v>
      </c>
      <c r="E318" s="20" t="s">
        <v>55</v>
      </c>
      <c r="F318" s="64" t="s">
        <v>76</v>
      </c>
      <c r="G318" s="22">
        <v>593341643</v>
      </c>
      <c r="H318" s="12">
        <f t="shared" si="111"/>
        <v>996813960.24000001</v>
      </c>
      <c r="I318" s="23">
        <v>0</v>
      </c>
      <c r="J318" s="13">
        <f t="shared" si="112"/>
        <v>10577288.919999998</v>
      </c>
      <c r="K318" s="13">
        <f t="shared" si="113"/>
        <v>17769845.385599997</v>
      </c>
      <c r="L318" s="14">
        <f t="shared" si="114"/>
        <v>1433815.3599999999</v>
      </c>
      <c r="M318" s="14">
        <f t="shared" si="115"/>
        <v>1603385.2327999999</v>
      </c>
      <c r="N318" s="24">
        <v>249367.46</v>
      </c>
      <c r="O318" s="24">
        <v>1044281.7</v>
      </c>
      <c r="P318" s="24">
        <v>0</v>
      </c>
      <c r="Q318" s="24">
        <v>0</v>
      </c>
      <c r="R318" s="24">
        <v>0</v>
      </c>
      <c r="S318" s="24">
        <v>140166.20000000001</v>
      </c>
      <c r="T318" s="14">
        <f t="shared" si="126"/>
        <v>418937.33279999997</v>
      </c>
      <c r="U318" s="24">
        <v>1044281.7</v>
      </c>
      <c r="V318" s="24">
        <v>0</v>
      </c>
      <c r="W318" s="24">
        <v>0</v>
      </c>
      <c r="X318" s="24">
        <v>0</v>
      </c>
      <c r="Y318" s="24">
        <v>140166.20000000001</v>
      </c>
      <c r="Z318" s="14">
        <f t="shared" si="116"/>
        <v>9143473.5599999987</v>
      </c>
      <c r="AA318" s="14">
        <f t="shared" si="117"/>
        <v>15361035.580799999</v>
      </c>
      <c r="AB318" s="24">
        <v>8428878</v>
      </c>
      <c r="AC318" s="24">
        <v>453329.61</v>
      </c>
      <c r="AD318" s="24">
        <v>261265.95</v>
      </c>
      <c r="AE318" s="24">
        <v>0</v>
      </c>
      <c r="AF318" s="25">
        <v>0</v>
      </c>
      <c r="AG318" s="14">
        <f t="shared" si="118"/>
        <v>14160515.039999999</v>
      </c>
      <c r="AH318" s="14">
        <f t="shared" si="119"/>
        <v>761593.74479999999</v>
      </c>
      <c r="AI318" s="14">
        <f t="shared" si="120"/>
        <v>438926.79600000003</v>
      </c>
      <c r="AJ318" s="14">
        <f t="shared" si="121"/>
        <v>0</v>
      </c>
      <c r="AK318" s="14">
        <f t="shared" si="122"/>
        <v>0</v>
      </c>
      <c r="AL318" s="16">
        <f t="shared" si="123"/>
        <v>2532568.52</v>
      </c>
      <c r="AM318" s="16">
        <f t="shared" si="124"/>
        <v>2532568.52</v>
      </c>
      <c r="AN318" s="24">
        <v>0</v>
      </c>
      <c r="AO318" s="24">
        <v>89228.6</v>
      </c>
      <c r="AP318" s="25">
        <v>2443339.92</v>
      </c>
      <c r="AQ318" s="24">
        <v>0</v>
      </c>
      <c r="AR318" s="24">
        <v>89228.6</v>
      </c>
      <c r="AS318" s="25">
        <v>2443339.92</v>
      </c>
      <c r="AT318" s="68">
        <f t="shared" si="125"/>
        <v>1.7826641775082686</v>
      </c>
      <c r="AU318" s="26">
        <v>0</v>
      </c>
      <c r="AV318" s="26">
        <v>0</v>
      </c>
      <c r="AW318" s="26">
        <v>30.25</v>
      </c>
      <c r="AX318" s="26">
        <v>3059.8</v>
      </c>
      <c r="AY318" s="27">
        <v>1132.1500000000001</v>
      </c>
      <c r="AZ318" s="27">
        <v>2486.02</v>
      </c>
      <c r="BA318" s="76">
        <v>4119.5861914758798</v>
      </c>
      <c r="BB318" s="26">
        <v>90.22</v>
      </c>
      <c r="BC318" s="26">
        <v>0</v>
      </c>
      <c r="BD318" s="26">
        <v>0</v>
      </c>
      <c r="BE318" s="26">
        <v>0</v>
      </c>
      <c r="BF318" s="28">
        <v>0</v>
      </c>
    </row>
    <row r="319" spans="1:58" ht="12.75" customHeight="1" x14ac:dyDescent="0.25">
      <c r="A319" s="10">
        <v>351</v>
      </c>
      <c r="B319" s="20" t="s">
        <v>56</v>
      </c>
      <c r="C319" s="20" t="s">
        <v>135</v>
      </c>
      <c r="D319" s="21">
        <v>2004</v>
      </c>
      <c r="E319" s="20" t="s">
        <v>56</v>
      </c>
      <c r="F319" s="64" t="s">
        <v>76</v>
      </c>
      <c r="G319" s="22">
        <v>142950124</v>
      </c>
      <c r="H319" s="12">
        <f t="shared" si="111"/>
        <v>240156208.31999999</v>
      </c>
      <c r="I319" s="23">
        <v>0</v>
      </c>
      <c r="J319" s="13">
        <f t="shared" si="112"/>
        <v>5141242</v>
      </c>
      <c r="K319" s="13">
        <f t="shared" si="113"/>
        <v>8637286.5600000005</v>
      </c>
      <c r="L319" s="14">
        <f t="shared" si="114"/>
        <v>3180856.02</v>
      </c>
      <c r="M319" s="14">
        <f t="shared" si="115"/>
        <v>3809470.0384</v>
      </c>
      <c r="N319" s="24">
        <v>924432.38</v>
      </c>
      <c r="O319" s="24">
        <v>1481825.02</v>
      </c>
      <c r="P319" s="24">
        <v>605281</v>
      </c>
      <c r="Q319" s="24">
        <v>0</v>
      </c>
      <c r="R319" s="24">
        <v>0</v>
      </c>
      <c r="S319" s="24">
        <v>169317.62</v>
      </c>
      <c r="T319" s="14">
        <f t="shared" si="126"/>
        <v>1553046.3984000001</v>
      </c>
      <c r="U319" s="24">
        <v>1481825.02</v>
      </c>
      <c r="V319" s="24">
        <v>605281</v>
      </c>
      <c r="W319" s="24">
        <v>0</v>
      </c>
      <c r="X319" s="24">
        <v>0</v>
      </c>
      <c r="Y319" s="24">
        <v>169317.62</v>
      </c>
      <c r="Z319" s="14">
        <f t="shared" si="116"/>
        <v>1960385.98</v>
      </c>
      <c r="AA319" s="14">
        <f t="shared" si="117"/>
        <v>3293448.4463999998</v>
      </c>
      <c r="AB319" s="24">
        <v>1355521</v>
      </c>
      <c r="AC319" s="24">
        <v>401103.72000000003</v>
      </c>
      <c r="AD319" s="24">
        <v>203761.26</v>
      </c>
      <c r="AE319" s="24">
        <v>0</v>
      </c>
      <c r="AF319" s="25">
        <v>0</v>
      </c>
      <c r="AG319" s="14">
        <f t="shared" si="118"/>
        <v>2277275.2799999998</v>
      </c>
      <c r="AH319" s="14">
        <f t="shared" si="119"/>
        <v>673854.24959999998</v>
      </c>
      <c r="AI319" s="14">
        <f t="shared" si="120"/>
        <v>342318.91680000001</v>
      </c>
      <c r="AJ319" s="14">
        <f t="shared" si="121"/>
        <v>0</v>
      </c>
      <c r="AK319" s="14">
        <f t="shared" si="122"/>
        <v>0</v>
      </c>
      <c r="AL319" s="16">
        <f t="shared" si="123"/>
        <v>92420.42</v>
      </c>
      <c r="AM319" s="16">
        <f t="shared" si="124"/>
        <v>92420.42</v>
      </c>
      <c r="AN319" s="24">
        <v>0</v>
      </c>
      <c r="AO319" s="24">
        <v>74493.440000000002</v>
      </c>
      <c r="AP319" s="25">
        <v>17926.98</v>
      </c>
      <c r="AQ319" s="24">
        <v>0</v>
      </c>
      <c r="AR319" s="24">
        <v>74493.440000000002</v>
      </c>
      <c r="AS319" s="25">
        <v>17926.98</v>
      </c>
      <c r="AT319" s="68">
        <f t="shared" si="125"/>
        <v>3.5965285346656994</v>
      </c>
      <c r="AU319" s="26">
        <v>0</v>
      </c>
      <c r="AV319" s="26">
        <v>0</v>
      </c>
      <c r="AW319" s="26">
        <v>18</v>
      </c>
      <c r="AX319" s="26">
        <v>2215.92</v>
      </c>
      <c r="AY319" s="27">
        <v>1114.45</v>
      </c>
      <c r="AZ319" s="27">
        <v>1375.08</v>
      </c>
      <c r="BA319" s="76">
        <v>2278.6464228665309</v>
      </c>
      <c r="BB319" s="26">
        <v>94.68</v>
      </c>
      <c r="BC319" s="26">
        <v>0</v>
      </c>
      <c r="BD319" s="26">
        <v>0</v>
      </c>
      <c r="BE319" s="26">
        <v>0</v>
      </c>
      <c r="BF319" s="28">
        <v>0</v>
      </c>
    </row>
    <row r="320" spans="1:58" ht="12.75" customHeight="1" x14ac:dyDescent="0.25">
      <c r="A320" s="10">
        <v>352</v>
      </c>
      <c r="B320" s="20" t="s">
        <v>57</v>
      </c>
      <c r="C320" s="20" t="s">
        <v>136</v>
      </c>
      <c r="D320" s="21">
        <v>2004</v>
      </c>
      <c r="E320" s="20" t="s">
        <v>57</v>
      </c>
      <c r="F320" s="64" t="s">
        <v>76</v>
      </c>
      <c r="G320" s="22">
        <v>265601902</v>
      </c>
      <c r="H320" s="12">
        <f t="shared" si="111"/>
        <v>446211195.35999995</v>
      </c>
      <c r="I320" s="23">
        <v>0</v>
      </c>
      <c r="J320" s="13">
        <f t="shared" si="112"/>
        <v>7987869.0799999991</v>
      </c>
      <c r="K320" s="13">
        <f t="shared" si="113"/>
        <v>13419620.054399999</v>
      </c>
      <c r="L320" s="14">
        <f t="shared" si="114"/>
        <v>3374529.1399999997</v>
      </c>
      <c r="M320" s="14">
        <f t="shared" si="115"/>
        <v>3993426.3391999993</v>
      </c>
      <c r="N320" s="24">
        <v>910142.94</v>
      </c>
      <c r="O320" s="24">
        <v>1478061.6</v>
      </c>
      <c r="P320" s="24">
        <v>402724.8</v>
      </c>
      <c r="Q320" s="24">
        <v>0</v>
      </c>
      <c r="R320" s="24">
        <v>0</v>
      </c>
      <c r="S320" s="24">
        <v>583599.80000000005</v>
      </c>
      <c r="T320" s="14">
        <f t="shared" si="126"/>
        <v>1529040.1391999999</v>
      </c>
      <c r="U320" s="24">
        <v>1478061.6</v>
      </c>
      <c r="V320" s="24">
        <v>402724.8</v>
      </c>
      <c r="W320" s="24">
        <v>0</v>
      </c>
      <c r="X320" s="24">
        <v>0</v>
      </c>
      <c r="Y320" s="24">
        <v>583599.80000000005</v>
      </c>
      <c r="Z320" s="14">
        <f t="shared" si="116"/>
        <v>4613339.9399999995</v>
      </c>
      <c r="AA320" s="14">
        <f t="shared" si="117"/>
        <v>7750411.0992000001</v>
      </c>
      <c r="AB320" s="24">
        <v>4119553</v>
      </c>
      <c r="AC320" s="24">
        <v>396642.33999999997</v>
      </c>
      <c r="AD320" s="24">
        <v>97144.6</v>
      </c>
      <c r="AE320" s="24">
        <v>0</v>
      </c>
      <c r="AF320" s="25">
        <v>0</v>
      </c>
      <c r="AG320" s="14">
        <f t="shared" si="118"/>
        <v>6920849.04</v>
      </c>
      <c r="AH320" s="14">
        <f t="shared" si="119"/>
        <v>666359.13119999995</v>
      </c>
      <c r="AI320" s="14">
        <f t="shared" si="120"/>
        <v>163202.92800000001</v>
      </c>
      <c r="AJ320" s="14">
        <f t="shared" si="121"/>
        <v>0</v>
      </c>
      <c r="AK320" s="14">
        <f t="shared" si="122"/>
        <v>0</v>
      </c>
      <c r="AL320" s="16">
        <f t="shared" si="123"/>
        <v>449905.82</v>
      </c>
      <c r="AM320" s="16">
        <f t="shared" si="124"/>
        <v>449905.82</v>
      </c>
      <c r="AN320" s="24">
        <v>0</v>
      </c>
      <c r="AO320" s="24">
        <v>98763.8</v>
      </c>
      <c r="AP320" s="25">
        <v>351142.02</v>
      </c>
      <c r="AQ320" s="24">
        <v>0</v>
      </c>
      <c r="AR320" s="24">
        <v>98763.8</v>
      </c>
      <c r="AS320" s="25">
        <v>351142.02</v>
      </c>
      <c r="AT320" s="68">
        <f t="shared" si="125"/>
        <v>3.0074592914624532</v>
      </c>
      <c r="AU320" s="26">
        <v>0</v>
      </c>
      <c r="AV320" s="26">
        <v>0</v>
      </c>
      <c r="AW320" s="26">
        <v>28.4</v>
      </c>
      <c r="AX320" s="26">
        <v>2872.56</v>
      </c>
      <c r="AY320" s="27">
        <v>868.05</v>
      </c>
      <c r="AZ320" s="27">
        <v>1454.06</v>
      </c>
      <c r="BA320" s="76">
        <v>2409.5242586855366</v>
      </c>
      <c r="BB320" s="26">
        <v>82.71</v>
      </c>
      <c r="BC320" s="26">
        <v>0</v>
      </c>
      <c r="BD320" s="26">
        <v>0</v>
      </c>
      <c r="BE320" s="26">
        <v>0</v>
      </c>
      <c r="BF320" s="28">
        <v>0</v>
      </c>
    </row>
    <row r="321" spans="1:58" ht="12.75" customHeight="1" x14ac:dyDescent="0.25">
      <c r="A321" s="10">
        <v>353</v>
      </c>
      <c r="B321" s="20" t="s">
        <v>58</v>
      </c>
      <c r="C321" s="20" t="s">
        <v>137</v>
      </c>
      <c r="D321" s="21">
        <v>2004</v>
      </c>
      <c r="E321" s="20" t="s">
        <v>112</v>
      </c>
      <c r="F321" s="64" t="s">
        <v>76</v>
      </c>
      <c r="G321" s="22">
        <v>147980640</v>
      </c>
      <c r="H321" s="12">
        <f t="shared" si="111"/>
        <v>248607475.19999999</v>
      </c>
      <c r="I321" s="23">
        <v>0</v>
      </c>
      <c r="J321" s="13">
        <f t="shared" si="112"/>
        <v>2875178.36</v>
      </c>
      <c r="K321" s="13">
        <f t="shared" si="113"/>
        <v>4830299.6447999999</v>
      </c>
      <c r="L321" s="14">
        <f t="shared" si="114"/>
        <v>967181.7</v>
      </c>
      <c r="M321" s="14">
        <f t="shared" si="115"/>
        <v>1088508.1568</v>
      </c>
      <c r="N321" s="24">
        <v>178421.26</v>
      </c>
      <c r="O321" s="24">
        <v>722397.21</v>
      </c>
      <c r="P321" s="24">
        <v>0</v>
      </c>
      <c r="Q321" s="24">
        <v>0</v>
      </c>
      <c r="R321" s="24">
        <v>0</v>
      </c>
      <c r="S321" s="24">
        <v>66363.23</v>
      </c>
      <c r="T321" s="14">
        <f t="shared" si="126"/>
        <v>299747.71679999999</v>
      </c>
      <c r="U321" s="24">
        <v>722397.21</v>
      </c>
      <c r="V321" s="24">
        <v>0</v>
      </c>
      <c r="W321" s="24">
        <v>0</v>
      </c>
      <c r="X321" s="24">
        <v>0</v>
      </c>
      <c r="Y321" s="24">
        <v>66363.23</v>
      </c>
      <c r="Z321" s="14">
        <f t="shared" si="116"/>
        <v>1907996.66</v>
      </c>
      <c r="AA321" s="14">
        <f t="shared" si="117"/>
        <v>3205434.3887999998</v>
      </c>
      <c r="AB321" s="24">
        <v>1744048</v>
      </c>
      <c r="AC321" s="24">
        <v>146147</v>
      </c>
      <c r="AD321" s="24">
        <v>17801.66</v>
      </c>
      <c r="AE321" s="24">
        <v>0</v>
      </c>
      <c r="AF321" s="25">
        <v>0</v>
      </c>
      <c r="AG321" s="14">
        <f t="shared" si="118"/>
        <v>2930000.6399999997</v>
      </c>
      <c r="AH321" s="14">
        <f t="shared" si="119"/>
        <v>245526.96</v>
      </c>
      <c r="AI321" s="14">
        <f t="shared" si="120"/>
        <v>29906.788799999998</v>
      </c>
      <c r="AJ321" s="14">
        <f t="shared" si="121"/>
        <v>0</v>
      </c>
      <c r="AK321" s="14">
        <f t="shared" si="122"/>
        <v>0</v>
      </c>
      <c r="AL321" s="16">
        <f t="shared" si="123"/>
        <v>229680.97000000003</v>
      </c>
      <c r="AM321" s="16">
        <f t="shared" si="124"/>
        <v>229680.97000000003</v>
      </c>
      <c r="AN321" s="24">
        <v>0</v>
      </c>
      <c r="AO321" s="24">
        <v>96406.71</v>
      </c>
      <c r="AP321" s="25">
        <v>133274.26</v>
      </c>
      <c r="AQ321" s="24">
        <v>0</v>
      </c>
      <c r="AR321" s="24">
        <v>96406.71</v>
      </c>
      <c r="AS321" s="25">
        <v>133274.26</v>
      </c>
      <c r="AT321" s="68">
        <f t="shared" si="125"/>
        <v>1.942942238930714</v>
      </c>
      <c r="AU321" s="26">
        <v>0</v>
      </c>
      <c r="AV321" s="26">
        <v>0</v>
      </c>
      <c r="AW321" s="26">
        <v>20.14</v>
      </c>
      <c r="AX321" s="26">
        <v>2217.6799999999998</v>
      </c>
      <c r="AY321" s="27">
        <v>1199.97</v>
      </c>
      <c r="AZ321" s="27">
        <v>1725.42</v>
      </c>
      <c r="BA321" s="76">
        <v>2859.1951820565855</v>
      </c>
      <c r="BB321" s="26">
        <v>93.14</v>
      </c>
      <c r="BC321" s="26">
        <v>0</v>
      </c>
      <c r="BD321" s="26">
        <v>0</v>
      </c>
      <c r="BE321" s="26">
        <v>0</v>
      </c>
      <c r="BF321" s="28">
        <v>0</v>
      </c>
    </row>
    <row r="322" spans="1:58" ht="12.75" customHeight="1" x14ac:dyDescent="0.25">
      <c r="A322" s="10">
        <v>354</v>
      </c>
      <c r="B322" s="20" t="s">
        <v>59</v>
      </c>
      <c r="C322" s="20" t="s">
        <v>138</v>
      </c>
      <c r="D322" s="21">
        <v>2004</v>
      </c>
      <c r="E322" s="20" t="s">
        <v>59</v>
      </c>
      <c r="F322" s="64" t="s">
        <v>76</v>
      </c>
      <c r="G322" s="22">
        <v>114922814</v>
      </c>
      <c r="H322" s="12">
        <f t="shared" si="111"/>
        <v>193070327.51999998</v>
      </c>
      <c r="I322" s="23">
        <v>0</v>
      </c>
      <c r="J322" s="13">
        <f t="shared" si="112"/>
        <v>2255074.7200000002</v>
      </c>
      <c r="K322" s="13">
        <f t="shared" si="113"/>
        <v>3788525.5296</v>
      </c>
      <c r="L322" s="14">
        <f t="shared" si="114"/>
        <v>749951.71000000008</v>
      </c>
      <c r="M322" s="14">
        <f t="shared" si="115"/>
        <v>835329.96000000008</v>
      </c>
      <c r="N322" s="24">
        <v>125556.25</v>
      </c>
      <c r="O322" s="24">
        <v>537148.04</v>
      </c>
      <c r="P322" s="24">
        <v>0</v>
      </c>
      <c r="Q322" s="24">
        <v>0</v>
      </c>
      <c r="R322" s="24">
        <v>0</v>
      </c>
      <c r="S322" s="24">
        <v>87247.42</v>
      </c>
      <c r="T322" s="14">
        <f t="shared" si="126"/>
        <v>210934.5</v>
      </c>
      <c r="U322" s="24">
        <v>537148.04</v>
      </c>
      <c r="V322" s="24">
        <v>0</v>
      </c>
      <c r="W322" s="24">
        <v>0</v>
      </c>
      <c r="X322" s="24">
        <v>0</v>
      </c>
      <c r="Y322" s="24">
        <v>87247.42</v>
      </c>
      <c r="Z322" s="14">
        <f t="shared" si="116"/>
        <v>1505123.01</v>
      </c>
      <c r="AA322" s="14">
        <f t="shared" si="117"/>
        <v>2528606.6568</v>
      </c>
      <c r="AB322" s="24">
        <v>1359316</v>
      </c>
      <c r="AC322" s="24">
        <v>145807.00999999998</v>
      </c>
      <c r="AD322" s="24">
        <v>0</v>
      </c>
      <c r="AE322" s="24">
        <v>0</v>
      </c>
      <c r="AF322" s="25">
        <v>0</v>
      </c>
      <c r="AG322" s="14">
        <f t="shared" si="118"/>
        <v>2283650.88</v>
      </c>
      <c r="AH322" s="14">
        <f t="shared" si="119"/>
        <v>244955.77679999996</v>
      </c>
      <c r="AI322" s="14">
        <f t="shared" si="120"/>
        <v>0</v>
      </c>
      <c r="AJ322" s="14">
        <f t="shared" si="121"/>
        <v>0</v>
      </c>
      <c r="AK322" s="14">
        <f t="shared" si="122"/>
        <v>0</v>
      </c>
      <c r="AL322" s="16">
        <f t="shared" si="123"/>
        <v>132874.23000000001</v>
      </c>
      <c r="AM322" s="16">
        <f t="shared" si="124"/>
        <v>132874.23000000001</v>
      </c>
      <c r="AN322" s="24">
        <v>0</v>
      </c>
      <c r="AO322" s="24">
        <v>62335.07</v>
      </c>
      <c r="AP322" s="25">
        <v>70539.16</v>
      </c>
      <c r="AQ322" s="24">
        <v>0</v>
      </c>
      <c r="AR322" s="24">
        <v>62335.07</v>
      </c>
      <c r="AS322" s="25">
        <v>70539.16</v>
      </c>
      <c r="AT322" s="68">
        <f t="shared" si="125"/>
        <v>1.9622515682569348</v>
      </c>
      <c r="AU322" s="26">
        <v>0</v>
      </c>
      <c r="AV322" s="26">
        <v>0</v>
      </c>
      <c r="AW322" s="26">
        <v>27.11</v>
      </c>
      <c r="AX322" s="26">
        <v>2470.66</v>
      </c>
      <c r="AY322" s="27">
        <v>1544.42</v>
      </c>
      <c r="AZ322" s="27">
        <v>2059.83</v>
      </c>
      <c r="BA322" s="76">
        <v>3413.3463225508085</v>
      </c>
      <c r="BB322" s="26">
        <v>88.37</v>
      </c>
      <c r="BC322" s="26">
        <v>0</v>
      </c>
      <c r="BD322" s="26">
        <v>0</v>
      </c>
      <c r="BE322" s="26">
        <v>0</v>
      </c>
      <c r="BF322" s="28">
        <v>0</v>
      </c>
    </row>
    <row r="323" spans="1:58" ht="12.75" customHeight="1" x14ac:dyDescent="0.25">
      <c r="A323" s="10">
        <v>355</v>
      </c>
      <c r="B323" s="20" t="s">
        <v>60</v>
      </c>
      <c r="C323" s="20" t="s">
        <v>139</v>
      </c>
      <c r="D323" s="21">
        <v>2004</v>
      </c>
      <c r="E323" s="20" t="s">
        <v>60</v>
      </c>
      <c r="F323" s="64" t="s">
        <v>76</v>
      </c>
      <c r="G323" s="22">
        <v>155113845</v>
      </c>
      <c r="H323" s="12">
        <f t="shared" si="111"/>
        <v>260591259.59999999</v>
      </c>
      <c r="I323" s="23">
        <v>0</v>
      </c>
      <c r="J323" s="13">
        <f t="shared" si="112"/>
        <v>4368193.96</v>
      </c>
      <c r="K323" s="13">
        <f t="shared" si="113"/>
        <v>7338565.8527999995</v>
      </c>
      <c r="L323" s="14">
        <f t="shared" si="114"/>
        <v>1780726.1700000002</v>
      </c>
      <c r="M323" s="14">
        <f t="shared" si="115"/>
        <v>2214602.6451999997</v>
      </c>
      <c r="N323" s="24">
        <v>638053.64</v>
      </c>
      <c r="O323" s="24">
        <v>776021.75</v>
      </c>
      <c r="P323" s="24">
        <v>273014.3</v>
      </c>
      <c r="Q323" s="24">
        <v>0</v>
      </c>
      <c r="R323" s="24">
        <v>0</v>
      </c>
      <c r="S323" s="24">
        <v>93636.479999999996</v>
      </c>
      <c r="T323" s="14">
        <f t="shared" si="126"/>
        <v>1071930.1151999999</v>
      </c>
      <c r="U323" s="24">
        <v>776021.75</v>
      </c>
      <c r="V323" s="24">
        <v>273014.3</v>
      </c>
      <c r="W323" s="24">
        <v>0</v>
      </c>
      <c r="X323" s="24">
        <v>0</v>
      </c>
      <c r="Y323" s="24">
        <v>93636.479999999996</v>
      </c>
      <c r="Z323" s="14">
        <f t="shared" si="116"/>
        <v>2587467.79</v>
      </c>
      <c r="AA323" s="14">
        <f t="shared" si="117"/>
        <v>4346945.8871999998</v>
      </c>
      <c r="AB323" s="24">
        <v>2213129</v>
      </c>
      <c r="AC323" s="24">
        <v>275965.54999999993</v>
      </c>
      <c r="AD323" s="24">
        <v>98373.24</v>
      </c>
      <c r="AE323" s="24">
        <v>0</v>
      </c>
      <c r="AF323" s="25">
        <v>0</v>
      </c>
      <c r="AG323" s="14">
        <f t="shared" si="118"/>
        <v>3718056.7199999997</v>
      </c>
      <c r="AH323" s="14">
        <f t="shared" si="119"/>
        <v>463622.12399999989</v>
      </c>
      <c r="AI323" s="14">
        <f t="shared" si="120"/>
        <v>165267.04320000001</v>
      </c>
      <c r="AJ323" s="14">
        <f t="shared" si="121"/>
        <v>0</v>
      </c>
      <c r="AK323" s="14">
        <f t="shared" si="122"/>
        <v>0</v>
      </c>
      <c r="AL323" s="16">
        <f t="shared" si="123"/>
        <v>144263.81</v>
      </c>
      <c r="AM323" s="16">
        <f t="shared" si="124"/>
        <v>144263.81</v>
      </c>
      <c r="AN323" s="24">
        <v>0</v>
      </c>
      <c r="AO323" s="24">
        <v>47293.74</v>
      </c>
      <c r="AP323" s="25">
        <v>96970.07</v>
      </c>
      <c r="AQ323" s="24">
        <v>0</v>
      </c>
      <c r="AR323" s="24">
        <v>47293.74</v>
      </c>
      <c r="AS323" s="25">
        <v>96970.07</v>
      </c>
      <c r="AT323" s="68">
        <f t="shared" si="125"/>
        <v>2.8161212559717024</v>
      </c>
      <c r="AU323" s="26">
        <v>0</v>
      </c>
      <c r="AV323" s="26">
        <v>0</v>
      </c>
      <c r="AW323" s="26">
        <v>24.34</v>
      </c>
      <c r="AX323" s="26">
        <v>2440.16</v>
      </c>
      <c r="AY323" s="27">
        <v>1271.8800000000001</v>
      </c>
      <c r="AZ323" s="27">
        <v>1775.37</v>
      </c>
      <c r="BA323" s="76">
        <v>2941.9673762723278</v>
      </c>
      <c r="BB323" s="26">
        <v>94.74</v>
      </c>
      <c r="BC323" s="26">
        <v>0</v>
      </c>
      <c r="BD323" s="26">
        <v>0</v>
      </c>
      <c r="BE323" s="26">
        <v>0</v>
      </c>
      <c r="BF323" s="28">
        <v>0</v>
      </c>
    </row>
    <row r="324" spans="1:58" ht="12.75" customHeight="1" x14ac:dyDescent="0.25">
      <c r="A324" s="10">
        <v>356</v>
      </c>
      <c r="B324" s="20" t="s">
        <v>61</v>
      </c>
      <c r="C324" s="20" t="s">
        <v>140</v>
      </c>
      <c r="D324" s="21">
        <v>2004</v>
      </c>
      <c r="E324" s="20" t="s">
        <v>61</v>
      </c>
      <c r="F324" s="64" t="s">
        <v>76</v>
      </c>
      <c r="G324" s="22">
        <v>185355029</v>
      </c>
      <c r="H324" s="12">
        <f t="shared" si="111"/>
        <v>311396448.71999997</v>
      </c>
      <c r="I324" s="23">
        <v>0</v>
      </c>
      <c r="J324" s="13">
        <f t="shared" si="112"/>
        <v>6203460.709999999</v>
      </c>
      <c r="K324" s="13">
        <f t="shared" si="113"/>
        <v>10421813.992799997</v>
      </c>
      <c r="L324" s="14">
        <f t="shared" si="114"/>
        <v>2129046.5699999998</v>
      </c>
      <c r="M324" s="14">
        <f t="shared" si="115"/>
        <v>2703654.9136000006</v>
      </c>
      <c r="N324" s="24">
        <v>845012.27</v>
      </c>
      <c r="O324" s="24">
        <v>803452.4</v>
      </c>
      <c r="P324" s="24">
        <v>146978.20000000001</v>
      </c>
      <c r="Q324" s="24">
        <v>0</v>
      </c>
      <c r="R324" s="24">
        <v>0</v>
      </c>
      <c r="S324" s="24">
        <v>333603.7</v>
      </c>
      <c r="T324" s="14">
        <f t="shared" si="126"/>
        <v>1419620.6136</v>
      </c>
      <c r="U324" s="24">
        <v>803452.4</v>
      </c>
      <c r="V324" s="24">
        <v>146978.20000000001</v>
      </c>
      <c r="W324" s="24">
        <v>0</v>
      </c>
      <c r="X324" s="24">
        <v>0</v>
      </c>
      <c r="Y324" s="24">
        <v>333603.7</v>
      </c>
      <c r="Z324" s="14">
        <f t="shared" si="116"/>
        <v>4074414.1399999997</v>
      </c>
      <c r="AA324" s="14">
        <f t="shared" si="117"/>
        <v>6845015.7551999995</v>
      </c>
      <c r="AB324" s="24">
        <v>3552402</v>
      </c>
      <c r="AC324" s="24">
        <v>458008.62999999995</v>
      </c>
      <c r="AD324" s="24">
        <v>64003.51</v>
      </c>
      <c r="AE324" s="24">
        <v>0</v>
      </c>
      <c r="AF324" s="25">
        <v>0</v>
      </c>
      <c r="AG324" s="14">
        <f t="shared" si="118"/>
        <v>5968035.3599999994</v>
      </c>
      <c r="AH324" s="14">
        <f t="shared" si="119"/>
        <v>769454.49839999992</v>
      </c>
      <c r="AI324" s="14">
        <f t="shared" si="120"/>
        <v>107525.8968</v>
      </c>
      <c r="AJ324" s="14">
        <f t="shared" si="121"/>
        <v>0</v>
      </c>
      <c r="AK324" s="14">
        <f t="shared" si="122"/>
        <v>0</v>
      </c>
      <c r="AL324" s="16">
        <f t="shared" si="123"/>
        <v>203429.49</v>
      </c>
      <c r="AM324" s="16">
        <f t="shared" si="124"/>
        <v>203429.49</v>
      </c>
      <c r="AN324" s="24">
        <v>0</v>
      </c>
      <c r="AO324" s="24">
        <v>139640.4</v>
      </c>
      <c r="AP324" s="25">
        <v>63789.09</v>
      </c>
      <c r="AQ324" s="24">
        <v>0</v>
      </c>
      <c r="AR324" s="24">
        <v>139640.4</v>
      </c>
      <c r="AS324" s="25">
        <v>63789.09</v>
      </c>
      <c r="AT324" s="68">
        <f t="shared" si="125"/>
        <v>3.3467992443841377</v>
      </c>
      <c r="AU324" s="26">
        <v>0</v>
      </c>
      <c r="AV324" s="26">
        <v>0</v>
      </c>
      <c r="AW324" s="26">
        <v>25.46</v>
      </c>
      <c r="AX324" s="26">
        <v>2690.32</v>
      </c>
      <c r="AY324" s="27">
        <v>1858.37</v>
      </c>
      <c r="AZ324" s="27">
        <v>2332.02</v>
      </c>
      <c r="BA324" s="76">
        <v>3864.3926397396567</v>
      </c>
      <c r="BB324" s="26">
        <v>84.33</v>
      </c>
      <c r="BC324" s="26">
        <v>0</v>
      </c>
      <c r="BD324" s="26">
        <v>0</v>
      </c>
      <c r="BE324" s="26">
        <v>0</v>
      </c>
      <c r="BF324" s="28">
        <v>0</v>
      </c>
    </row>
    <row r="325" spans="1:58" ht="12.75" customHeight="1" x14ac:dyDescent="0.25">
      <c r="A325" s="10">
        <v>357</v>
      </c>
      <c r="B325" s="20" t="s">
        <v>62</v>
      </c>
      <c r="C325" s="20" t="s">
        <v>141</v>
      </c>
      <c r="D325" s="21">
        <v>2004</v>
      </c>
      <c r="E325" s="20" t="s">
        <v>62</v>
      </c>
      <c r="F325" s="64" t="s">
        <v>76</v>
      </c>
      <c r="G325" s="22">
        <v>244591949</v>
      </c>
      <c r="H325" s="12">
        <f t="shared" si="111"/>
        <v>410914474.31999999</v>
      </c>
      <c r="I325" s="23">
        <v>0</v>
      </c>
      <c r="J325" s="13">
        <f t="shared" si="112"/>
        <v>6011503.7799999993</v>
      </c>
      <c r="K325" s="13">
        <f t="shared" si="113"/>
        <v>10099326.350399999</v>
      </c>
      <c r="L325" s="14">
        <f t="shared" si="114"/>
        <v>1740236.58</v>
      </c>
      <c r="M325" s="14">
        <f t="shared" si="115"/>
        <v>1909791.9143999999</v>
      </c>
      <c r="N325" s="24">
        <v>249346.08</v>
      </c>
      <c r="O325" s="24">
        <v>994702.2</v>
      </c>
      <c r="P325" s="24">
        <v>0</v>
      </c>
      <c r="Q325" s="24">
        <v>0</v>
      </c>
      <c r="R325" s="24">
        <v>0</v>
      </c>
      <c r="S325" s="24">
        <v>496188.3</v>
      </c>
      <c r="T325" s="14">
        <f t="shared" si="126"/>
        <v>418901.41439999995</v>
      </c>
      <c r="U325" s="24">
        <v>994702.2</v>
      </c>
      <c r="V325" s="24">
        <v>0</v>
      </c>
      <c r="W325" s="24">
        <v>0</v>
      </c>
      <c r="X325" s="24">
        <v>0</v>
      </c>
      <c r="Y325" s="24">
        <v>496188.3</v>
      </c>
      <c r="Z325" s="14">
        <f t="shared" si="116"/>
        <v>4271267.1999999993</v>
      </c>
      <c r="AA325" s="14">
        <f t="shared" si="117"/>
        <v>7175728.8959999997</v>
      </c>
      <c r="AB325" s="24">
        <v>3869828</v>
      </c>
      <c r="AC325" s="24">
        <v>334060.85000000003</v>
      </c>
      <c r="AD325" s="24">
        <v>67378.350000000006</v>
      </c>
      <c r="AE325" s="24">
        <v>0</v>
      </c>
      <c r="AF325" s="25">
        <v>0</v>
      </c>
      <c r="AG325" s="14">
        <f t="shared" si="118"/>
        <v>6501311.04</v>
      </c>
      <c r="AH325" s="14">
        <f t="shared" si="119"/>
        <v>561222.228</v>
      </c>
      <c r="AI325" s="14">
        <f t="shared" si="120"/>
        <v>113195.62800000001</v>
      </c>
      <c r="AJ325" s="14">
        <f t="shared" si="121"/>
        <v>0</v>
      </c>
      <c r="AK325" s="14">
        <f t="shared" si="122"/>
        <v>0</v>
      </c>
      <c r="AL325" s="16">
        <f t="shared" si="123"/>
        <v>551292.88</v>
      </c>
      <c r="AM325" s="16">
        <f t="shared" si="124"/>
        <v>551292.88</v>
      </c>
      <c r="AN325" s="24">
        <v>0</v>
      </c>
      <c r="AO325" s="24">
        <v>127202.7</v>
      </c>
      <c r="AP325" s="25">
        <v>424090.18</v>
      </c>
      <c r="AQ325" s="24">
        <v>0</v>
      </c>
      <c r="AR325" s="24">
        <v>127202.7</v>
      </c>
      <c r="AS325" s="25">
        <v>424090.18</v>
      </c>
      <c r="AT325" s="68">
        <f t="shared" si="125"/>
        <v>2.457768460727217</v>
      </c>
      <c r="AU325" s="26">
        <v>0</v>
      </c>
      <c r="AV325" s="26">
        <v>0</v>
      </c>
      <c r="AW325" s="26">
        <v>22.12</v>
      </c>
      <c r="AX325" s="26">
        <v>2745.99</v>
      </c>
      <c r="AY325" s="27">
        <v>1923.24</v>
      </c>
      <c r="AZ325" s="27">
        <v>2443.4</v>
      </c>
      <c r="BA325" s="76">
        <v>4048.9605474823875</v>
      </c>
      <c r="BB325" s="26">
        <v>71.489999999999995</v>
      </c>
      <c r="BC325" s="26">
        <v>0</v>
      </c>
      <c r="BD325" s="26">
        <v>0</v>
      </c>
      <c r="BE325" s="26">
        <v>0</v>
      </c>
      <c r="BF325" s="28">
        <v>0</v>
      </c>
    </row>
    <row r="326" spans="1:58" ht="12.75" customHeight="1" x14ac:dyDescent="0.25">
      <c r="A326" s="10">
        <v>358</v>
      </c>
      <c r="B326" s="20" t="s">
        <v>63</v>
      </c>
      <c r="C326" s="20" t="s">
        <v>142</v>
      </c>
      <c r="D326" s="21">
        <v>2004</v>
      </c>
      <c r="E326" s="20" t="s">
        <v>63</v>
      </c>
      <c r="F326" s="64" t="s">
        <v>76</v>
      </c>
      <c r="G326" s="22">
        <v>219781987</v>
      </c>
      <c r="H326" s="12">
        <f t="shared" si="111"/>
        <v>369233738.15999997</v>
      </c>
      <c r="I326" s="23">
        <v>0</v>
      </c>
      <c r="J326" s="13">
        <f t="shared" si="112"/>
        <v>6420032.5199999996</v>
      </c>
      <c r="K326" s="13">
        <f t="shared" si="113"/>
        <v>10785654.633599998</v>
      </c>
      <c r="L326" s="14">
        <f t="shared" si="114"/>
        <v>4011637.13</v>
      </c>
      <c r="M326" s="14">
        <f t="shared" si="115"/>
        <v>5080852.2183999997</v>
      </c>
      <c r="N326" s="24">
        <v>1572375.13</v>
      </c>
      <c r="O326" s="24">
        <v>902618.73</v>
      </c>
      <c r="P326" s="24">
        <v>0</v>
      </c>
      <c r="Q326" s="24">
        <v>0</v>
      </c>
      <c r="R326" s="24">
        <v>0</v>
      </c>
      <c r="S326" s="24">
        <v>1536643.27</v>
      </c>
      <c r="T326" s="14">
        <f t="shared" si="126"/>
        <v>2641590.2183999997</v>
      </c>
      <c r="U326" s="24">
        <v>902618.73</v>
      </c>
      <c r="V326" s="24">
        <v>0</v>
      </c>
      <c r="W326" s="24">
        <v>0</v>
      </c>
      <c r="X326" s="24">
        <v>0</v>
      </c>
      <c r="Y326" s="24">
        <v>1536643.27</v>
      </c>
      <c r="Z326" s="14">
        <f t="shared" si="116"/>
        <v>2408395.39</v>
      </c>
      <c r="AA326" s="14">
        <f t="shared" si="117"/>
        <v>4046104.2552000005</v>
      </c>
      <c r="AB326" s="24">
        <v>1363423</v>
      </c>
      <c r="AC326" s="24">
        <v>174989.87000000002</v>
      </c>
      <c r="AD326" s="24">
        <v>869982.52</v>
      </c>
      <c r="AE326" s="24">
        <v>0</v>
      </c>
      <c r="AF326" s="25">
        <v>0</v>
      </c>
      <c r="AG326" s="14">
        <f t="shared" si="118"/>
        <v>2290550.64</v>
      </c>
      <c r="AH326" s="14">
        <f t="shared" si="119"/>
        <v>293982.98160000006</v>
      </c>
      <c r="AI326" s="14">
        <f t="shared" si="120"/>
        <v>1461570.6336000001</v>
      </c>
      <c r="AJ326" s="14">
        <f t="shared" si="121"/>
        <v>0</v>
      </c>
      <c r="AK326" s="14">
        <f t="shared" si="122"/>
        <v>0</v>
      </c>
      <c r="AL326" s="16">
        <f t="shared" si="123"/>
        <v>113332.72</v>
      </c>
      <c r="AM326" s="16">
        <f t="shared" si="124"/>
        <v>113332.72</v>
      </c>
      <c r="AN326" s="24">
        <v>0</v>
      </c>
      <c r="AO326" s="24">
        <v>52157.48</v>
      </c>
      <c r="AP326" s="25">
        <v>61175.24</v>
      </c>
      <c r="AQ326" s="24">
        <v>0</v>
      </c>
      <c r="AR326" s="24">
        <v>52157.48</v>
      </c>
      <c r="AS326" s="25">
        <v>61175.24</v>
      </c>
      <c r="AT326" s="68">
        <f t="shared" si="125"/>
        <v>2.9210913085429517</v>
      </c>
      <c r="AU326" s="26">
        <v>0</v>
      </c>
      <c r="AV326" s="26">
        <v>0</v>
      </c>
      <c r="AW326" s="26">
        <v>24.66</v>
      </c>
      <c r="AX326" s="26">
        <v>3355.93</v>
      </c>
      <c r="AY326" s="27">
        <v>2918.81</v>
      </c>
      <c r="AZ326" s="27">
        <v>3068.76</v>
      </c>
      <c r="BA326" s="76">
        <v>5085.2452196496897</v>
      </c>
      <c r="BB326" s="26">
        <v>61.7</v>
      </c>
      <c r="BC326" s="26">
        <v>0</v>
      </c>
      <c r="BD326" s="26">
        <v>0</v>
      </c>
      <c r="BE326" s="26">
        <v>0</v>
      </c>
      <c r="BF326" s="28">
        <v>0</v>
      </c>
    </row>
    <row r="327" spans="1:58" ht="12.75" customHeight="1" x14ac:dyDescent="0.25">
      <c r="A327" s="10">
        <v>359</v>
      </c>
      <c r="B327" s="20" t="s">
        <v>64</v>
      </c>
      <c r="C327" s="20" t="s">
        <v>143</v>
      </c>
      <c r="D327" s="21">
        <v>2004</v>
      </c>
      <c r="E327" s="20" t="s">
        <v>64</v>
      </c>
      <c r="F327" s="64" t="s">
        <v>76</v>
      </c>
      <c r="G327" s="22">
        <v>292431745</v>
      </c>
      <c r="H327" s="12">
        <f t="shared" si="111"/>
        <v>491285331.59999996</v>
      </c>
      <c r="I327" s="23">
        <v>0</v>
      </c>
      <c r="J327" s="13">
        <f t="shared" si="112"/>
        <v>7577189.9799999995</v>
      </c>
      <c r="K327" s="13">
        <f t="shared" si="113"/>
        <v>12729679.166399999</v>
      </c>
      <c r="L327" s="14">
        <f t="shared" si="114"/>
        <v>2417856.2000000002</v>
      </c>
      <c r="M327" s="14">
        <f t="shared" si="115"/>
        <v>2984671.2335999999</v>
      </c>
      <c r="N327" s="24">
        <v>833551.52</v>
      </c>
      <c r="O327" s="24">
        <v>1204314.1599999999</v>
      </c>
      <c r="P327" s="24">
        <v>123581.8</v>
      </c>
      <c r="Q327" s="24">
        <v>0</v>
      </c>
      <c r="R327" s="24">
        <v>0</v>
      </c>
      <c r="S327" s="24">
        <v>256408.72</v>
      </c>
      <c r="T327" s="14">
        <f t="shared" si="126"/>
        <v>1400366.5536</v>
      </c>
      <c r="U327" s="24">
        <v>1204314.1599999999</v>
      </c>
      <c r="V327" s="24">
        <v>123581.8</v>
      </c>
      <c r="W327" s="24">
        <v>0</v>
      </c>
      <c r="X327" s="24">
        <v>0</v>
      </c>
      <c r="Y327" s="24">
        <v>256408.72</v>
      </c>
      <c r="Z327" s="14">
        <f t="shared" si="116"/>
        <v>5159333.7799999993</v>
      </c>
      <c r="AA327" s="14">
        <f t="shared" si="117"/>
        <v>8667680.7503999993</v>
      </c>
      <c r="AB327" s="24">
        <v>3663973</v>
      </c>
      <c r="AC327" s="24">
        <v>548898.22</v>
      </c>
      <c r="AD327" s="24">
        <v>946462.56</v>
      </c>
      <c r="AE327" s="24">
        <v>0</v>
      </c>
      <c r="AF327" s="25">
        <v>0</v>
      </c>
      <c r="AG327" s="14">
        <f t="shared" si="118"/>
        <v>6155474.6399999997</v>
      </c>
      <c r="AH327" s="14">
        <f t="shared" si="119"/>
        <v>922149.00959999987</v>
      </c>
      <c r="AI327" s="14">
        <f t="shared" si="120"/>
        <v>1590057.1008000001</v>
      </c>
      <c r="AJ327" s="14">
        <f t="shared" si="121"/>
        <v>0</v>
      </c>
      <c r="AK327" s="14">
        <f t="shared" si="122"/>
        <v>0</v>
      </c>
      <c r="AL327" s="16">
        <f t="shared" si="123"/>
        <v>340007.9</v>
      </c>
      <c r="AM327" s="16">
        <f t="shared" si="124"/>
        <v>340007.9</v>
      </c>
      <c r="AN327" s="24">
        <v>0</v>
      </c>
      <c r="AO327" s="24">
        <v>103419.05</v>
      </c>
      <c r="AP327" s="25">
        <v>236588.85</v>
      </c>
      <c r="AQ327" s="24">
        <v>0</v>
      </c>
      <c r="AR327" s="24">
        <v>103419.05</v>
      </c>
      <c r="AS327" s="25">
        <v>236588.85</v>
      </c>
      <c r="AT327" s="68">
        <f t="shared" si="125"/>
        <v>2.5910969344316568</v>
      </c>
      <c r="AU327" s="26">
        <v>0</v>
      </c>
      <c r="AV327" s="26">
        <v>0</v>
      </c>
      <c r="AW327" s="26">
        <v>15.22</v>
      </c>
      <c r="AX327" s="26">
        <v>2921.47</v>
      </c>
      <c r="AY327" s="27">
        <v>1924.36</v>
      </c>
      <c r="AZ327" s="27">
        <v>2506.96</v>
      </c>
      <c r="BA327" s="76">
        <v>4154.2858861080649</v>
      </c>
      <c r="BB327" s="26">
        <v>89.4</v>
      </c>
      <c r="BC327" s="26">
        <v>0</v>
      </c>
      <c r="BD327" s="26">
        <v>0</v>
      </c>
      <c r="BE327" s="26">
        <v>0</v>
      </c>
      <c r="BF327" s="28">
        <v>0</v>
      </c>
    </row>
    <row r="328" spans="1:58" ht="12.75" customHeight="1" x14ac:dyDescent="0.25">
      <c r="A328" s="10">
        <v>360</v>
      </c>
      <c r="B328" s="20" t="s">
        <v>65</v>
      </c>
      <c r="C328" s="20" t="s">
        <v>144</v>
      </c>
      <c r="D328" s="21">
        <v>2004</v>
      </c>
      <c r="E328" s="20" t="s">
        <v>65</v>
      </c>
      <c r="F328" s="64" t="s">
        <v>76</v>
      </c>
      <c r="G328" s="22">
        <v>57789546</v>
      </c>
      <c r="H328" s="12">
        <f t="shared" si="111"/>
        <v>97086437.280000001</v>
      </c>
      <c r="I328" s="23">
        <v>0</v>
      </c>
      <c r="J328" s="13">
        <f t="shared" si="112"/>
        <v>1685445.94</v>
      </c>
      <c r="K328" s="13">
        <f t="shared" si="113"/>
        <v>2831549.1791999997</v>
      </c>
      <c r="L328" s="14">
        <f t="shared" si="114"/>
        <v>714809.34</v>
      </c>
      <c r="M328" s="14">
        <f t="shared" si="115"/>
        <v>830517.6912</v>
      </c>
      <c r="N328" s="24">
        <v>170159.34</v>
      </c>
      <c r="O328" s="24">
        <v>490776.5</v>
      </c>
      <c r="P328" s="24">
        <v>0</v>
      </c>
      <c r="Q328" s="24">
        <v>0</v>
      </c>
      <c r="R328" s="24">
        <v>0</v>
      </c>
      <c r="S328" s="24">
        <v>53873.5</v>
      </c>
      <c r="T328" s="14">
        <f t="shared" si="126"/>
        <v>285867.6912</v>
      </c>
      <c r="U328" s="24">
        <v>490776.5</v>
      </c>
      <c r="V328" s="24">
        <v>0</v>
      </c>
      <c r="W328" s="24">
        <v>0</v>
      </c>
      <c r="X328" s="24">
        <v>0</v>
      </c>
      <c r="Y328" s="24">
        <v>53873.5</v>
      </c>
      <c r="Z328" s="14">
        <f t="shared" si="116"/>
        <v>970636.6</v>
      </c>
      <c r="AA328" s="14">
        <f t="shared" si="117"/>
        <v>1630669.4879999999</v>
      </c>
      <c r="AB328" s="24">
        <v>873808</v>
      </c>
      <c r="AC328" s="24">
        <v>96828.6</v>
      </c>
      <c r="AD328" s="24">
        <v>0</v>
      </c>
      <c r="AE328" s="24">
        <v>0</v>
      </c>
      <c r="AF328" s="25">
        <v>0</v>
      </c>
      <c r="AG328" s="14">
        <f t="shared" si="118"/>
        <v>1467997.44</v>
      </c>
      <c r="AH328" s="14">
        <f t="shared" si="119"/>
        <v>162672.04800000001</v>
      </c>
      <c r="AI328" s="14">
        <f t="shared" si="120"/>
        <v>0</v>
      </c>
      <c r="AJ328" s="14">
        <f t="shared" si="121"/>
        <v>0</v>
      </c>
      <c r="AK328" s="14">
        <f t="shared" si="122"/>
        <v>0</v>
      </c>
      <c r="AL328" s="16">
        <f t="shared" si="123"/>
        <v>70307.59</v>
      </c>
      <c r="AM328" s="16">
        <f t="shared" si="124"/>
        <v>70307.59</v>
      </c>
      <c r="AN328" s="24">
        <v>0</v>
      </c>
      <c r="AO328" s="24">
        <v>48897.7</v>
      </c>
      <c r="AP328" s="25">
        <v>21409.89</v>
      </c>
      <c r="AQ328" s="24">
        <v>0</v>
      </c>
      <c r="AR328" s="24">
        <v>48897.7</v>
      </c>
      <c r="AS328" s="25">
        <v>21409.89</v>
      </c>
      <c r="AT328" s="68">
        <f t="shared" si="125"/>
        <v>2.9165239332387212</v>
      </c>
      <c r="AU328" s="26">
        <v>0</v>
      </c>
      <c r="AV328" s="26">
        <v>0</v>
      </c>
      <c r="AW328" s="26">
        <v>24.86</v>
      </c>
      <c r="AX328" s="26">
        <v>2714.73</v>
      </c>
      <c r="AY328" s="27">
        <v>986.04</v>
      </c>
      <c r="AZ328" s="27">
        <v>1557.03</v>
      </c>
      <c r="BA328" s="76">
        <v>2580.1559471418932</v>
      </c>
      <c r="BB328" s="26">
        <v>92.46</v>
      </c>
      <c r="BC328" s="26">
        <v>0</v>
      </c>
      <c r="BD328" s="26">
        <v>0</v>
      </c>
      <c r="BE328" s="26">
        <v>0</v>
      </c>
      <c r="BF328" s="28">
        <v>0</v>
      </c>
    </row>
    <row r="329" spans="1:58" ht="12.75" customHeight="1" x14ac:dyDescent="0.25">
      <c r="A329" s="10">
        <v>361</v>
      </c>
      <c r="B329" s="20" t="s">
        <v>66</v>
      </c>
      <c r="C329" s="20" t="s">
        <v>145</v>
      </c>
      <c r="D329" s="21">
        <v>2004</v>
      </c>
      <c r="E329" s="20" t="s">
        <v>113</v>
      </c>
      <c r="F329" s="64" t="s">
        <v>76</v>
      </c>
      <c r="G329" s="22">
        <v>402187892</v>
      </c>
      <c r="H329" s="12">
        <f t="shared" si="111"/>
        <v>675675658.55999994</v>
      </c>
      <c r="I329" s="23">
        <v>0</v>
      </c>
      <c r="J329" s="13">
        <f t="shared" si="112"/>
        <v>13221394.950000001</v>
      </c>
      <c r="K329" s="13">
        <f t="shared" si="113"/>
        <v>22211943.516000003</v>
      </c>
      <c r="L329" s="14">
        <f t="shared" si="114"/>
        <v>4641081.0500000007</v>
      </c>
      <c r="M329" s="14">
        <f t="shared" si="115"/>
        <v>5383034.3675999995</v>
      </c>
      <c r="N329" s="24">
        <v>1091107.82</v>
      </c>
      <c r="O329" s="24">
        <v>1743393.63</v>
      </c>
      <c r="P329" s="24">
        <v>564598.1</v>
      </c>
      <c r="Q329" s="24">
        <v>0</v>
      </c>
      <c r="R329" s="24">
        <v>0</v>
      </c>
      <c r="S329" s="24">
        <v>1241981.5</v>
      </c>
      <c r="T329" s="14">
        <f t="shared" si="126"/>
        <v>1833061.1376</v>
      </c>
      <c r="U329" s="24">
        <v>1743393.63</v>
      </c>
      <c r="V329" s="24">
        <v>564598.1</v>
      </c>
      <c r="W329" s="24">
        <v>0</v>
      </c>
      <c r="X329" s="24">
        <v>0</v>
      </c>
      <c r="Y329" s="24">
        <v>1241981.5</v>
      </c>
      <c r="Z329" s="14">
        <f t="shared" si="116"/>
        <v>8580313.9000000004</v>
      </c>
      <c r="AA329" s="14">
        <f t="shared" si="117"/>
        <v>14414927.351999998</v>
      </c>
      <c r="AB329" s="24">
        <v>6444773</v>
      </c>
      <c r="AC329" s="24">
        <v>589562.16999999993</v>
      </c>
      <c r="AD329" s="24">
        <v>1545978.7300000002</v>
      </c>
      <c r="AE329" s="24">
        <v>0</v>
      </c>
      <c r="AF329" s="25">
        <v>0</v>
      </c>
      <c r="AG329" s="14">
        <f t="shared" si="118"/>
        <v>10827218.639999999</v>
      </c>
      <c r="AH329" s="14">
        <f t="shared" si="119"/>
        <v>990464.44559999986</v>
      </c>
      <c r="AI329" s="14">
        <f t="shared" si="120"/>
        <v>2597244.2664000001</v>
      </c>
      <c r="AJ329" s="14">
        <f t="shared" si="121"/>
        <v>0</v>
      </c>
      <c r="AK329" s="14">
        <f t="shared" si="122"/>
        <v>0</v>
      </c>
      <c r="AL329" s="16">
        <f t="shared" si="123"/>
        <v>309429.45</v>
      </c>
      <c r="AM329" s="16">
        <f t="shared" si="124"/>
        <v>309429.45</v>
      </c>
      <c r="AN329" s="24">
        <v>0</v>
      </c>
      <c r="AO329" s="24">
        <v>219895.34</v>
      </c>
      <c r="AP329" s="25">
        <v>89534.11</v>
      </c>
      <c r="AQ329" s="24">
        <v>0</v>
      </c>
      <c r="AR329" s="24">
        <v>219895.34</v>
      </c>
      <c r="AS329" s="25">
        <v>89534.11</v>
      </c>
      <c r="AT329" s="68">
        <f t="shared" si="125"/>
        <v>3.2873677236409695</v>
      </c>
      <c r="AU329" s="26">
        <v>0</v>
      </c>
      <c r="AV329" s="26">
        <v>0</v>
      </c>
      <c r="AW329" s="26">
        <v>16.2</v>
      </c>
      <c r="AX329" s="26">
        <v>3280.78</v>
      </c>
      <c r="AY329" s="27">
        <v>975.62</v>
      </c>
      <c r="AZ329" s="27">
        <v>1793.37</v>
      </c>
      <c r="BA329" s="76">
        <v>2971.7951940077305</v>
      </c>
      <c r="BB329" s="26">
        <v>73.239999999999995</v>
      </c>
      <c r="BC329" s="26">
        <v>0</v>
      </c>
      <c r="BD329" s="26">
        <v>0</v>
      </c>
      <c r="BE329" s="26">
        <v>0</v>
      </c>
      <c r="BF329" s="28">
        <v>0</v>
      </c>
    </row>
    <row r="330" spans="1:58" ht="12.75" customHeight="1" x14ac:dyDescent="0.25">
      <c r="A330" s="10">
        <v>362</v>
      </c>
      <c r="B330" s="20" t="s">
        <v>67</v>
      </c>
      <c r="C330" s="20" t="s">
        <v>146</v>
      </c>
      <c r="D330" s="21">
        <v>2004</v>
      </c>
      <c r="E330" s="20" t="s">
        <v>67</v>
      </c>
      <c r="F330" s="64" t="s">
        <v>76</v>
      </c>
      <c r="G330" s="22">
        <v>110902208</v>
      </c>
      <c r="H330" s="12">
        <f t="shared" si="111"/>
        <v>186315709.44</v>
      </c>
      <c r="I330" s="23">
        <v>0</v>
      </c>
      <c r="J330" s="13">
        <f t="shared" si="112"/>
        <v>4556856.6300000008</v>
      </c>
      <c r="K330" s="13">
        <f t="shared" si="113"/>
        <v>7655519.1384000015</v>
      </c>
      <c r="L330" s="14">
        <f t="shared" si="114"/>
        <v>1456408.6000000003</v>
      </c>
      <c r="M330" s="14">
        <f t="shared" si="115"/>
        <v>1765150.9720000003</v>
      </c>
      <c r="N330" s="24">
        <v>454032.9</v>
      </c>
      <c r="O330" s="24">
        <v>737296.8</v>
      </c>
      <c r="P330" s="24">
        <v>198571.1</v>
      </c>
      <c r="Q330" s="24">
        <v>0</v>
      </c>
      <c r="R330" s="24">
        <v>0</v>
      </c>
      <c r="S330" s="24">
        <v>66507.8</v>
      </c>
      <c r="T330" s="14">
        <f t="shared" si="126"/>
        <v>762775.272</v>
      </c>
      <c r="U330" s="24">
        <v>737296.8</v>
      </c>
      <c r="V330" s="24">
        <v>198571.1</v>
      </c>
      <c r="W330" s="24">
        <v>0</v>
      </c>
      <c r="X330" s="24">
        <v>0</v>
      </c>
      <c r="Y330" s="24">
        <v>66507.8</v>
      </c>
      <c r="Z330" s="14">
        <f t="shared" si="116"/>
        <v>3100448.0300000003</v>
      </c>
      <c r="AA330" s="14">
        <f t="shared" si="117"/>
        <v>5208752.6903999997</v>
      </c>
      <c r="AB330" s="24">
        <v>2744947</v>
      </c>
      <c r="AC330" s="24">
        <v>282670.36999999994</v>
      </c>
      <c r="AD330" s="24">
        <v>72830.66</v>
      </c>
      <c r="AE330" s="24">
        <v>0</v>
      </c>
      <c r="AF330" s="25">
        <v>0</v>
      </c>
      <c r="AG330" s="14">
        <f t="shared" si="118"/>
        <v>4611510.96</v>
      </c>
      <c r="AH330" s="14">
        <f t="shared" si="119"/>
        <v>474886.22159999987</v>
      </c>
      <c r="AI330" s="14">
        <f t="shared" si="120"/>
        <v>122355.5088</v>
      </c>
      <c r="AJ330" s="14">
        <f t="shared" si="121"/>
        <v>0</v>
      </c>
      <c r="AK330" s="14">
        <f t="shared" si="122"/>
        <v>0</v>
      </c>
      <c r="AL330" s="16">
        <f t="shared" si="123"/>
        <v>230748.62999999998</v>
      </c>
      <c r="AM330" s="16">
        <f t="shared" si="124"/>
        <v>230748.62999999998</v>
      </c>
      <c r="AN330" s="24">
        <v>0</v>
      </c>
      <c r="AO330" s="24">
        <v>29647.3</v>
      </c>
      <c r="AP330" s="25">
        <v>201101.33</v>
      </c>
      <c r="AQ330" s="24">
        <v>0</v>
      </c>
      <c r="AR330" s="24">
        <v>29647.3</v>
      </c>
      <c r="AS330" s="25">
        <v>201101.33</v>
      </c>
      <c r="AT330" s="68">
        <f t="shared" si="125"/>
        <v>4.1088962178282342</v>
      </c>
      <c r="AU330" s="26">
        <v>0</v>
      </c>
      <c r="AV330" s="26">
        <v>0</v>
      </c>
      <c r="AW330" s="26">
        <v>22.72</v>
      </c>
      <c r="AX330" s="26">
        <v>3304.16</v>
      </c>
      <c r="AY330" s="27">
        <v>1645.96</v>
      </c>
      <c r="AZ330" s="27">
        <v>2499.39</v>
      </c>
      <c r="BA330" s="76">
        <v>4141.7416316493427</v>
      </c>
      <c r="BB330" s="26">
        <v>95.43</v>
      </c>
      <c r="BC330" s="26">
        <v>0</v>
      </c>
      <c r="BD330" s="26">
        <v>0</v>
      </c>
      <c r="BE330" s="26">
        <v>0</v>
      </c>
      <c r="BF330" s="28">
        <v>0</v>
      </c>
    </row>
    <row r="331" spans="1:58" ht="12.75" customHeight="1" x14ac:dyDescent="0.25">
      <c r="A331" s="10">
        <v>363</v>
      </c>
      <c r="B331" s="20" t="s">
        <v>68</v>
      </c>
      <c r="C331" s="20" t="s">
        <v>147</v>
      </c>
      <c r="D331" s="21">
        <v>2004</v>
      </c>
      <c r="E331" s="20" t="s">
        <v>68</v>
      </c>
      <c r="F331" s="64" t="s">
        <v>76</v>
      </c>
      <c r="G331" s="22">
        <v>67368178</v>
      </c>
      <c r="H331" s="12">
        <f t="shared" si="111"/>
        <v>113178539.03999999</v>
      </c>
      <c r="I331" s="23">
        <v>0</v>
      </c>
      <c r="J331" s="13">
        <f t="shared" si="112"/>
        <v>2584134.75</v>
      </c>
      <c r="K331" s="13">
        <f t="shared" si="113"/>
        <v>4341346.38</v>
      </c>
      <c r="L331" s="14">
        <f t="shared" si="114"/>
        <v>1304162.1399999999</v>
      </c>
      <c r="M331" s="14">
        <f t="shared" si="115"/>
        <v>1609800.8151999998</v>
      </c>
      <c r="N331" s="24">
        <v>449468.64</v>
      </c>
      <c r="O331" s="24">
        <v>492996.6</v>
      </c>
      <c r="P331" s="24">
        <v>234530</v>
      </c>
      <c r="Q331" s="24">
        <v>0</v>
      </c>
      <c r="R331" s="24">
        <v>0</v>
      </c>
      <c r="S331" s="24">
        <v>127166.9</v>
      </c>
      <c r="T331" s="14">
        <f t="shared" si="126"/>
        <v>755107.31519999995</v>
      </c>
      <c r="U331" s="24">
        <v>492996.6</v>
      </c>
      <c r="V331" s="24">
        <v>234530</v>
      </c>
      <c r="W331" s="24">
        <v>0</v>
      </c>
      <c r="X331" s="24">
        <v>0</v>
      </c>
      <c r="Y331" s="24">
        <v>127166.9</v>
      </c>
      <c r="Z331" s="14">
        <f t="shared" si="116"/>
        <v>1279972.6100000001</v>
      </c>
      <c r="AA331" s="14">
        <f t="shared" si="117"/>
        <v>2150353.9847999997</v>
      </c>
      <c r="AB331" s="24">
        <v>1088082</v>
      </c>
      <c r="AC331" s="24">
        <v>191706.31</v>
      </c>
      <c r="AD331" s="24">
        <v>184.3</v>
      </c>
      <c r="AE331" s="24">
        <v>0</v>
      </c>
      <c r="AF331" s="25">
        <v>0</v>
      </c>
      <c r="AG331" s="14">
        <f t="shared" si="118"/>
        <v>1827977.76</v>
      </c>
      <c r="AH331" s="14">
        <f t="shared" si="119"/>
        <v>322066.60079999996</v>
      </c>
      <c r="AI331" s="14">
        <f t="shared" si="120"/>
        <v>309.62400000000002</v>
      </c>
      <c r="AJ331" s="14">
        <f t="shared" si="121"/>
        <v>0</v>
      </c>
      <c r="AK331" s="14">
        <f t="shared" si="122"/>
        <v>0</v>
      </c>
      <c r="AL331" s="16">
        <f t="shared" si="123"/>
        <v>80634.509999999995</v>
      </c>
      <c r="AM331" s="16">
        <f t="shared" si="124"/>
        <v>80634.509999999995</v>
      </c>
      <c r="AN331" s="24">
        <v>0</v>
      </c>
      <c r="AO331" s="24">
        <v>31628.27</v>
      </c>
      <c r="AP331" s="25">
        <v>49006.239999999998</v>
      </c>
      <c r="AQ331" s="24">
        <v>0</v>
      </c>
      <c r="AR331" s="24">
        <v>31628.27</v>
      </c>
      <c r="AS331" s="25">
        <v>49006.239999999998</v>
      </c>
      <c r="AT331" s="68">
        <f t="shared" si="125"/>
        <v>3.8358388585186316</v>
      </c>
      <c r="AU331" s="26">
        <v>0</v>
      </c>
      <c r="AV331" s="26">
        <v>0</v>
      </c>
      <c r="AW331" s="26">
        <v>19.07</v>
      </c>
      <c r="AX331" s="26">
        <v>2444.59</v>
      </c>
      <c r="AY331" s="27">
        <v>1434.66</v>
      </c>
      <c r="AZ331" s="27">
        <v>1803.76</v>
      </c>
      <c r="BA331" s="76">
        <v>2989.012473244999</v>
      </c>
      <c r="BB331" s="26">
        <v>90.25</v>
      </c>
      <c r="BC331" s="26">
        <v>0</v>
      </c>
      <c r="BD331" s="26">
        <v>0</v>
      </c>
      <c r="BE331" s="26">
        <v>0</v>
      </c>
      <c r="BF331" s="28">
        <v>0</v>
      </c>
    </row>
    <row r="332" spans="1:58" ht="12.75" customHeight="1" x14ac:dyDescent="0.25">
      <c r="A332" s="10">
        <v>364</v>
      </c>
      <c r="B332" s="10" t="s">
        <v>36</v>
      </c>
      <c r="C332" s="10" t="s">
        <v>115</v>
      </c>
      <c r="D332" s="11">
        <v>2005</v>
      </c>
      <c r="E332" s="10" t="s">
        <v>36</v>
      </c>
      <c r="F332" s="64" t="s">
        <v>77</v>
      </c>
      <c r="G332" s="12">
        <v>9562648113</v>
      </c>
      <c r="H332" s="12">
        <f t="shared" si="111"/>
        <v>15491489943.060001</v>
      </c>
      <c r="I332" s="13">
        <f>J332+AL332</f>
        <v>569652226.52999997</v>
      </c>
      <c r="J332" s="13">
        <f t="shared" si="112"/>
        <v>247281439.67000002</v>
      </c>
      <c r="K332" s="13">
        <f t="shared" si="113"/>
        <v>400595932.26540005</v>
      </c>
      <c r="L332" s="14">
        <f t="shared" si="114"/>
        <v>95110419.230000019</v>
      </c>
      <c r="M332" s="14">
        <f t="shared" si="115"/>
        <v>116007822.47200003</v>
      </c>
      <c r="N332" s="14">
        <v>33705489.100000001</v>
      </c>
      <c r="O332" s="14">
        <v>38661846.399999999</v>
      </c>
      <c r="P332" s="14">
        <v>5088034.8000000007</v>
      </c>
      <c r="Q332" s="14">
        <v>2062267.43</v>
      </c>
      <c r="R332" s="14">
        <v>524740.4</v>
      </c>
      <c r="S332" s="14">
        <v>15068041.100000001</v>
      </c>
      <c r="T332" s="14">
        <f t="shared" si="126"/>
        <v>54602892.342000008</v>
      </c>
      <c r="U332" s="14">
        <v>38661846.399999999</v>
      </c>
      <c r="V332" s="14">
        <v>5088034.8000000007</v>
      </c>
      <c r="W332" s="14">
        <v>2062267.43</v>
      </c>
      <c r="X332" s="14">
        <v>524740.4</v>
      </c>
      <c r="Y332" s="14">
        <v>15068041.100000001</v>
      </c>
      <c r="Z332" s="14">
        <f t="shared" si="116"/>
        <v>152171020.44</v>
      </c>
      <c r="AA332" s="14">
        <f t="shared" si="117"/>
        <v>246517053.11280003</v>
      </c>
      <c r="AB332" s="14">
        <v>122331830.2</v>
      </c>
      <c r="AC332" s="14">
        <v>21230768.549999997</v>
      </c>
      <c r="AD332" s="14">
        <v>7714315.6199999992</v>
      </c>
      <c r="AE332" s="14">
        <v>894106.07000000018</v>
      </c>
      <c r="AF332" s="15">
        <v>0</v>
      </c>
      <c r="AG332" s="14">
        <f t="shared" si="118"/>
        <v>198177564.92400002</v>
      </c>
      <c r="AH332" s="14">
        <f t="shared" si="119"/>
        <v>34393845.050999999</v>
      </c>
      <c r="AI332" s="14">
        <f t="shared" si="120"/>
        <v>12497191.304399999</v>
      </c>
      <c r="AJ332" s="14">
        <f t="shared" si="121"/>
        <v>1448451.8334000004</v>
      </c>
      <c r="AK332" s="14">
        <f t="shared" si="122"/>
        <v>0</v>
      </c>
      <c r="AL332" s="16">
        <f t="shared" si="123"/>
        <v>322370786.86000001</v>
      </c>
      <c r="AM332" s="16">
        <f t="shared" si="124"/>
        <v>322370786.86000001</v>
      </c>
      <c r="AN332" s="14">
        <v>300667508.98000002</v>
      </c>
      <c r="AO332" s="14">
        <v>3990123.8899999992</v>
      </c>
      <c r="AP332" s="15">
        <v>17713153.990000006</v>
      </c>
      <c r="AQ332" s="14">
        <v>300667508.98000002</v>
      </c>
      <c r="AR332" s="14">
        <v>3990123.8899999992</v>
      </c>
      <c r="AS332" s="15">
        <v>17713153.990000006</v>
      </c>
      <c r="AT332" s="70">
        <f t="shared" si="125"/>
        <v>2.5859096428930783</v>
      </c>
      <c r="AU332" s="17">
        <f>I332/G332*100</f>
        <v>5.9570551985028368</v>
      </c>
      <c r="AV332" s="17">
        <f>J332/I332*100</f>
        <v>43.409193917541423</v>
      </c>
      <c r="AW332" s="18">
        <v>16.737970313559632</v>
      </c>
      <c r="AX332" s="18">
        <v>3168.8892843697649</v>
      </c>
      <c r="AY332" s="17">
        <v>1608.4774758915878</v>
      </c>
      <c r="AZ332" s="17">
        <v>2307.7844221180517</v>
      </c>
      <c r="BA332" s="75">
        <v>3700.9889090798038</v>
      </c>
      <c r="BB332" s="18">
        <v>84.157317368308583</v>
      </c>
      <c r="BC332" s="18">
        <v>3008.5696333747146</v>
      </c>
      <c r="BD332" s="18">
        <v>58.835949125397292</v>
      </c>
      <c r="BE332" s="18">
        <v>22.586926149780524</v>
      </c>
      <c r="BF332" s="19">
        <v>18.577124724822148</v>
      </c>
    </row>
    <row r="333" spans="1:58" ht="12.75" customHeight="1" x14ac:dyDescent="0.25">
      <c r="A333" s="10">
        <v>365</v>
      </c>
      <c r="B333" s="20" t="s">
        <v>37</v>
      </c>
      <c r="C333" s="20" t="s">
        <v>116</v>
      </c>
      <c r="D333" s="21">
        <v>2005</v>
      </c>
      <c r="E333" s="20" t="s">
        <v>37</v>
      </c>
      <c r="F333" s="64" t="s">
        <v>77</v>
      </c>
      <c r="G333" s="22">
        <v>93441677</v>
      </c>
      <c r="H333" s="12">
        <f t="shared" si="111"/>
        <v>151375516.74000001</v>
      </c>
      <c r="I333" s="23">
        <v>0</v>
      </c>
      <c r="J333" s="13">
        <f t="shared" si="112"/>
        <v>2695594.52</v>
      </c>
      <c r="K333" s="13">
        <f t="shared" si="113"/>
        <v>4366863.1224000007</v>
      </c>
      <c r="L333" s="14">
        <f t="shared" si="114"/>
        <v>1028321.4500000001</v>
      </c>
      <c r="M333" s="14">
        <f t="shared" si="115"/>
        <v>1234724.1310000001</v>
      </c>
      <c r="N333" s="24">
        <v>332907.55</v>
      </c>
      <c r="O333" s="24">
        <v>536092</v>
      </c>
      <c r="P333" s="24">
        <v>0</v>
      </c>
      <c r="Q333" s="24">
        <v>0</v>
      </c>
      <c r="R333" s="24">
        <v>0</v>
      </c>
      <c r="S333" s="24">
        <v>159321.90000000002</v>
      </c>
      <c r="T333" s="14">
        <f t="shared" si="126"/>
        <v>539310.23100000003</v>
      </c>
      <c r="U333" s="24">
        <v>536092</v>
      </c>
      <c r="V333" s="24">
        <v>0</v>
      </c>
      <c r="W333" s="24">
        <v>0</v>
      </c>
      <c r="X333" s="24">
        <v>0</v>
      </c>
      <c r="Y333" s="24">
        <v>159321.90000000002</v>
      </c>
      <c r="Z333" s="14">
        <f t="shared" si="116"/>
        <v>1667273.07</v>
      </c>
      <c r="AA333" s="14">
        <f t="shared" si="117"/>
        <v>2700982.3733999999</v>
      </c>
      <c r="AB333" s="24">
        <v>1472440.7</v>
      </c>
      <c r="AC333" s="24">
        <v>150456.27000000002</v>
      </c>
      <c r="AD333" s="24">
        <v>44376.100000000006</v>
      </c>
      <c r="AE333" s="24">
        <v>0</v>
      </c>
      <c r="AF333" s="25">
        <v>0</v>
      </c>
      <c r="AG333" s="14">
        <f t="shared" si="118"/>
        <v>2385353.9339999999</v>
      </c>
      <c r="AH333" s="14">
        <f t="shared" si="119"/>
        <v>243739.15740000005</v>
      </c>
      <c r="AI333" s="14">
        <f t="shared" si="120"/>
        <v>71889.282000000021</v>
      </c>
      <c r="AJ333" s="14">
        <f t="shared" si="121"/>
        <v>0</v>
      </c>
      <c r="AK333" s="14">
        <f t="shared" si="122"/>
        <v>0</v>
      </c>
      <c r="AL333" s="16">
        <f t="shared" si="123"/>
        <v>77919.58</v>
      </c>
      <c r="AM333" s="16">
        <f t="shared" si="124"/>
        <v>77919.58</v>
      </c>
      <c r="AN333" s="24">
        <v>0</v>
      </c>
      <c r="AO333" s="24">
        <v>32380</v>
      </c>
      <c r="AP333" s="25">
        <v>45539.58</v>
      </c>
      <c r="AQ333" s="24">
        <v>0</v>
      </c>
      <c r="AR333" s="24">
        <v>32380</v>
      </c>
      <c r="AS333" s="25">
        <v>45539.58</v>
      </c>
      <c r="AT333" s="68">
        <f t="shared" si="125"/>
        <v>2.8847882513923633</v>
      </c>
      <c r="AU333" s="26">
        <v>0</v>
      </c>
      <c r="AV333" s="26">
        <v>0</v>
      </c>
      <c r="AW333" s="26">
        <v>19.71</v>
      </c>
      <c r="AX333" s="26">
        <v>2567.73</v>
      </c>
      <c r="AY333" s="27">
        <v>2298.35</v>
      </c>
      <c r="AZ333" s="27">
        <v>2457.83</v>
      </c>
      <c r="BA333" s="76">
        <v>3941.616679280236</v>
      </c>
      <c r="BB333" s="26">
        <v>84.51</v>
      </c>
      <c r="BC333" s="26">
        <v>0</v>
      </c>
      <c r="BD333" s="26">
        <v>0</v>
      </c>
      <c r="BE333" s="26">
        <v>0</v>
      </c>
      <c r="BF333" s="28">
        <v>0</v>
      </c>
    </row>
    <row r="334" spans="1:58" ht="12.75" customHeight="1" x14ac:dyDescent="0.25">
      <c r="A334" s="10">
        <v>366</v>
      </c>
      <c r="B334" s="20" t="s">
        <v>38</v>
      </c>
      <c r="C334" s="20" t="s">
        <v>117</v>
      </c>
      <c r="D334" s="21">
        <v>2005</v>
      </c>
      <c r="E334" s="20" t="s">
        <v>38</v>
      </c>
      <c r="F334" s="64" t="s">
        <v>77</v>
      </c>
      <c r="G334" s="22">
        <v>323708541</v>
      </c>
      <c r="H334" s="12">
        <f t="shared" si="111"/>
        <v>524407836.42000002</v>
      </c>
      <c r="I334" s="23">
        <v>0</v>
      </c>
      <c r="J334" s="13">
        <f t="shared" si="112"/>
        <v>6022735.0499999998</v>
      </c>
      <c r="K334" s="13">
        <f t="shared" si="113"/>
        <v>9756830.7809999995</v>
      </c>
      <c r="L334" s="14">
        <f t="shared" si="114"/>
        <v>1541853.53</v>
      </c>
      <c r="M334" s="14">
        <f t="shared" si="115"/>
        <v>1827996.2586000001</v>
      </c>
      <c r="N334" s="24">
        <v>461520.53</v>
      </c>
      <c r="O334" s="24">
        <v>789356.1</v>
      </c>
      <c r="P334" s="24">
        <v>43111.5</v>
      </c>
      <c r="Q334" s="24">
        <v>0</v>
      </c>
      <c r="R334" s="24">
        <v>0</v>
      </c>
      <c r="S334" s="24">
        <v>247865.40000000008</v>
      </c>
      <c r="T334" s="14">
        <f t="shared" si="126"/>
        <v>747663.25860000006</v>
      </c>
      <c r="U334" s="24">
        <v>789356.1</v>
      </c>
      <c r="V334" s="24">
        <v>43111.5</v>
      </c>
      <c r="W334" s="24">
        <v>0</v>
      </c>
      <c r="X334" s="24">
        <v>0</v>
      </c>
      <c r="Y334" s="24">
        <v>247865.40000000008</v>
      </c>
      <c r="Z334" s="14">
        <f t="shared" si="116"/>
        <v>4480881.5199999996</v>
      </c>
      <c r="AA334" s="14">
        <f t="shared" si="117"/>
        <v>7259028.0624000011</v>
      </c>
      <c r="AB334" s="24">
        <v>4113681.6</v>
      </c>
      <c r="AC334" s="24">
        <v>333460.40000000008</v>
      </c>
      <c r="AD334" s="24">
        <v>33739.520000000004</v>
      </c>
      <c r="AE334" s="24">
        <v>0</v>
      </c>
      <c r="AF334" s="25">
        <v>0</v>
      </c>
      <c r="AG334" s="14">
        <f t="shared" si="118"/>
        <v>6664164.1920000007</v>
      </c>
      <c r="AH334" s="14">
        <f t="shared" si="119"/>
        <v>540205.84800000011</v>
      </c>
      <c r="AI334" s="14">
        <f t="shared" si="120"/>
        <v>54658.022400000009</v>
      </c>
      <c r="AJ334" s="14">
        <f t="shared" si="121"/>
        <v>0</v>
      </c>
      <c r="AK334" s="14">
        <f t="shared" si="122"/>
        <v>0</v>
      </c>
      <c r="AL334" s="16">
        <f t="shared" si="123"/>
        <v>377091.25</v>
      </c>
      <c r="AM334" s="16">
        <f t="shared" si="124"/>
        <v>377091.25</v>
      </c>
      <c r="AN334" s="24">
        <v>0</v>
      </c>
      <c r="AO334" s="24">
        <v>60510</v>
      </c>
      <c r="AP334" s="25">
        <v>316581.25</v>
      </c>
      <c r="AQ334" s="24">
        <v>0</v>
      </c>
      <c r="AR334" s="24">
        <v>60510</v>
      </c>
      <c r="AS334" s="25">
        <v>316581.25</v>
      </c>
      <c r="AT334" s="68">
        <f t="shared" si="125"/>
        <v>1.860542521181114</v>
      </c>
      <c r="AU334" s="26">
        <v>0</v>
      </c>
      <c r="AV334" s="26">
        <v>0</v>
      </c>
      <c r="AW334" s="26">
        <v>21.84</v>
      </c>
      <c r="AX334" s="26">
        <v>2487.52</v>
      </c>
      <c r="AY334" s="27">
        <v>1387.39</v>
      </c>
      <c r="AZ334" s="27">
        <v>2067.77</v>
      </c>
      <c r="BA334" s="76">
        <v>3316.0782970812847</v>
      </c>
      <c r="BB334" s="26">
        <v>83.92</v>
      </c>
      <c r="BC334" s="26">
        <v>0</v>
      </c>
      <c r="BD334" s="26">
        <v>0</v>
      </c>
      <c r="BE334" s="26">
        <v>0</v>
      </c>
      <c r="BF334" s="28">
        <v>0</v>
      </c>
    </row>
    <row r="335" spans="1:58" ht="12.75" customHeight="1" x14ac:dyDescent="0.25">
      <c r="A335" s="10">
        <v>367</v>
      </c>
      <c r="B335" s="20" t="s">
        <v>39</v>
      </c>
      <c r="C335" s="20" t="s">
        <v>118</v>
      </c>
      <c r="D335" s="21">
        <v>2005</v>
      </c>
      <c r="E335" s="20" t="s">
        <v>39</v>
      </c>
      <c r="F335" s="64" t="s">
        <v>77</v>
      </c>
      <c r="G335" s="22">
        <v>63553292</v>
      </c>
      <c r="H335" s="12">
        <f t="shared" si="111"/>
        <v>102956333.04000001</v>
      </c>
      <c r="I335" s="23">
        <v>0</v>
      </c>
      <c r="J335" s="13">
        <f t="shared" si="112"/>
        <v>1893664.09</v>
      </c>
      <c r="K335" s="13">
        <f t="shared" si="113"/>
        <v>3067735.8258000002</v>
      </c>
      <c r="L335" s="14">
        <f t="shared" si="114"/>
        <v>593589.19999999995</v>
      </c>
      <c r="M335" s="14">
        <f t="shared" si="115"/>
        <v>671240.91399999999</v>
      </c>
      <c r="N335" s="24">
        <v>125244.7</v>
      </c>
      <c r="O335" s="24">
        <v>408201.1</v>
      </c>
      <c r="P335" s="24">
        <v>0</v>
      </c>
      <c r="Q335" s="24">
        <v>0</v>
      </c>
      <c r="R335" s="24">
        <v>0</v>
      </c>
      <c r="S335" s="24">
        <v>60143.400000000009</v>
      </c>
      <c r="T335" s="14">
        <f t="shared" si="126"/>
        <v>202896.41400000002</v>
      </c>
      <c r="U335" s="24">
        <v>408201.1</v>
      </c>
      <c r="V335" s="24">
        <v>0</v>
      </c>
      <c r="W335" s="24">
        <v>0</v>
      </c>
      <c r="X335" s="24">
        <v>0</v>
      </c>
      <c r="Y335" s="24">
        <v>60143.400000000009</v>
      </c>
      <c r="Z335" s="14">
        <f t="shared" si="116"/>
        <v>1300074.8900000001</v>
      </c>
      <c r="AA335" s="14">
        <f t="shared" si="117"/>
        <v>2106121.3218</v>
      </c>
      <c r="AB335" s="24">
        <v>1065826.5</v>
      </c>
      <c r="AC335" s="24">
        <v>234248.39000000004</v>
      </c>
      <c r="AD335" s="24">
        <v>0</v>
      </c>
      <c r="AE335" s="24">
        <v>0</v>
      </c>
      <c r="AF335" s="25">
        <v>0</v>
      </c>
      <c r="AG335" s="14">
        <f t="shared" si="118"/>
        <v>1726638.9300000002</v>
      </c>
      <c r="AH335" s="14">
        <f t="shared" si="119"/>
        <v>379482.3918000001</v>
      </c>
      <c r="AI335" s="14">
        <f t="shared" si="120"/>
        <v>0</v>
      </c>
      <c r="AJ335" s="14">
        <f t="shared" si="121"/>
        <v>0</v>
      </c>
      <c r="AK335" s="14">
        <f t="shared" si="122"/>
        <v>0</v>
      </c>
      <c r="AL335" s="16">
        <f t="shared" si="123"/>
        <v>51424.959999999999</v>
      </c>
      <c r="AM335" s="16">
        <f t="shared" si="124"/>
        <v>51424.959999999999</v>
      </c>
      <c r="AN335" s="24">
        <v>0</v>
      </c>
      <c r="AO335" s="24">
        <v>42657.33</v>
      </c>
      <c r="AP335" s="25">
        <v>8767.6299999999992</v>
      </c>
      <c r="AQ335" s="24">
        <v>0</v>
      </c>
      <c r="AR335" s="24">
        <v>42657.33</v>
      </c>
      <c r="AS335" s="25">
        <v>8767.6299999999992</v>
      </c>
      <c r="AT335" s="68">
        <f t="shared" si="125"/>
        <v>2.9796475216421521</v>
      </c>
      <c r="AU335" s="26">
        <v>0</v>
      </c>
      <c r="AV335" s="26">
        <v>0</v>
      </c>
      <c r="AW335" s="26">
        <v>20.59</v>
      </c>
      <c r="AX335" s="26">
        <v>3626.36</v>
      </c>
      <c r="AY335" s="27">
        <v>3152.88</v>
      </c>
      <c r="AZ335" s="27">
        <v>3463.33</v>
      </c>
      <c r="BA335" s="76">
        <v>5554.1348644339196</v>
      </c>
      <c r="BB335" s="26">
        <v>89.87</v>
      </c>
      <c r="BC335" s="26">
        <v>0</v>
      </c>
      <c r="BD335" s="26">
        <v>0</v>
      </c>
      <c r="BE335" s="26">
        <v>0</v>
      </c>
      <c r="BF335" s="28">
        <v>0</v>
      </c>
    </row>
    <row r="336" spans="1:58" ht="12.75" customHeight="1" x14ac:dyDescent="0.25">
      <c r="A336" s="10">
        <v>368</v>
      </c>
      <c r="B336" s="20" t="s">
        <v>40</v>
      </c>
      <c r="C336" s="20" t="s">
        <v>119</v>
      </c>
      <c r="D336" s="21">
        <v>2005</v>
      </c>
      <c r="E336" s="20" t="s">
        <v>40</v>
      </c>
      <c r="F336" s="64" t="s">
        <v>77</v>
      </c>
      <c r="G336" s="22">
        <v>536654993</v>
      </c>
      <c r="H336" s="12">
        <f t="shared" si="111"/>
        <v>869381088.66000009</v>
      </c>
      <c r="I336" s="23">
        <v>0</v>
      </c>
      <c r="J336" s="13">
        <f t="shared" si="112"/>
        <v>2582623.3600000003</v>
      </c>
      <c r="K336" s="13">
        <f t="shared" si="113"/>
        <v>4183849.8432000009</v>
      </c>
      <c r="L336" s="14">
        <f t="shared" si="114"/>
        <v>1280389.57</v>
      </c>
      <c r="M336" s="14">
        <f t="shared" si="115"/>
        <v>1523101.8814000001</v>
      </c>
      <c r="N336" s="24">
        <v>391471.47</v>
      </c>
      <c r="O336" s="24">
        <v>604806.69999999995</v>
      </c>
      <c r="P336" s="24">
        <v>72646.600000000006</v>
      </c>
      <c r="Q336" s="24">
        <v>0</v>
      </c>
      <c r="R336" s="24">
        <v>0</v>
      </c>
      <c r="S336" s="24">
        <v>211464.80000000005</v>
      </c>
      <c r="T336" s="14">
        <f t="shared" si="126"/>
        <v>634183.78139999998</v>
      </c>
      <c r="U336" s="24">
        <v>604806.69999999995</v>
      </c>
      <c r="V336" s="24">
        <v>72646.600000000006</v>
      </c>
      <c r="W336" s="24">
        <v>0</v>
      </c>
      <c r="X336" s="24">
        <v>0</v>
      </c>
      <c r="Y336" s="24">
        <v>211464.80000000005</v>
      </c>
      <c r="Z336" s="14">
        <f t="shared" si="116"/>
        <v>1302233.79</v>
      </c>
      <c r="AA336" s="14">
        <f t="shared" si="117"/>
        <v>2109618.7397999996</v>
      </c>
      <c r="AB336" s="24">
        <v>855468.6</v>
      </c>
      <c r="AC336" s="24">
        <v>144915.54</v>
      </c>
      <c r="AD336" s="24">
        <v>301849.64999999997</v>
      </c>
      <c r="AE336" s="24">
        <v>0</v>
      </c>
      <c r="AF336" s="25">
        <v>0</v>
      </c>
      <c r="AG336" s="14">
        <f t="shared" si="118"/>
        <v>1385859.132</v>
      </c>
      <c r="AH336" s="14">
        <f t="shared" si="119"/>
        <v>234763.17480000004</v>
      </c>
      <c r="AI336" s="14">
        <f t="shared" si="120"/>
        <v>488996.43299999996</v>
      </c>
      <c r="AJ336" s="14">
        <f t="shared" si="121"/>
        <v>0</v>
      </c>
      <c r="AK336" s="14">
        <f t="shared" si="122"/>
        <v>0</v>
      </c>
      <c r="AL336" s="16">
        <f t="shared" si="123"/>
        <v>22150.84</v>
      </c>
      <c r="AM336" s="16">
        <f t="shared" si="124"/>
        <v>22150.84</v>
      </c>
      <c r="AN336" s="24">
        <v>0</v>
      </c>
      <c r="AO336" s="24">
        <v>14348.3</v>
      </c>
      <c r="AP336" s="25">
        <v>7802.54</v>
      </c>
      <c r="AQ336" s="24">
        <v>0</v>
      </c>
      <c r="AR336" s="24">
        <v>14348.3</v>
      </c>
      <c r="AS336" s="25">
        <v>7802.54</v>
      </c>
      <c r="AT336" s="68">
        <f t="shared" si="125"/>
        <v>0.48124463457661343</v>
      </c>
      <c r="AU336" s="26">
        <v>0</v>
      </c>
      <c r="AV336" s="26">
        <v>0</v>
      </c>
      <c r="AW336" s="26">
        <v>8.5299999999999994</v>
      </c>
      <c r="AX336" s="26">
        <v>3742.64</v>
      </c>
      <c r="AY336" s="27">
        <v>3047.44</v>
      </c>
      <c r="AZ336" s="27">
        <v>3362.37</v>
      </c>
      <c r="BA336" s="76">
        <v>5392.2255298012833</v>
      </c>
      <c r="BB336" s="26">
        <v>83.48</v>
      </c>
      <c r="BC336" s="26">
        <v>0</v>
      </c>
      <c r="BD336" s="26">
        <v>0</v>
      </c>
      <c r="BE336" s="26">
        <v>0</v>
      </c>
      <c r="BF336" s="28">
        <v>0</v>
      </c>
    </row>
    <row r="337" spans="1:58" ht="12.75" customHeight="1" x14ac:dyDescent="0.25">
      <c r="A337" s="10">
        <v>369</v>
      </c>
      <c r="B337" s="20" t="s">
        <v>41</v>
      </c>
      <c r="C337" s="20" t="s">
        <v>120</v>
      </c>
      <c r="D337" s="21">
        <v>2005</v>
      </c>
      <c r="E337" s="20" t="s">
        <v>109</v>
      </c>
      <c r="F337" s="64" t="s">
        <v>77</v>
      </c>
      <c r="G337" s="22">
        <v>302737814</v>
      </c>
      <c r="H337" s="12">
        <f t="shared" si="111"/>
        <v>490435258.68000001</v>
      </c>
      <c r="I337" s="23">
        <v>0</v>
      </c>
      <c r="J337" s="13">
        <f t="shared" si="112"/>
        <v>6802413.5</v>
      </c>
      <c r="K337" s="13">
        <f t="shared" si="113"/>
        <v>11019909.870000001</v>
      </c>
      <c r="L337" s="14">
        <f t="shared" si="114"/>
        <v>1538420.06</v>
      </c>
      <c r="M337" s="14">
        <f t="shared" si="115"/>
        <v>1939691.1032000002</v>
      </c>
      <c r="N337" s="24">
        <v>647211.36</v>
      </c>
      <c r="O337" s="24">
        <v>685868.5</v>
      </c>
      <c r="P337" s="24">
        <v>124652.1</v>
      </c>
      <c r="Q337" s="24">
        <v>0</v>
      </c>
      <c r="R337" s="24">
        <v>0</v>
      </c>
      <c r="S337" s="24">
        <v>80688.099999999991</v>
      </c>
      <c r="T337" s="14">
        <f t="shared" si="126"/>
        <v>1048482.4032000001</v>
      </c>
      <c r="U337" s="24">
        <v>685868.5</v>
      </c>
      <c r="V337" s="24">
        <v>124652.1</v>
      </c>
      <c r="W337" s="24">
        <v>0</v>
      </c>
      <c r="X337" s="24">
        <v>0</v>
      </c>
      <c r="Y337" s="24">
        <v>80688.099999999991</v>
      </c>
      <c r="Z337" s="14">
        <f t="shared" si="116"/>
        <v>5263993.4400000004</v>
      </c>
      <c r="AA337" s="14">
        <f t="shared" si="117"/>
        <v>8527669.3728000019</v>
      </c>
      <c r="AB337" s="24">
        <v>4833818.3</v>
      </c>
      <c r="AC337" s="24">
        <v>398069.41000000003</v>
      </c>
      <c r="AD337" s="24">
        <v>32105.730000000003</v>
      </c>
      <c r="AE337" s="24">
        <v>0</v>
      </c>
      <c r="AF337" s="25">
        <v>0</v>
      </c>
      <c r="AG337" s="14">
        <f t="shared" si="118"/>
        <v>7830785.6460000006</v>
      </c>
      <c r="AH337" s="14">
        <f t="shared" si="119"/>
        <v>644872.44420000014</v>
      </c>
      <c r="AI337" s="14">
        <f t="shared" si="120"/>
        <v>52011.282600000006</v>
      </c>
      <c r="AJ337" s="14">
        <f t="shared" si="121"/>
        <v>0</v>
      </c>
      <c r="AK337" s="14">
        <f t="shared" si="122"/>
        <v>0</v>
      </c>
      <c r="AL337" s="16">
        <f t="shared" si="123"/>
        <v>302003.92000000004</v>
      </c>
      <c r="AM337" s="16">
        <f t="shared" si="124"/>
        <v>302003.92000000004</v>
      </c>
      <c r="AN337" s="24">
        <v>0</v>
      </c>
      <c r="AO337" s="24">
        <v>76768.100000000006</v>
      </c>
      <c r="AP337" s="25">
        <v>225235.82</v>
      </c>
      <c r="AQ337" s="24">
        <v>0</v>
      </c>
      <c r="AR337" s="24">
        <v>76768.100000000006</v>
      </c>
      <c r="AS337" s="25">
        <v>225235.82</v>
      </c>
      <c r="AT337" s="68">
        <f t="shared" si="125"/>
        <v>2.2469652568740552</v>
      </c>
      <c r="AU337" s="26">
        <v>0</v>
      </c>
      <c r="AV337" s="26">
        <v>0</v>
      </c>
      <c r="AW337" s="26">
        <v>25.8</v>
      </c>
      <c r="AX337" s="26">
        <v>2801.85</v>
      </c>
      <c r="AY337" s="27">
        <v>2170.5700000000002</v>
      </c>
      <c r="AZ337" s="27">
        <v>2628.93</v>
      </c>
      <c r="BA337" s="76">
        <v>4216.0093809011159</v>
      </c>
      <c r="BB337" s="26">
        <v>94.76</v>
      </c>
      <c r="BC337" s="26">
        <v>0</v>
      </c>
      <c r="BD337" s="26">
        <v>0</v>
      </c>
      <c r="BE337" s="26">
        <v>0</v>
      </c>
      <c r="BF337" s="28">
        <v>0</v>
      </c>
    </row>
    <row r="338" spans="1:58" ht="12.75" customHeight="1" x14ac:dyDescent="0.25">
      <c r="A338" s="10">
        <v>370</v>
      </c>
      <c r="B338" s="20" t="s">
        <v>42</v>
      </c>
      <c r="C338" s="20" t="s">
        <v>121</v>
      </c>
      <c r="D338" s="21">
        <v>2005</v>
      </c>
      <c r="E338" s="20" t="s">
        <v>42</v>
      </c>
      <c r="F338" s="64" t="s">
        <v>77</v>
      </c>
      <c r="G338" s="22">
        <v>48371749</v>
      </c>
      <c r="H338" s="12">
        <f t="shared" si="111"/>
        <v>78362233.38000001</v>
      </c>
      <c r="I338" s="23">
        <v>0</v>
      </c>
      <c r="J338" s="13">
        <f t="shared" si="112"/>
        <v>1710667.21</v>
      </c>
      <c r="K338" s="13">
        <f t="shared" si="113"/>
        <v>2771280.8802</v>
      </c>
      <c r="L338" s="14">
        <f t="shared" si="114"/>
        <v>641276.49</v>
      </c>
      <c r="M338" s="14">
        <f t="shared" si="115"/>
        <v>765287.14780000004</v>
      </c>
      <c r="N338" s="24">
        <v>200017.19</v>
      </c>
      <c r="O338" s="24">
        <v>427011.7</v>
      </c>
      <c r="P338" s="24">
        <v>0</v>
      </c>
      <c r="Q338" s="24">
        <v>0</v>
      </c>
      <c r="R338" s="24">
        <v>0</v>
      </c>
      <c r="S338" s="24">
        <v>14247.6</v>
      </c>
      <c r="T338" s="14">
        <f t="shared" si="126"/>
        <v>324027.84780000005</v>
      </c>
      <c r="U338" s="24">
        <v>427011.7</v>
      </c>
      <c r="V338" s="24">
        <v>0</v>
      </c>
      <c r="W338" s="24">
        <v>0</v>
      </c>
      <c r="X338" s="24">
        <v>0</v>
      </c>
      <c r="Y338" s="24">
        <v>14247.6</v>
      </c>
      <c r="Z338" s="14">
        <f t="shared" si="116"/>
        <v>1069390.72</v>
      </c>
      <c r="AA338" s="14">
        <f t="shared" si="117"/>
        <v>1732412.9664000003</v>
      </c>
      <c r="AB338" s="24">
        <v>855178.4</v>
      </c>
      <c r="AC338" s="24">
        <v>214110.57000000004</v>
      </c>
      <c r="AD338" s="24">
        <v>101.75</v>
      </c>
      <c r="AE338" s="24">
        <v>0</v>
      </c>
      <c r="AF338" s="25">
        <v>0</v>
      </c>
      <c r="AG338" s="14">
        <f t="shared" si="118"/>
        <v>1385389.0080000001</v>
      </c>
      <c r="AH338" s="14">
        <f t="shared" si="119"/>
        <v>346859.1234000001</v>
      </c>
      <c r="AI338" s="14">
        <f t="shared" si="120"/>
        <v>164.83500000000001</v>
      </c>
      <c r="AJ338" s="14">
        <f t="shared" si="121"/>
        <v>0</v>
      </c>
      <c r="AK338" s="14">
        <f t="shared" si="122"/>
        <v>0</v>
      </c>
      <c r="AL338" s="16">
        <f t="shared" si="123"/>
        <v>45496.800000000003</v>
      </c>
      <c r="AM338" s="16">
        <f t="shared" si="124"/>
        <v>45496.800000000003</v>
      </c>
      <c r="AN338" s="24">
        <v>0</v>
      </c>
      <c r="AO338" s="24">
        <v>26095.9</v>
      </c>
      <c r="AP338" s="25">
        <v>19400.900000000001</v>
      </c>
      <c r="AQ338" s="24">
        <v>0</v>
      </c>
      <c r="AR338" s="24">
        <v>26095.9</v>
      </c>
      <c r="AS338" s="25">
        <v>19400.900000000001</v>
      </c>
      <c r="AT338" s="68">
        <f t="shared" si="125"/>
        <v>3.5365006338720564</v>
      </c>
      <c r="AU338" s="26">
        <v>0</v>
      </c>
      <c r="AV338" s="26">
        <v>0</v>
      </c>
      <c r="AW338" s="26">
        <v>12.62</v>
      </c>
      <c r="AX338" s="26">
        <v>3271.39</v>
      </c>
      <c r="AY338" s="27">
        <v>2402.37</v>
      </c>
      <c r="AZ338" s="27">
        <v>2880.75</v>
      </c>
      <c r="BA338" s="76">
        <v>4619.85257273145</v>
      </c>
      <c r="BB338" s="26">
        <v>97.78</v>
      </c>
      <c r="BC338" s="26">
        <v>0</v>
      </c>
      <c r="BD338" s="26">
        <v>0</v>
      </c>
      <c r="BE338" s="26">
        <v>0</v>
      </c>
      <c r="BF338" s="28">
        <v>0</v>
      </c>
    </row>
    <row r="339" spans="1:58" ht="12.75" customHeight="1" x14ac:dyDescent="0.25">
      <c r="A339" s="10">
        <v>371</v>
      </c>
      <c r="B339" s="20" t="s">
        <v>43</v>
      </c>
      <c r="C339" s="20" t="s">
        <v>122</v>
      </c>
      <c r="D339" s="21">
        <v>2005</v>
      </c>
      <c r="E339" s="20" t="s">
        <v>43</v>
      </c>
      <c r="F339" s="64" t="s">
        <v>77</v>
      </c>
      <c r="G339" s="22">
        <v>167597572</v>
      </c>
      <c r="H339" s="12">
        <f t="shared" si="111"/>
        <v>271508066.64000005</v>
      </c>
      <c r="I339" s="23">
        <v>0</v>
      </c>
      <c r="J339" s="13">
        <f t="shared" si="112"/>
        <v>6277557.540000001</v>
      </c>
      <c r="K339" s="13">
        <f t="shared" si="113"/>
        <v>10169643.214800002</v>
      </c>
      <c r="L339" s="14">
        <f t="shared" si="114"/>
        <v>4401841.2700000005</v>
      </c>
      <c r="M339" s="14">
        <f t="shared" si="115"/>
        <v>5059872.4234000007</v>
      </c>
      <c r="N339" s="24">
        <v>1061340.57</v>
      </c>
      <c r="O339" s="24">
        <v>1803755.2</v>
      </c>
      <c r="P339" s="24">
        <v>727938.9</v>
      </c>
      <c r="Q339" s="24">
        <v>0</v>
      </c>
      <c r="R339" s="24">
        <v>0</v>
      </c>
      <c r="S339" s="24">
        <v>808806.60000000021</v>
      </c>
      <c r="T339" s="14">
        <f t="shared" si="126"/>
        <v>1719371.7234000002</v>
      </c>
      <c r="U339" s="24">
        <v>1803755.2</v>
      </c>
      <c r="V339" s="24">
        <v>727938.9</v>
      </c>
      <c r="W339" s="24">
        <v>0</v>
      </c>
      <c r="X339" s="24">
        <v>0</v>
      </c>
      <c r="Y339" s="24">
        <v>808806.60000000021</v>
      </c>
      <c r="Z339" s="14">
        <f t="shared" si="116"/>
        <v>1875716.27</v>
      </c>
      <c r="AA339" s="14">
        <f t="shared" si="117"/>
        <v>3038660.3574000001</v>
      </c>
      <c r="AB339" s="24">
        <v>1455307</v>
      </c>
      <c r="AC339" s="24">
        <v>357925.41</v>
      </c>
      <c r="AD339" s="24">
        <v>62483.860000000008</v>
      </c>
      <c r="AE339" s="24">
        <v>0</v>
      </c>
      <c r="AF339" s="25">
        <v>0</v>
      </c>
      <c r="AG339" s="14">
        <f t="shared" si="118"/>
        <v>2357597.3400000003</v>
      </c>
      <c r="AH339" s="14">
        <f t="shared" si="119"/>
        <v>579839.1642</v>
      </c>
      <c r="AI339" s="14">
        <f t="shared" si="120"/>
        <v>101223.85320000001</v>
      </c>
      <c r="AJ339" s="14">
        <f t="shared" si="121"/>
        <v>0</v>
      </c>
      <c r="AK339" s="14">
        <f t="shared" si="122"/>
        <v>0</v>
      </c>
      <c r="AL339" s="16">
        <f t="shared" si="123"/>
        <v>52845.760000000002</v>
      </c>
      <c r="AM339" s="16">
        <f t="shared" si="124"/>
        <v>52845.760000000002</v>
      </c>
      <c r="AN339" s="24">
        <v>0</v>
      </c>
      <c r="AO339" s="24">
        <v>44399.9</v>
      </c>
      <c r="AP339" s="25">
        <v>8445.86</v>
      </c>
      <c r="AQ339" s="24">
        <v>0</v>
      </c>
      <c r="AR339" s="24">
        <v>44399.9</v>
      </c>
      <c r="AS339" s="25">
        <v>8445.86</v>
      </c>
      <c r="AT339" s="68">
        <f t="shared" si="125"/>
        <v>3.7456136536393263</v>
      </c>
      <c r="AU339" s="26">
        <v>0</v>
      </c>
      <c r="AV339" s="26">
        <v>0</v>
      </c>
      <c r="AW339" s="26">
        <v>16.72</v>
      </c>
      <c r="AX339" s="26">
        <v>2299.62</v>
      </c>
      <c r="AY339" s="27">
        <v>1179.05</v>
      </c>
      <c r="AZ339" s="27">
        <v>1379.98</v>
      </c>
      <c r="BA339" s="76">
        <v>2213.0709548964496</v>
      </c>
      <c r="BB339" s="26">
        <v>81.63</v>
      </c>
      <c r="BC339" s="26">
        <v>0</v>
      </c>
      <c r="BD339" s="26">
        <v>0</v>
      </c>
      <c r="BE339" s="26">
        <v>0</v>
      </c>
      <c r="BF339" s="28">
        <v>0</v>
      </c>
    </row>
    <row r="340" spans="1:58" ht="12.75" customHeight="1" x14ac:dyDescent="0.25">
      <c r="A340" s="10">
        <v>372</v>
      </c>
      <c r="B340" s="20" t="s">
        <v>44</v>
      </c>
      <c r="C340" s="20" t="s">
        <v>123</v>
      </c>
      <c r="D340" s="21">
        <v>2005</v>
      </c>
      <c r="E340" s="20" t="s">
        <v>44</v>
      </c>
      <c r="F340" s="64" t="s">
        <v>77</v>
      </c>
      <c r="G340" s="22">
        <v>280959109</v>
      </c>
      <c r="H340" s="12">
        <f t="shared" si="111"/>
        <v>455153756.58000004</v>
      </c>
      <c r="I340" s="23">
        <v>0</v>
      </c>
      <c r="J340" s="13">
        <f t="shared" si="112"/>
        <v>7430196.3900000006</v>
      </c>
      <c r="K340" s="13">
        <f t="shared" si="113"/>
        <v>12036918.151800001</v>
      </c>
      <c r="L340" s="14">
        <f t="shared" si="114"/>
        <v>2321443.38</v>
      </c>
      <c r="M340" s="14">
        <f t="shared" si="115"/>
        <v>2580377.6875999998</v>
      </c>
      <c r="N340" s="24">
        <v>417635.98</v>
      </c>
      <c r="O340" s="24">
        <v>1079508</v>
      </c>
      <c r="P340" s="24">
        <v>202288.4</v>
      </c>
      <c r="Q340" s="24">
        <v>0</v>
      </c>
      <c r="R340" s="24">
        <v>0</v>
      </c>
      <c r="S340" s="24">
        <v>622011</v>
      </c>
      <c r="T340" s="14">
        <f t="shared" si="126"/>
        <v>676570.28760000004</v>
      </c>
      <c r="U340" s="24">
        <v>1079508</v>
      </c>
      <c r="V340" s="24">
        <v>202288.4</v>
      </c>
      <c r="W340" s="24">
        <v>0</v>
      </c>
      <c r="X340" s="24">
        <v>0</v>
      </c>
      <c r="Y340" s="24">
        <v>622011</v>
      </c>
      <c r="Z340" s="14">
        <f t="shared" si="116"/>
        <v>5108753.0100000007</v>
      </c>
      <c r="AA340" s="14">
        <f t="shared" si="117"/>
        <v>8276179.8762000017</v>
      </c>
      <c r="AB340" s="24">
        <v>4632690.9000000004</v>
      </c>
      <c r="AC340" s="24">
        <v>416393.99999999994</v>
      </c>
      <c r="AD340" s="24">
        <v>59668.11</v>
      </c>
      <c r="AE340" s="24">
        <v>0</v>
      </c>
      <c r="AF340" s="25">
        <v>0</v>
      </c>
      <c r="AG340" s="14">
        <f t="shared" si="118"/>
        <v>7504959.2580000013</v>
      </c>
      <c r="AH340" s="14">
        <f t="shared" si="119"/>
        <v>674558.27999999991</v>
      </c>
      <c r="AI340" s="14">
        <f t="shared" si="120"/>
        <v>96662.338200000013</v>
      </c>
      <c r="AJ340" s="14">
        <f t="shared" si="121"/>
        <v>0</v>
      </c>
      <c r="AK340" s="14">
        <f t="shared" si="122"/>
        <v>0</v>
      </c>
      <c r="AL340" s="16">
        <f t="shared" si="123"/>
        <v>632387.68000000005</v>
      </c>
      <c r="AM340" s="16">
        <f t="shared" si="124"/>
        <v>632387.68000000005</v>
      </c>
      <c r="AN340" s="24">
        <v>0</v>
      </c>
      <c r="AO340" s="24">
        <v>86937</v>
      </c>
      <c r="AP340" s="25">
        <v>545450.68000000005</v>
      </c>
      <c r="AQ340" s="24">
        <v>0</v>
      </c>
      <c r="AR340" s="24">
        <v>86937</v>
      </c>
      <c r="AS340" s="25">
        <v>545450.68000000005</v>
      </c>
      <c r="AT340" s="68">
        <f t="shared" si="125"/>
        <v>2.6445828421245459</v>
      </c>
      <c r="AU340" s="26">
        <v>0</v>
      </c>
      <c r="AV340" s="26">
        <v>0</v>
      </c>
      <c r="AW340" s="26">
        <v>20.85</v>
      </c>
      <c r="AX340" s="26">
        <v>2483.7399999999998</v>
      </c>
      <c r="AY340" s="27">
        <v>1913.13</v>
      </c>
      <c r="AZ340" s="27">
        <v>2272.02</v>
      </c>
      <c r="BA340" s="76">
        <v>3643.6335823300565</v>
      </c>
      <c r="BB340" s="26">
        <v>73.209999999999994</v>
      </c>
      <c r="BC340" s="26">
        <v>0</v>
      </c>
      <c r="BD340" s="26">
        <v>0</v>
      </c>
      <c r="BE340" s="26">
        <v>0</v>
      </c>
      <c r="BF340" s="28">
        <v>0</v>
      </c>
    </row>
    <row r="341" spans="1:58" ht="12.75" customHeight="1" x14ac:dyDescent="0.25">
      <c r="A341" s="10">
        <v>373</v>
      </c>
      <c r="B341" s="20" t="s">
        <v>45</v>
      </c>
      <c r="C341" s="20" t="s">
        <v>124</v>
      </c>
      <c r="D341" s="21">
        <v>2005</v>
      </c>
      <c r="E341" s="20" t="s">
        <v>110</v>
      </c>
      <c r="F341" s="64" t="s">
        <v>77</v>
      </c>
      <c r="G341" s="22">
        <v>1647432799</v>
      </c>
      <c r="H341" s="12">
        <f t="shared" si="111"/>
        <v>2668841134.3800001</v>
      </c>
      <c r="I341" s="23">
        <v>0</v>
      </c>
      <c r="J341" s="13">
        <f t="shared" si="112"/>
        <v>52999283.219999999</v>
      </c>
      <c r="K341" s="13">
        <f t="shared" si="113"/>
        <v>85858838.816400006</v>
      </c>
      <c r="L341" s="14">
        <f t="shared" si="114"/>
        <v>11543977.129999999</v>
      </c>
      <c r="M341" s="14">
        <f t="shared" si="115"/>
        <v>14990477.044599999</v>
      </c>
      <c r="N341" s="24">
        <v>5558870.8300000001</v>
      </c>
      <c r="O341" s="24">
        <v>2014686.5</v>
      </c>
      <c r="P341" s="24">
        <v>313717.40000000002</v>
      </c>
      <c r="Q341" s="24">
        <v>0</v>
      </c>
      <c r="R341" s="24">
        <v>0</v>
      </c>
      <c r="S341" s="24">
        <v>3656702.3999999994</v>
      </c>
      <c r="T341" s="14">
        <f t="shared" si="126"/>
        <v>9005370.7445999999</v>
      </c>
      <c r="U341" s="24">
        <v>2014686.5</v>
      </c>
      <c r="V341" s="24">
        <v>313717.40000000002</v>
      </c>
      <c r="W341" s="24">
        <v>0</v>
      </c>
      <c r="X341" s="24">
        <v>0</v>
      </c>
      <c r="Y341" s="24">
        <v>3656702.3999999994</v>
      </c>
      <c r="Z341" s="14">
        <f t="shared" si="116"/>
        <v>41455306.089999996</v>
      </c>
      <c r="AA341" s="14">
        <f t="shared" si="117"/>
        <v>67157595.865800008</v>
      </c>
      <c r="AB341" s="24">
        <v>29011491</v>
      </c>
      <c r="AC341" s="24">
        <v>10558346.01</v>
      </c>
      <c r="AD341" s="24">
        <v>1885469.08</v>
      </c>
      <c r="AE341" s="24">
        <v>0</v>
      </c>
      <c r="AF341" s="25">
        <v>0</v>
      </c>
      <c r="AG341" s="14">
        <f t="shared" si="118"/>
        <v>46998615.420000002</v>
      </c>
      <c r="AH341" s="14">
        <f t="shared" si="119"/>
        <v>17104520.536200002</v>
      </c>
      <c r="AI341" s="14">
        <f t="shared" si="120"/>
        <v>3054459.9096000004</v>
      </c>
      <c r="AJ341" s="14">
        <f t="shared" si="121"/>
        <v>0</v>
      </c>
      <c r="AK341" s="14">
        <f t="shared" si="122"/>
        <v>0</v>
      </c>
      <c r="AL341" s="16">
        <f t="shared" si="123"/>
        <v>9389039.7899999991</v>
      </c>
      <c r="AM341" s="16">
        <f t="shared" si="124"/>
        <v>9389039.7899999991</v>
      </c>
      <c r="AN341" s="24">
        <v>0</v>
      </c>
      <c r="AO341" s="24">
        <v>33202.6</v>
      </c>
      <c r="AP341" s="25">
        <v>9355837.1899999995</v>
      </c>
      <c r="AQ341" s="24">
        <v>0</v>
      </c>
      <c r="AR341" s="24">
        <v>33202.6</v>
      </c>
      <c r="AS341" s="25">
        <v>9355837.1899999995</v>
      </c>
      <c r="AT341" s="68">
        <f t="shared" si="125"/>
        <v>3.2170831643130353</v>
      </c>
      <c r="AU341" s="26">
        <v>0</v>
      </c>
      <c r="AV341" s="26">
        <v>0</v>
      </c>
      <c r="AW341" s="26">
        <v>9.76</v>
      </c>
      <c r="AX341" s="26">
        <v>8270.2000000000007</v>
      </c>
      <c r="AY341" s="27">
        <v>2909.41</v>
      </c>
      <c r="AZ341" s="27">
        <v>5901.65</v>
      </c>
      <c r="BA341" s="76">
        <v>9464.4633987192792</v>
      </c>
      <c r="BB341" s="26">
        <v>68.319999999999993</v>
      </c>
      <c r="BC341" s="26">
        <v>0</v>
      </c>
      <c r="BD341" s="26">
        <v>0</v>
      </c>
      <c r="BE341" s="26">
        <v>0</v>
      </c>
      <c r="BF341" s="28">
        <v>0</v>
      </c>
    </row>
    <row r="342" spans="1:58" ht="12.75" customHeight="1" x14ac:dyDescent="0.25">
      <c r="A342" s="10">
        <v>374</v>
      </c>
      <c r="B342" s="20" t="s">
        <v>46</v>
      </c>
      <c r="C342" s="20" t="s">
        <v>125</v>
      </c>
      <c r="D342" s="21">
        <v>2005</v>
      </c>
      <c r="E342" s="20" t="s">
        <v>46</v>
      </c>
      <c r="F342" s="64" t="s">
        <v>77</v>
      </c>
      <c r="G342" s="22">
        <v>104893623</v>
      </c>
      <c r="H342" s="12">
        <f t="shared" si="111"/>
        <v>169927669.26000002</v>
      </c>
      <c r="I342" s="23">
        <v>0</v>
      </c>
      <c r="J342" s="13">
        <f t="shared" si="112"/>
        <v>3643724.05</v>
      </c>
      <c r="K342" s="13">
        <f t="shared" si="113"/>
        <v>5902832.9610000001</v>
      </c>
      <c r="L342" s="14">
        <f t="shared" si="114"/>
        <v>1497122.0999999999</v>
      </c>
      <c r="M342" s="14">
        <f t="shared" si="115"/>
        <v>1779019.112</v>
      </c>
      <c r="N342" s="24">
        <v>454672.6</v>
      </c>
      <c r="O342" s="24">
        <v>818081.3</v>
      </c>
      <c r="P342" s="24">
        <v>203949.2</v>
      </c>
      <c r="Q342" s="24">
        <v>0</v>
      </c>
      <c r="R342" s="24">
        <v>0</v>
      </c>
      <c r="S342" s="24">
        <v>20419</v>
      </c>
      <c r="T342" s="14">
        <f t="shared" si="126"/>
        <v>736569.61199999996</v>
      </c>
      <c r="U342" s="24">
        <v>818081.3</v>
      </c>
      <c r="V342" s="24">
        <v>203949.2</v>
      </c>
      <c r="W342" s="24">
        <v>0</v>
      </c>
      <c r="X342" s="24">
        <v>0</v>
      </c>
      <c r="Y342" s="24">
        <v>20419</v>
      </c>
      <c r="Z342" s="14">
        <f t="shared" si="116"/>
        <v>2146601.9499999997</v>
      </c>
      <c r="AA342" s="14">
        <f t="shared" si="117"/>
        <v>3477495.1590000005</v>
      </c>
      <c r="AB342" s="24">
        <v>1786721.1</v>
      </c>
      <c r="AC342" s="24">
        <v>317129.81999999995</v>
      </c>
      <c r="AD342" s="24">
        <v>42751.030000000006</v>
      </c>
      <c r="AE342" s="24">
        <v>0</v>
      </c>
      <c r="AF342" s="25">
        <v>0</v>
      </c>
      <c r="AG342" s="14">
        <f t="shared" si="118"/>
        <v>2894488.1820000005</v>
      </c>
      <c r="AH342" s="14">
        <f t="shared" si="119"/>
        <v>513750.30839999998</v>
      </c>
      <c r="AI342" s="14">
        <f t="shared" si="120"/>
        <v>69256.668600000019</v>
      </c>
      <c r="AJ342" s="14">
        <f t="shared" si="121"/>
        <v>0</v>
      </c>
      <c r="AK342" s="14">
        <f t="shared" si="122"/>
        <v>0</v>
      </c>
      <c r="AL342" s="16">
        <f t="shared" si="123"/>
        <v>87885.53</v>
      </c>
      <c r="AM342" s="16">
        <f t="shared" si="124"/>
        <v>87885.53</v>
      </c>
      <c r="AN342" s="24">
        <v>0</v>
      </c>
      <c r="AO342" s="24">
        <v>68007.899999999994</v>
      </c>
      <c r="AP342" s="25">
        <v>19877.63</v>
      </c>
      <c r="AQ342" s="24">
        <v>0</v>
      </c>
      <c r="AR342" s="24">
        <v>68007.899999999994</v>
      </c>
      <c r="AS342" s="25">
        <v>19877.63</v>
      </c>
      <c r="AT342" s="68">
        <f t="shared" si="125"/>
        <v>3.4737326691442432</v>
      </c>
      <c r="AU342" s="26">
        <v>0</v>
      </c>
      <c r="AV342" s="26">
        <v>0</v>
      </c>
      <c r="AW342" s="26">
        <v>20.32</v>
      </c>
      <c r="AX342" s="26">
        <v>2652.61</v>
      </c>
      <c r="AY342" s="27">
        <v>1977.74</v>
      </c>
      <c r="AZ342" s="27">
        <v>2326.4299999999998</v>
      </c>
      <c r="BA342" s="76">
        <v>3730.8907821850653</v>
      </c>
      <c r="BB342" s="26">
        <v>98.64</v>
      </c>
      <c r="BC342" s="26">
        <v>0</v>
      </c>
      <c r="BD342" s="26">
        <v>0</v>
      </c>
      <c r="BE342" s="26">
        <v>0</v>
      </c>
      <c r="BF342" s="28">
        <v>0</v>
      </c>
    </row>
    <row r="343" spans="1:58" ht="12.75" customHeight="1" x14ac:dyDescent="0.25">
      <c r="A343" s="10">
        <v>375</v>
      </c>
      <c r="B343" s="20" t="s">
        <v>47</v>
      </c>
      <c r="C343" s="20" t="s">
        <v>126</v>
      </c>
      <c r="D343" s="21">
        <v>2005</v>
      </c>
      <c r="E343" s="20" t="s">
        <v>47</v>
      </c>
      <c r="F343" s="64" t="s">
        <v>77</v>
      </c>
      <c r="G343" s="22">
        <v>312731709</v>
      </c>
      <c r="H343" s="12">
        <f t="shared" si="111"/>
        <v>506625368.58000004</v>
      </c>
      <c r="I343" s="23">
        <v>0</v>
      </c>
      <c r="J343" s="13">
        <f t="shared" si="112"/>
        <v>8989319.0700000003</v>
      </c>
      <c r="K343" s="13">
        <f t="shared" si="113"/>
        <v>14562696.893400002</v>
      </c>
      <c r="L343" s="14">
        <f t="shared" si="114"/>
        <v>3945975.2199999997</v>
      </c>
      <c r="M343" s="14">
        <f t="shared" si="115"/>
        <v>5161804.6564000007</v>
      </c>
      <c r="N343" s="24">
        <v>1961015.22</v>
      </c>
      <c r="O343" s="24">
        <v>1353680</v>
      </c>
      <c r="P343" s="24">
        <v>0</v>
      </c>
      <c r="Q343" s="24">
        <v>0</v>
      </c>
      <c r="R343" s="24">
        <v>0</v>
      </c>
      <c r="S343" s="24">
        <v>631280</v>
      </c>
      <c r="T343" s="14">
        <f t="shared" si="126"/>
        <v>3176844.6564000002</v>
      </c>
      <c r="U343" s="24">
        <v>1353680</v>
      </c>
      <c r="V343" s="24">
        <v>0</v>
      </c>
      <c r="W343" s="24">
        <v>0</v>
      </c>
      <c r="X343" s="24">
        <v>0</v>
      </c>
      <c r="Y343" s="24">
        <v>631280</v>
      </c>
      <c r="Z343" s="14">
        <f t="shared" si="116"/>
        <v>5043343.8499999996</v>
      </c>
      <c r="AA343" s="14">
        <f t="shared" si="117"/>
        <v>8170217.0369999995</v>
      </c>
      <c r="AB343" s="24">
        <v>4240041.0999999996</v>
      </c>
      <c r="AC343" s="24">
        <v>470916.38</v>
      </c>
      <c r="AD343" s="24">
        <v>332386.37000000005</v>
      </c>
      <c r="AE343" s="24">
        <v>0</v>
      </c>
      <c r="AF343" s="25">
        <v>0</v>
      </c>
      <c r="AG343" s="14">
        <f t="shared" si="118"/>
        <v>6868866.5819999995</v>
      </c>
      <c r="AH343" s="14">
        <f t="shared" si="119"/>
        <v>762884.53560000006</v>
      </c>
      <c r="AI343" s="14">
        <f t="shared" si="120"/>
        <v>538465.91940000013</v>
      </c>
      <c r="AJ343" s="14">
        <f t="shared" si="121"/>
        <v>0</v>
      </c>
      <c r="AK343" s="14">
        <f t="shared" si="122"/>
        <v>0</v>
      </c>
      <c r="AL343" s="16">
        <f t="shared" si="123"/>
        <v>377139.87</v>
      </c>
      <c r="AM343" s="16">
        <f t="shared" si="124"/>
        <v>377139.87</v>
      </c>
      <c r="AN343" s="24">
        <v>0</v>
      </c>
      <c r="AO343" s="24">
        <v>136957</v>
      </c>
      <c r="AP343" s="25">
        <v>240182.87</v>
      </c>
      <c r="AQ343" s="24">
        <v>0</v>
      </c>
      <c r="AR343" s="24">
        <v>136957</v>
      </c>
      <c r="AS343" s="25">
        <v>240182.87</v>
      </c>
      <c r="AT343" s="68">
        <f t="shared" si="125"/>
        <v>2.8744507868244344</v>
      </c>
      <c r="AU343" s="26">
        <v>0</v>
      </c>
      <c r="AV343" s="26">
        <v>0</v>
      </c>
      <c r="AW343" s="26">
        <v>24.14</v>
      </c>
      <c r="AX343" s="26">
        <v>2372.0500000000002</v>
      </c>
      <c r="AY343" s="27">
        <v>1240.3</v>
      </c>
      <c r="AZ343" s="27">
        <v>1693.66</v>
      </c>
      <c r="BA343" s="76">
        <v>2716.118895541907</v>
      </c>
      <c r="BB343" s="26">
        <v>84</v>
      </c>
      <c r="BC343" s="26">
        <v>0</v>
      </c>
      <c r="BD343" s="26">
        <v>0</v>
      </c>
      <c r="BE343" s="26">
        <v>0</v>
      </c>
      <c r="BF343" s="28">
        <v>0</v>
      </c>
    </row>
    <row r="344" spans="1:58" ht="12.75" customHeight="1" x14ac:dyDescent="0.25">
      <c r="A344" s="10">
        <v>376</v>
      </c>
      <c r="B344" s="20" t="s">
        <v>48</v>
      </c>
      <c r="C344" s="20" t="s">
        <v>127</v>
      </c>
      <c r="D344" s="21">
        <v>2005</v>
      </c>
      <c r="E344" s="20" t="s">
        <v>48</v>
      </c>
      <c r="F344" s="64" t="s">
        <v>77</v>
      </c>
      <c r="G344" s="22">
        <v>136625414</v>
      </c>
      <c r="H344" s="12">
        <f t="shared" si="111"/>
        <v>221333170.68000001</v>
      </c>
      <c r="I344" s="23">
        <v>0</v>
      </c>
      <c r="J344" s="13">
        <f t="shared" si="112"/>
        <v>5248506.75</v>
      </c>
      <c r="K344" s="13">
        <f t="shared" si="113"/>
        <v>8502580.9350000005</v>
      </c>
      <c r="L344" s="14">
        <f t="shared" si="114"/>
        <v>3036741.85</v>
      </c>
      <c r="M344" s="14">
        <f t="shared" si="115"/>
        <v>3613828.2710000002</v>
      </c>
      <c r="N344" s="24">
        <v>930784.55</v>
      </c>
      <c r="O344" s="24">
        <v>1988407.7</v>
      </c>
      <c r="P344" s="24">
        <v>0</v>
      </c>
      <c r="Q344" s="24">
        <v>0</v>
      </c>
      <c r="R344" s="24">
        <v>0</v>
      </c>
      <c r="S344" s="24">
        <v>117549.59999999999</v>
      </c>
      <c r="T344" s="14">
        <f t="shared" si="126"/>
        <v>1507870.9710000001</v>
      </c>
      <c r="U344" s="24">
        <v>1988407.7</v>
      </c>
      <c r="V344" s="24">
        <v>0</v>
      </c>
      <c r="W344" s="24">
        <v>0</v>
      </c>
      <c r="X344" s="24">
        <v>0</v>
      </c>
      <c r="Y344" s="24">
        <v>117549.59999999999</v>
      </c>
      <c r="Z344" s="14">
        <f t="shared" si="116"/>
        <v>2211764.9</v>
      </c>
      <c r="AA344" s="14">
        <f t="shared" si="117"/>
        <v>3583059.1380000003</v>
      </c>
      <c r="AB344" s="24">
        <v>1729985.4</v>
      </c>
      <c r="AC344" s="24">
        <v>481703.07999999996</v>
      </c>
      <c r="AD344" s="24">
        <v>76.42</v>
      </c>
      <c r="AE344" s="24">
        <v>0</v>
      </c>
      <c r="AF344" s="25">
        <v>0</v>
      </c>
      <c r="AG344" s="14">
        <f t="shared" si="118"/>
        <v>2802576.3480000002</v>
      </c>
      <c r="AH344" s="14">
        <f t="shared" si="119"/>
        <v>780358.98959999997</v>
      </c>
      <c r="AI344" s="14">
        <f t="shared" si="120"/>
        <v>123.80040000000001</v>
      </c>
      <c r="AJ344" s="14">
        <f t="shared" si="121"/>
        <v>0</v>
      </c>
      <c r="AK344" s="14">
        <f t="shared" si="122"/>
        <v>0</v>
      </c>
      <c r="AL344" s="16">
        <f t="shared" si="123"/>
        <v>115998.53</v>
      </c>
      <c r="AM344" s="16">
        <f t="shared" si="124"/>
        <v>115998.53</v>
      </c>
      <c r="AN344" s="24">
        <v>0</v>
      </c>
      <c r="AO344" s="24">
        <v>95667.199999999997</v>
      </c>
      <c r="AP344" s="25">
        <v>20331.330000000002</v>
      </c>
      <c r="AQ344" s="24">
        <v>0</v>
      </c>
      <c r="AR344" s="24">
        <v>95667.199999999997</v>
      </c>
      <c r="AS344" s="25">
        <v>20331.330000000002</v>
      </c>
      <c r="AT344" s="68">
        <f t="shared" si="125"/>
        <v>3.841530353935469</v>
      </c>
      <c r="AU344" s="26">
        <v>0</v>
      </c>
      <c r="AV344" s="26">
        <v>0</v>
      </c>
      <c r="AW344" s="26">
        <v>15.19</v>
      </c>
      <c r="AX344" s="26">
        <v>2773.03</v>
      </c>
      <c r="AY344" s="27">
        <v>1210.46</v>
      </c>
      <c r="AZ344" s="27">
        <v>1587.4</v>
      </c>
      <c r="BA344" s="76">
        <v>2545.7099623201962</v>
      </c>
      <c r="BB344" s="26">
        <v>96.13</v>
      </c>
      <c r="BC344" s="26">
        <v>0</v>
      </c>
      <c r="BD344" s="26">
        <v>0</v>
      </c>
      <c r="BE344" s="26">
        <v>0</v>
      </c>
      <c r="BF344" s="28">
        <v>0</v>
      </c>
    </row>
    <row r="345" spans="1:58" ht="12.75" customHeight="1" x14ac:dyDescent="0.25">
      <c r="A345" s="10">
        <v>377</v>
      </c>
      <c r="B345" s="20" t="s">
        <v>49</v>
      </c>
      <c r="C345" s="20" t="s">
        <v>128</v>
      </c>
      <c r="D345" s="21">
        <v>2005</v>
      </c>
      <c r="E345" s="20" t="s">
        <v>49</v>
      </c>
      <c r="F345" s="64" t="s">
        <v>77</v>
      </c>
      <c r="G345" s="22">
        <v>119899782</v>
      </c>
      <c r="H345" s="12">
        <f t="shared" si="111"/>
        <v>194237646.84</v>
      </c>
      <c r="I345" s="23">
        <v>0</v>
      </c>
      <c r="J345" s="13">
        <f t="shared" si="112"/>
        <v>4261310.7399999993</v>
      </c>
      <c r="K345" s="13">
        <f t="shared" si="113"/>
        <v>6903323.3987999996</v>
      </c>
      <c r="L345" s="14">
        <f t="shared" si="114"/>
        <v>2414317.8799999994</v>
      </c>
      <c r="M345" s="14">
        <f t="shared" si="115"/>
        <v>2974800.2855999996</v>
      </c>
      <c r="N345" s="24">
        <v>904003.88</v>
      </c>
      <c r="O345" s="24">
        <v>1119436.3999999999</v>
      </c>
      <c r="P345" s="24">
        <v>308242.3</v>
      </c>
      <c r="Q345" s="24">
        <v>0</v>
      </c>
      <c r="R345" s="24">
        <v>0</v>
      </c>
      <c r="S345" s="24">
        <v>82635.3</v>
      </c>
      <c r="T345" s="14">
        <f t="shared" si="126"/>
        <v>1464486.2856000001</v>
      </c>
      <c r="U345" s="24">
        <v>1119436.3999999999</v>
      </c>
      <c r="V345" s="24">
        <v>308242.3</v>
      </c>
      <c r="W345" s="24">
        <v>0</v>
      </c>
      <c r="X345" s="24">
        <v>0</v>
      </c>
      <c r="Y345" s="24">
        <v>82635.3</v>
      </c>
      <c r="Z345" s="14">
        <f t="shared" si="116"/>
        <v>1846992.8599999999</v>
      </c>
      <c r="AA345" s="14">
        <f t="shared" si="117"/>
        <v>2992128.4331999999</v>
      </c>
      <c r="AB345" s="24">
        <v>1451415.4</v>
      </c>
      <c r="AC345" s="24">
        <v>243827.00000000003</v>
      </c>
      <c r="AD345" s="24">
        <v>151750.46</v>
      </c>
      <c r="AE345" s="24">
        <v>0</v>
      </c>
      <c r="AF345" s="25">
        <v>0</v>
      </c>
      <c r="AG345" s="14">
        <f t="shared" si="118"/>
        <v>2351292.9479999999</v>
      </c>
      <c r="AH345" s="14">
        <f t="shared" si="119"/>
        <v>394999.74000000005</v>
      </c>
      <c r="AI345" s="14">
        <f t="shared" si="120"/>
        <v>245835.7452</v>
      </c>
      <c r="AJ345" s="14">
        <f t="shared" si="121"/>
        <v>0</v>
      </c>
      <c r="AK345" s="14">
        <f t="shared" si="122"/>
        <v>0</v>
      </c>
      <c r="AL345" s="16">
        <f t="shared" si="123"/>
        <v>83502.080000000002</v>
      </c>
      <c r="AM345" s="16">
        <f t="shared" si="124"/>
        <v>83502.080000000002</v>
      </c>
      <c r="AN345" s="24">
        <v>0</v>
      </c>
      <c r="AO345" s="24">
        <v>60593.5</v>
      </c>
      <c r="AP345" s="25">
        <v>22908.58</v>
      </c>
      <c r="AQ345" s="24">
        <v>0</v>
      </c>
      <c r="AR345" s="24">
        <v>60593.5</v>
      </c>
      <c r="AS345" s="25">
        <v>22908.58</v>
      </c>
      <c r="AT345" s="68">
        <f t="shared" si="125"/>
        <v>3.5540604569239327</v>
      </c>
      <c r="AU345" s="26">
        <v>0</v>
      </c>
      <c r="AV345" s="26">
        <v>0</v>
      </c>
      <c r="AW345" s="26">
        <v>14.25</v>
      </c>
      <c r="AX345" s="26">
        <v>2367.6799999999998</v>
      </c>
      <c r="AY345" s="27">
        <v>1400.09</v>
      </c>
      <c r="AZ345" s="27">
        <v>1701.47</v>
      </c>
      <c r="BA345" s="76">
        <v>2728.6437757269396</v>
      </c>
      <c r="BB345" s="26">
        <v>96.58</v>
      </c>
      <c r="BC345" s="26">
        <v>0</v>
      </c>
      <c r="BD345" s="26">
        <v>0</v>
      </c>
      <c r="BE345" s="26">
        <v>0</v>
      </c>
      <c r="BF345" s="28">
        <v>0</v>
      </c>
    </row>
    <row r="346" spans="1:58" ht="12.75" customHeight="1" x14ac:dyDescent="0.25">
      <c r="A346" s="10">
        <v>378</v>
      </c>
      <c r="B346" s="20" t="s">
        <v>50</v>
      </c>
      <c r="C346" s="20" t="s">
        <v>129</v>
      </c>
      <c r="D346" s="21">
        <v>2005</v>
      </c>
      <c r="E346" s="20" t="s">
        <v>50</v>
      </c>
      <c r="F346" s="64" t="s">
        <v>77</v>
      </c>
      <c r="G346" s="22">
        <v>596725421</v>
      </c>
      <c r="H346" s="12">
        <f t="shared" si="111"/>
        <v>966695182.0200001</v>
      </c>
      <c r="I346" s="23">
        <v>0</v>
      </c>
      <c r="J346" s="13">
        <f t="shared" si="112"/>
        <v>14817062.98</v>
      </c>
      <c r="K346" s="13">
        <f t="shared" si="113"/>
        <v>24003642.027600002</v>
      </c>
      <c r="L346" s="14">
        <f t="shared" si="114"/>
        <v>5213662.08</v>
      </c>
      <c r="M346" s="14">
        <f t="shared" si="115"/>
        <v>5857784.5935999993</v>
      </c>
      <c r="N346" s="24">
        <v>1038907.28</v>
      </c>
      <c r="O346" s="24">
        <v>2505074.6</v>
      </c>
      <c r="P346" s="24">
        <v>0</v>
      </c>
      <c r="Q346" s="24">
        <v>0</v>
      </c>
      <c r="R346" s="24">
        <v>0</v>
      </c>
      <c r="S346" s="24">
        <v>1669680.1999999997</v>
      </c>
      <c r="T346" s="14">
        <f t="shared" si="126"/>
        <v>1683029.7936000002</v>
      </c>
      <c r="U346" s="24">
        <v>2505074.6</v>
      </c>
      <c r="V346" s="24">
        <v>0</v>
      </c>
      <c r="W346" s="24">
        <v>0</v>
      </c>
      <c r="X346" s="24">
        <v>0</v>
      </c>
      <c r="Y346" s="24">
        <v>1669680.1999999997</v>
      </c>
      <c r="Z346" s="14">
        <f t="shared" si="116"/>
        <v>9603400.9000000004</v>
      </c>
      <c r="AA346" s="14">
        <f t="shared" si="117"/>
        <v>15557509.457999999</v>
      </c>
      <c r="AB346" s="24">
        <v>8951061.5999999996</v>
      </c>
      <c r="AC346" s="24">
        <v>587054.82000000007</v>
      </c>
      <c r="AD346" s="24">
        <v>65284.480000000003</v>
      </c>
      <c r="AE346" s="24">
        <v>0</v>
      </c>
      <c r="AF346" s="25">
        <v>0</v>
      </c>
      <c r="AG346" s="14">
        <f t="shared" si="118"/>
        <v>14500719.791999999</v>
      </c>
      <c r="AH346" s="14">
        <f t="shared" si="119"/>
        <v>951028.80840000021</v>
      </c>
      <c r="AI346" s="14">
        <f t="shared" si="120"/>
        <v>105760.85760000002</v>
      </c>
      <c r="AJ346" s="14">
        <f t="shared" si="121"/>
        <v>0</v>
      </c>
      <c r="AK346" s="14">
        <f t="shared" si="122"/>
        <v>0</v>
      </c>
      <c r="AL346" s="16">
        <f t="shared" si="123"/>
        <v>1327984.8700000001</v>
      </c>
      <c r="AM346" s="16">
        <f t="shared" si="124"/>
        <v>1327984.8700000001</v>
      </c>
      <c r="AN346" s="24">
        <v>0</v>
      </c>
      <c r="AO346" s="24">
        <v>97242.76</v>
      </c>
      <c r="AP346" s="25">
        <v>1230742.1100000001</v>
      </c>
      <c r="AQ346" s="24">
        <v>0</v>
      </c>
      <c r="AR346" s="24">
        <v>97242.76</v>
      </c>
      <c r="AS346" s="25">
        <v>1230742.1100000001</v>
      </c>
      <c r="AT346" s="68">
        <f t="shared" si="125"/>
        <v>2.4830621352060684</v>
      </c>
      <c r="AU346" s="26">
        <v>0</v>
      </c>
      <c r="AV346" s="26">
        <v>0</v>
      </c>
      <c r="AW346" s="26">
        <v>34.409999999999997</v>
      </c>
      <c r="AX346" s="26">
        <v>2710.04</v>
      </c>
      <c r="AY346" s="27">
        <v>1551.75</v>
      </c>
      <c r="AZ346" s="27">
        <v>2146.31</v>
      </c>
      <c r="BA346" s="76">
        <v>3442.0327259842884</v>
      </c>
      <c r="BB346" s="26">
        <v>67.97</v>
      </c>
      <c r="BC346" s="26">
        <v>0</v>
      </c>
      <c r="BD346" s="26">
        <v>0</v>
      </c>
      <c r="BE346" s="26">
        <v>0</v>
      </c>
      <c r="BF346" s="28">
        <v>0</v>
      </c>
    </row>
    <row r="347" spans="1:58" ht="12.75" customHeight="1" x14ac:dyDescent="0.25">
      <c r="A347" s="10">
        <v>379</v>
      </c>
      <c r="B347" s="20" t="s">
        <v>51</v>
      </c>
      <c r="C347" s="20" t="s">
        <v>130</v>
      </c>
      <c r="D347" s="21">
        <v>2005</v>
      </c>
      <c r="E347" s="20" t="s">
        <v>148</v>
      </c>
      <c r="F347" s="64" t="s">
        <v>77</v>
      </c>
      <c r="G347" s="22">
        <v>764362206</v>
      </c>
      <c r="H347" s="12">
        <f t="shared" si="111"/>
        <v>1238266773.72</v>
      </c>
      <c r="I347" s="23">
        <v>0</v>
      </c>
      <c r="J347" s="13">
        <f t="shared" si="112"/>
        <v>19630423.66</v>
      </c>
      <c r="K347" s="13">
        <f t="shared" si="113"/>
        <v>31801286.329200003</v>
      </c>
      <c r="L347" s="14">
        <f t="shared" si="114"/>
        <v>9879225.9700000007</v>
      </c>
      <c r="M347" s="14">
        <f t="shared" si="115"/>
        <v>12485629.195400001</v>
      </c>
      <c r="N347" s="24">
        <v>4203876.17</v>
      </c>
      <c r="O347" s="24">
        <v>4261606.7</v>
      </c>
      <c r="P347" s="24">
        <v>0</v>
      </c>
      <c r="Q347" s="24">
        <v>0</v>
      </c>
      <c r="R347" s="24">
        <v>0</v>
      </c>
      <c r="S347" s="24">
        <v>1413743.0999999996</v>
      </c>
      <c r="T347" s="14">
        <f t="shared" si="126"/>
        <v>6810279.3954000007</v>
      </c>
      <c r="U347" s="24">
        <v>4261606.7</v>
      </c>
      <c r="V347" s="24">
        <v>0</v>
      </c>
      <c r="W347" s="24">
        <v>0</v>
      </c>
      <c r="X347" s="24">
        <v>0</v>
      </c>
      <c r="Y347" s="24">
        <v>1413743.0999999996</v>
      </c>
      <c r="Z347" s="14">
        <f t="shared" si="116"/>
        <v>9751197.6899999995</v>
      </c>
      <c r="AA347" s="14">
        <f t="shared" si="117"/>
        <v>15796940.257800002</v>
      </c>
      <c r="AB347" s="24">
        <v>9331940.4000000004</v>
      </c>
      <c r="AC347" s="24">
        <v>380214.37</v>
      </c>
      <c r="AD347" s="24">
        <v>39042.920000000006</v>
      </c>
      <c r="AE347" s="24">
        <v>0</v>
      </c>
      <c r="AF347" s="25">
        <v>0</v>
      </c>
      <c r="AG347" s="14">
        <f t="shared" si="118"/>
        <v>15117743.448000001</v>
      </c>
      <c r="AH347" s="14">
        <f t="shared" si="119"/>
        <v>615947.2794</v>
      </c>
      <c r="AI347" s="14">
        <f t="shared" si="120"/>
        <v>63249.530400000011</v>
      </c>
      <c r="AJ347" s="14">
        <f t="shared" si="121"/>
        <v>0</v>
      </c>
      <c r="AK347" s="14">
        <f t="shared" si="122"/>
        <v>0</v>
      </c>
      <c r="AL347" s="16">
        <f t="shared" si="123"/>
        <v>853559.37000000011</v>
      </c>
      <c r="AM347" s="16">
        <f t="shared" si="124"/>
        <v>853559.37000000011</v>
      </c>
      <c r="AN347" s="24">
        <v>0</v>
      </c>
      <c r="AO347" s="24">
        <v>275163.7</v>
      </c>
      <c r="AP347" s="25">
        <v>578395.67000000004</v>
      </c>
      <c r="AQ347" s="24">
        <v>0</v>
      </c>
      <c r="AR347" s="24">
        <v>275163.7</v>
      </c>
      <c r="AS347" s="25">
        <v>578395.67000000004</v>
      </c>
      <c r="AT347" s="68">
        <f t="shared" si="125"/>
        <v>2.5682096139640898</v>
      </c>
      <c r="AU347" s="26">
        <v>0</v>
      </c>
      <c r="AV347" s="26">
        <v>0</v>
      </c>
      <c r="AW347" s="26">
        <v>32.32</v>
      </c>
      <c r="AX347" s="26">
        <v>1502.78</v>
      </c>
      <c r="AY347" s="27">
        <v>1275.6099999999999</v>
      </c>
      <c r="AZ347" s="27">
        <v>1379.17</v>
      </c>
      <c r="BA347" s="76">
        <v>2211.7719596403836</v>
      </c>
      <c r="BB347" s="26">
        <v>85.69</v>
      </c>
      <c r="BC347" s="26">
        <v>0</v>
      </c>
      <c r="BD347" s="26">
        <v>0</v>
      </c>
      <c r="BE347" s="26">
        <v>0</v>
      </c>
      <c r="BF347" s="28">
        <v>0</v>
      </c>
    </row>
    <row r="348" spans="1:58" ht="12.75" customHeight="1" x14ac:dyDescent="0.25">
      <c r="A348" s="10">
        <v>380</v>
      </c>
      <c r="B348" s="20" t="s">
        <v>52</v>
      </c>
      <c r="C348" s="20" t="s">
        <v>131</v>
      </c>
      <c r="D348" s="21">
        <v>2005</v>
      </c>
      <c r="E348" s="20" t="s">
        <v>111</v>
      </c>
      <c r="F348" s="64" t="s">
        <v>77</v>
      </c>
      <c r="G348" s="22">
        <v>202877762</v>
      </c>
      <c r="H348" s="12">
        <f t="shared" si="111"/>
        <v>328661974.44</v>
      </c>
      <c r="I348" s="23">
        <v>0</v>
      </c>
      <c r="J348" s="13">
        <f t="shared" si="112"/>
        <v>5808090.2599999998</v>
      </c>
      <c r="K348" s="13">
        <f t="shared" si="113"/>
        <v>9409106.2212000005</v>
      </c>
      <c r="L348" s="14">
        <f t="shared" si="114"/>
        <v>2888369.63</v>
      </c>
      <c r="M348" s="14">
        <f t="shared" si="115"/>
        <v>3481164.3585999999</v>
      </c>
      <c r="N348" s="24">
        <v>956120.53</v>
      </c>
      <c r="O348" s="24">
        <v>1372761.7</v>
      </c>
      <c r="P348" s="24">
        <v>324304.59999999998</v>
      </c>
      <c r="Q348" s="24">
        <v>0</v>
      </c>
      <c r="R348" s="24">
        <v>0</v>
      </c>
      <c r="S348" s="24">
        <v>235182.8</v>
      </c>
      <c r="T348" s="14">
        <f t="shared" si="126"/>
        <v>1548915.2586000001</v>
      </c>
      <c r="U348" s="24">
        <v>1372761.7</v>
      </c>
      <c r="V348" s="24">
        <v>324304.59999999998</v>
      </c>
      <c r="W348" s="24">
        <v>0</v>
      </c>
      <c r="X348" s="24">
        <v>0</v>
      </c>
      <c r="Y348" s="24">
        <v>235182.8</v>
      </c>
      <c r="Z348" s="14">
        <f t="shared" si="116"/>
        <v>2919720.63</v>
      </c>
      <c r="AA348" s="14">
        <f t="shared" si="117"/>
        <v>4729947.4205999998</v>
      </c>
      <c r="AB348" s="24">
        <v>2334769.1</v>
      </c>
      <c r="AC348" s="24">
        <v>535112.61999999988</v>
      </c>
      <c r="AD348" s="24">
        <v>49838.91</v>
      </c>
      <c r="AE348" s="24">
        <v>0</v>
      </c>
      <c r="AF348" s="25">
        <v>0</v>
      </c>
      <c r="AG348" s="14">
        <f t="shared" si="118"/>
        <v>3782325.9420000003</v>
      </c>
      <c r="AH348" s="14">
        <f t="shared" si="119"/>
        <v>866882.4443999998</v>
      </c>
      <c r="AI348" s="14">
        <f t="shared" si="120"/>
        <v>80739.034200000009</v>
      </c>
      <c r="AJ348" s="14">
        <f t="shared" si="121"/>
        <v>0</v>
      </c>
      <c r="AK348" s="14">
        <f t="shared" si="122"/>
        <v>0</v>
      </c>
      <c r="AL348" s="16">
        <f t="shared" si="123"/>
        <v>269024.05</v>
      </c>
      <c r="AM348" s="16">
        <f t="shared" si="124"/>
        <v>269024.05</v>
      </c>
      <c r="AN348" s="24">
        <v>0</v>
      </c>
      <c r="AO348" s="24">
        <v>207884.67</v>
      </c>
      <c r="AP348" s="25">
        <v>61139.38</v>
      </c>
      <c r="AQ348" s="24">
        <v>0</v>
      </c>
      <c r="AR348" s="24">
        <v>207884.67</v>
      </c>
      <c r="AS348" s="25">
        <v>61139.38</v>
      </c>
      <c r="AT348" s="68">
        <f t="shared" si="125"/>
        <v>2.8628520951448588</v>
      </c>
      <c r="AU348" s="26">
        <v>0</v>
      </c>
      <c r="AV348" s="26">
        <v>0</v>
      </c>
      <c r="AW348" s="26">
        <v>20.76</v>
      </c>
      <c r="AX348" s="26">
        <v>2391.59</v>
      </c>
      <c r="AY348" s="27">
        <v>958.61</v>
      </c>
      <c r="AZ348" s="27">
        <v>1371.8</v>
      </c>
      <c r="BA348" s="76">
        <v>2199.9527065080288</v>
      </c>
      <c r="BB348" s="26">
        <v>91.86</v>
      </c>
      <c r="BC348" s="26">
        <v>0</v>
      </c>
      <c r="BD348" s="26">
        <v>0</v>
      </c>
      <c r="BE348" s="26">
        <v>0</v>
      </c>
      <c r="BF348" s="28">
        <v>0</v>
      </c>
    </row>
    <row r="349" spans="1:58" ht="12.75" customHeight="1" x14ac:dyDescent="0.25">
      <c r="A349" s="10">
        <v>381</v>
      </c>
      <c r="B349" s="20" t="s">
        <v>53</v>
      </c>
      <c r="C349" s="20" t="s">
        <v>132</v>
      </c>
      <c r="D349" s="21">
        <v>2005</v>
      </c>
      <c r="E349" s="20" t="s">
        <v>53</v>
      </c>
      <c r="F349" s="64" t="s">
        <v>77</v>
      </c>
      <c r="G349" s="22">
        <v>124410414</v>
      </c>
      <c r="H349" s="12">
        <f t="shared" si="111"/>
        <v>201544870.68000001</v>
      </c>
      <c r="I349" s="23">
        <v>0</v>
      </c>
      <c r="J349" s="13">
        <f t="shared" si="112"/>
        <v>3563858.41</v>
      </c>
      <c r="K349" s="13">
        <f t="shared" si="113"/>
        <v>5773450.6242000004</v>
      </c>
      <c r="L349" s="14">
        <f t="shared" si="114"/>
        <v>1511824.27</v>
      </c>
      <c r="M349" s="14">
        <f t="shared" si="115"/>
        <v>1942774.0374</v>
      </c>
      <c r="N349" s="24">
        <v>695080.27</v>
      </c>
      <c r="O349" s="24">
        <v>656569</v>
      </c>
      <c r="P349" s="24">
        <v>0</v>
      </c>
      <c r="Q349" s="24">
        <v>0</v>
      </c>
      <c r="R349" s="24">
        <v>0</v>
      </c>
      <c r="S349" s="24">
        <v>160175</v>
      </c>
      <c r="T349" s="14">
        <f t="shared" si="126"/>
        <v>1126030.0374</v>
      </c>
      <c r="U349" s="24">
        <v>656569</v>
      </c>
      <c r="V349" s="24">
        <v>0</v>
      </c>
      <c r="W349" s="24">
        <v>0</v>
      </c>
      <c r="X349" s="24">
        <v>0</v>
      </c>
      <c r="Y349" s="24">
        <v>160175</v>
      </c>
      <c r="Z349" s="14">
        <f t="shared" si="116"/>
        <v>2052034.1400000001</v>
      </c>
      <c r="AA349" s="14">
        <f t="shared" si="117"/>
        <v>3324295.3067999999</v>
      </c>
      <c r="AB349" s="24">
        <v>1721312.5</v>
      </c>
      <c r="AC349" s="24">
        <v>288937.61000000004</v>
      </c>
      <c r="AD349" s="24">
        <v>41784.03</v>
      </c>
      <c r="AE349" s="24">
        <v>0</v>
      </c>
      <c r="AF349" s="25">
        <v>0</v>
      </c>
      <c r="AG349" s="14">
        <f t="shared" si="118"/>
        <v>2788526.25</v>
      </c>
      <c r="AH349" s="14">
        <f t="shared" si="119"/>
        <v>468078.92820000008</v>
      </c>
      <c r="AI349" s="14">
        <f t="shared" si="120"/>
        <v>67690.128599999996</v>
      </c>
      <c r="AJ349" s="14">
        <f t="shared" si="121"/>
        <v>0</v>
      </c>
      <c r="AK349" s="14">
        <f t="shared" si="122"/>
        <v>0</v>
      </c>
      <c r="AL349" s="16">
        <f t="shared" si="123"/>
        <v>125865.63</v>
      </c>
      <c r="AM349" s="16">
        <f t="shared" si="124"/>
        <v>125865.63</v>
      </c>
      <c r="AN349" s="24">
        <v>0</v>
      </c>
      <c r="AO349" s="24">
        <v>42362</v>
      </c>
      <c r="AP349" s="25">
        <v>83503.63</v>
      </c>
      <c r="AQ349" s="24">
        <v>0</v>
      </c>
      <c r="AR349" s="24">
        <v>42362</v>
      </c>
      <c r="AS349" s="25">
        <v>83503.63</v>
      </c>
      <c r="AT349" s="68">
        <f t="shared" si="125"/>
        <v>2.864598143689161</v>
      </c>
      <c r="AU349" s="26">
        <v>0</v>
      </c>
      <c r="AV349" s="26">
        <v>0</v>
      </c>
      <c r="AW349" s="26">
        <v>27.76</v>
      </c>
      <c r="AX349" s="26">
        <v>3100.57</v>
      </c>
      <c r="AY349" s="27">
        <v>1481.98</v>
      </c>
      <c r="AZ349" s="27">
        <v>2118.87</v>
      </c>
      <c r="BA349" s="76">
        <v>3398.0272570627399</v>
      </c>
      <c r="BB349" s="26">
        <v>89.41</v>
      </c>
      <c r="BC349" s="26">
        <v>0</v>
      </c>
      <c r="BD349" s="26">
        <v>0</v>
      </c>
      <c r="BE349" s="26">
        <v>0</v>
      </c>
      <c r="BF349" s="28">
        <v>0</v>
      </c>
    </row>
    <row r="350" spans="1:58" ht="12.75" customHeight="1" x14ac:dyDescent="0.25">
      <c r="A350" s="10">
        <v>382</v>
      </c>
      <c r="B350" s="20" t="s">
        <v>54</v>
      </c>
      <c r="C350" s="20" t="s">
        <v>133</v>
      </c>
      <c r="D350" s="21">
        <v>2005</v>
      </c>
      <c r="E350" s="20" t="s">
        <v>54</v>
      </c>
      <c r="F350" s="64" t="s">
        <v>77</v>
      </c>
      <c r="G350" s="22">
        <v>62730263</v>
      </c>
      <c r="H350" s="12">
        <f t="shared" si="111"/>
        <v>101623026.06</v>
      </c>
      <c r="I350" s="23">
        <v>0</v>
      </c>
      <c r="J350" s="13">
        <f t="shared" si="112"/>
        <v>2313209.2400000002</v>
      </c>
      <c r="K350" s="13">
        <f t="shared" si="113"/>
        <v>3747398.9688000004</v>
      </c>
      <c r="L350" s="14">
        <f t="shared" si="114"/>
        <v>1020077.0000000001</v>
      </c>
      <c r="M350" s="14">
        <f t="shared" si="115"/>
        <v>1236531.0900000001</v>
      </c>
      <c r="N350" s="24">
        <v>349119.5</v>
      </c>
      <c r="O350" s="24">
        <v>519596.3</v>
      </c>
      <c r="P350" s="24">
        <v>80259.3</v>
      </c>
      <c r="Q350" s="24">
        <v>0</v>
      </c>
      <c r="R350" s="24">
        <v>0</v>
      </c>
      <c r="S350" s="24">
        <v>71101.900000000009</v>
      </c>
      <c r="T350" s="14">
        <f t="shared" si="126"/>
        <v>565573.59000000008</v>
      </c>
      <c r="U350" s="24">
        <v>519596.3</v>
      </c>
      <c r="V350" s="24">
        <v>80259.3</v>
      </c>
      <c r="W350" s="24">
        <v>0</v>
      </c>
      <c r="X350" s="24">
        <v>0</v>
      </c>
      <c r="Y350" s="24">
        <v>71101.900000000009</v>
      </c>
      <c r="Z350" s="14">
        <f t="shared" si="116"/>
        <v>1293132.24</v>
      </c>
      <c r="AA350" s="14">
        <f t="shared" si="117"/>
        <v>2094874.2288000004</v>
      </c>
      <c r="AB350" s="24">
        <v>1094172.5</v>
      </c>
      <c r="AC350" s="24">
        <v>198935.21999999997</v>
      </c>
      <c r="AD350" s="24">
        <v>24.52</v>
      </c>
      <c r="AE350" s="24">
        <v>0</v>
      </c>
      <c r="AF350" s="25">
        <v>0</v>
      </c>
      <c r="AG350" s="14">
        <f t="shared" si="118"/>
        <v>1772559.4500000002</v>
      </c>
      <c r="AH350" s="14">
        <f t="shared" si="119"/>
        <v>322275.0564</v>
      </c>
      <c r="AI350" s="14">
        <f t="shared" si="120"/>
        <v>39.7224</v>
      </c>
      <c r="AJ350" s="14">
        <f t="shared" si="121"/>
        <v>0</v>
      </c>
      <c r="AK350" s="14">
        <f t="shared" si="122"/>
        <v>0</v>
      </c>
      <c r="AL350" s="16">
        <f t="shared" si="123"/>
        <v>50350.460000000006</v>
      </c>
      <c r="AM350" s="16">
        <f t="shared" si="124"/>
        <v>50350.460000000006</v>
      </c>
      <c r="AN350" s="24">
        <v>0</v>
      </c>
      <c r="AO350" s="24">
        <v>37199.300000000003</v>
      </c>
      <c r="AP350" s="25">
        <v>13151.16</v>
      </c>
      <c r="AQ350" s="24">
        <v>0</v>
      </c>
      <c r="AR350" s="24">
        <v>37199.300000000003</v>
      </c>
      <c r="AS350" s="25">
        <v>13151.16</v>
      </c>
      <c r="AT350" s="68">
        <f t="shared" si="125"/>
        <v>3.6875490861563902</v>
      </c>
      <c r="AU350" s="26">
        <v>0</v>
      </c>
      <c r="AV350" s="26">
        <v>0</v>
      </c>
      <c r="AW350" s="26">
        <v>24.15</v>
      </c>
      <c r="AX350" s="26">
        <v>2814.26</v>
      </c>
      <c r="AY350" s="27">
        <v>1895.74</v>
      </c>
      <c r="AZ350" s="27">
        <v>2318.8200000000002</v>
      </c>
      <c r="BA350" s="76">
        <v>3718.6866415694321</v>
      </c>
      <c r="BB350" s="26">
        <v>93.03</v>
      </c>
      <c r="BC350" s="26">
        <v>0</v>
      </c>
      <c r="BD350" s="26">
        <v>0</v>
      </c>
      <c r="BE350" s="26">
        <v>0</v>
      </c>
      <c r="BF350" s="28">
        <v>0</v>
      </c>
    </row>
    <row r="351" spans="1:58" ht="12.75" customHeight="1" x14ac:dyDescent="0.25">
      <c r="A351" s="10">
        <v>383</v>
      </c>
      <c r="B351" s="20" t="s">
        <v>55</v>
      </c>
      <c r="C351" s="20" t="s">
        <v>134</v>
      </c>
      <c r="D351" s="21">
        <v>2005</v>
      </c>
      <c r="E351" s="20" t="s">
        <v>55</v>
      </c>
      <c r="F351" s="64" t="s">
        <v>77</v>
      </c>
      <c r="G351" s="22">
        <v>648235094</v>
      </c>
      <c r="H351" s="12">
        <f t="shared" si="111"/>
        <v>1050140852.2800001</v>
      </c>
      <c r="I351" s="23">
        <v>0</v>
      </c>
      <c r="J351" s="13">
        <f t="shared" si="112"/>
        <v>11142649.939999999</v>
      </c>
      <c r="K351" s="13">
        <f t="shared" si="113"/>
        <v>18051092.902800001</v>
      </c>
      <c r="L351" s="14">
        <f t="shared" si="114"/>
        <v>1796766.5999999999</v>
      </c>
      <c r="M351" s="14">
        <f t="shared" si="115"/>
        <v>2128782.5519999997</v>
      </c>
      <c r="N351" s="24">
        <v>535509.6</v>
      </c>
      <c r="O351" s="24">
        <v>1075437.7</v>
      </c>
      <c r="P351" s="24">
        <v>0</v>
      </c>
      <c r="Q351" s="24">
        <v>0</v>
      </c>
      <c r="R351" s="24">
        <v>0</v>
      </c>
      <c r="S351" s="24">
        <v>185819.30000000002</v>
      </c>
      <c r="T351" s="14">
        <f t="shared" si="126"/>
        <v>867525.55200000003</v>
      </c>
      <c r="U351" s="24">
        <v>1075437.7</v>
      </c>
      <c r="V351" s="24">
        <v>0</v>
      </c>
      <c r="W351" s="24">
        <v>0</v>
      </c>
      <c r="X351" s="24">
        <v>0</v>
      </c>
      <c r="Y351" s="24">
        <v>185819.30000000002</v>
      </c>
      <c r="Z351" s="14">
        <f t="shared" si="116"/>
        <v>9345883.3399999999</v>
      </c>
      <c r="AA351" s="14">
        <f t="shared" si="117"/>
        <v>15140331.010800002</v>
      </c>
      <c r="AB351" s="24">
        <v>8560545.9000000004</v>
      </c>
      <c r="AC351" s="24">
        <v>498783.44000000006</v>
      </c>
      <c r="AD351" s="24">
        <v>286554</v>
      </c>
      <c r="AE351" s="24">
        <v>0</v>
      </c>
      <c r="AF351" s="25">
        <v>0</v>
      </c>
      <c r="AG351" s="14">
        <f t="shared" si="118"/>
        <v>13868084.358000001</v>
      </c>
      <c r="AH351" s="14">
        <f t="shared" si="119"/>
        <v>808029.17280000017</v>
      </c>
      <c r="AI351" s="14">
        <f t="shared" si="120"/>
        <v>464217.48000000004</v>
      </c>
      <c r="AJ351" s="14">
        <f t="shared" si="121"/>
        <v>0</v>
      </c>
      <c r="AK351" s="14">
        <f t="shared" si="122"/>
        <v>0</v>
      </c>
      <c r="AL351" s="16">
        <f t="shared" si="123"/>
        <v>3142412.43</v>
      </c>
      <c r="AM351" s="16">
        <f t="shared" si="124"/>
        <v>3142412.43</v>
      </c>
      <c r="AN351" s="24">
        <v>0</v>
      </c>
      <c r="AO351" s="24">
        <v>93970.1</v>
      </c>
      <c r="AP351" s="25">
        <v>3048442.33</v>
      </c>
      <c r="AQ351" s="24">
        <v>0</v>
      </c>
      <c r="AR351" s="24">
        <v>93970.1</v>
      </c>
      <c r="AS351" s="25">
        <v>3048442.33</v>
      </c>
      <c r="AT351" s="68">
        <f t="shared" si="125"/>
        <v>1.7189211203057757</v>
      </c>
      <c r="AU351" s="26">
        <v>0</v>
      </c>
      <c r="AV351" s="26">
        <v>0</v>
      </c>
      <c r="AW351" s="26">
        <v>28.4</v>
      </c>
      <c r="AX351" s="26">
        <v>3105.91</v>
      </c>
      <c r="AY351" s="27">
        <v>1359.72</v>
      </c>
      <c r="AZ351" s="27">
        <v>2573.0700000000002</v>
      </c>
      <c r="BA351" s="76">
        <v>4126.4268191679648</v>
      </c>
      <c r="BB351" s="26">
        <v>89.66</v>
      </c>
      <c r="BC351" s="26">
        <v>0</v>
      </c>
      <c r="BD351" s="26">
        <v>0</v>
      </c>
      <c r="BE351" s="26">
        <v>0</v>
      </c>
      <c r="BF351" s="28">
        <v>0</v>
      </c>
    </row>
    <row r="352" spans="1:58" ht="12.75" customHeight="1" x14ac:dyDescent="0.25">
      <c r="A352" s="10">
        <v>384</v>
      </c>
      <c r="B352" s="20" t="s">
        <v>56</v>
      </c>
      <c r="C352" s="20" t="s">
        <v>135</v>
      </c>
      <c r="D352" s="21">
        <v>2005</v>
      </c>
      <c r="E352" s="20" t="s">
        <v>56</v>
      </c>
      <c r="F352" s="64" t="s">
        <v>77</v>
      </c>
      <c r="G352" s="22">
        <v>140574391</v>
      </c>
      <c r="H352" s="12">
        <f t="shared" si="111"/>
        <v>227730513.42000002</v>
      </c>
      <c r="I352" s="23">
        <v>0</v>
      </c>
      <c r="J352" s="13">
        <f t="shared" si="112"/>
        <v>5920900.2999999998</v>
      </c>
      <c r="K352" s="13">
        <f t="shared" si="113"/>
        <v>9591858.4859999996</v>
      </c>
      <c r="L352" s="14">
        <f t="shared" si="114"/>
        <v>3998065.5</v>
      </c>
      <c r="M352" s="14">
        <f t="shared" si="115"/>
        <v>4979013.6900000004</v>
      </c>
      <c r="N352" s="24">
        <v>1582174.5</v>
      </c>
      <c r="O352" s="24">
        <v>1693893.2</v>
      </c>
      <c r="P352" s="24">
        <v>674935.9</v>
      </c>
      <c r="Q352" s="24">
        <v>0</v>
      </c>
      <c r="R352" s="24">
        <v>0</v>
      </c>
      <c r="S352" s="24">
        <v>47061.899999999987</v>
      </c>
      <c r="T352" s="14">
        <f t="shared" si="126"/>
        <v>2563122.69</v>
      </c>
      <c r="U352" s="24">
        <v>1693893.2</v>
      </c>
      <c r="V352" s="24">
        <v>674935.9</v>
      </c>
      <c r="W352" s="24">
        <v>0</v>
      </c>
      <c r="X352" s="24">
        <v>0</v>
      </c>
      <c r="Y352" s="24">
        <v>47061.899999999987</v>
      </c>
      <c r="Z352" s="14">
        <f t="shared" si="116"/>
        <v>1922834.8</v>
      </c>
      <c r="AA352" s="14">
        <f t="shared" si="117"/>
        <v>3114992.3760000002</v>
      </c>
      <c r="AB352" s="24">
        <v>1284590.5</v>
      </c>
      <c r="AC352" s="24">
        <v>433295.14</v>
      </c>
      <c r="AD352" s="24">
        <v>204949.16</v>
      </c>
      <c r="AE352" s="24">
        <v>0</v>
      </c>
      <c r="AF352" s="25">
        <v>0</v>
      </c>
      <c r="AG352" s="14">
        <f t="shared" si="118"/>
        <v>2081036.61</v>
      </c>
      <c r="AH352" s="14">
        <f t="shared" si="119"/>
        <v>701938.12680000009</v>
      </c>
      <c r="AI352" s="14">
        <f t="shared" si="120"/>
        <v>332017.63920000003</v>
      </c>
      <c r="AJ352" s="14">
        <f t="shared" si="121"/>
        <v>0</v>
      </c>
      <c r="AK352" s="14">
        <f t="shared" si="122"/>
        <v>0</v>
      </c>
      <c r="AL352" s="16">
        <f t="shared" si="123"/>
        <v>91658.06</v>
      </c>
      <c r="AM352" s="16">
        <f t="shared" si="124"/>
        <v>91658.06</v>
      </c>
      <c r="AN352" s="24">
        <v>0</v>
      </c>
      <c r="AO352" s="24">
        <v>77101.45</v>
      </c>
      <c r="AP352" s="25">
        <v>14556.61</v>
      </c>
      <c r="AQ352" s="24">
        <v>0</v>
      </c>
      <c r="AR352" s="24">
        <v>77101.45</v>
      </c>
      <c r="AS352" s="25">
        <v>14556.61</v>
      </c>
      <c r="AT352" s="68">
        <f t="shared" si="125"/>
        <v>4.2119338080575428</v>
      </c>
      <c r="AU352" s="26">
        <v>0</v>
      </c>
      <c r="AV352" s="26">
        <v>0</v>
      </c>
      <c r="AW352" s="26">
        <v>17.600000000000001</v>
      </c>
      <c r="AX352" s="26">
        <v>2288.91</v>
      </c>
      <c r="AY352" s="27">
        <v>1374.14</v>
      </c>
      <c r="AZ352" s="27">
        <v>1579.09</v>
      </c>
      <c r="BA352" s="76">
        <v>2532.3832332116654</v>
      </c>
      <c r="BB352" s="26">
        <v>98.82</v>
      </c>
      <c r="BC352" s="26">
        <v>0</v>
      </c>
      <c r="BD352" s="26">
        <v>0</v>
      </c>
      <c r="BE352" s="26">
        <v>0</v>
      </c>
      <c r="BF352" s="28">
        <v>0</v>
      </c>
    </row>
    <row r="353" spans="1:58" ht="12.75" customHeight="1" x14ac:dyDescent="0.25">
      <c r="A353" s="10">
        <v>385</v>
      </c>
      <c r="B353" s="20" t="s">
        <v>57</v>
      </c>
      <c r="C353" s="20" t="s">
        <v>136</v>
      </c>
      <c r="D353" s="21">
        <v>2005</v>
      </c>
      <c r="E353" s="20" t="s">
        <v>57</v>
      </c>
      <c r="F353" s="64" t="s">
        <v>77</v>
      </c>
      <c r="G353" s="22">
        <v>296863073</v>
      </c>
      <c r="H353" s="12">
        <f t="shared" ref="H353:H416" si="127">F353*G353</f>
        <v>480918178.26000005</v>
      </c>
      <c r="I353" s="23">
        <v>0</v>
      </c>
      <c r="J353" s="13">
        <f t="shared" ref="J353:J416" si="128">L353+Z353</f>
        <v>8322227.6400000006</v>
      </c>
      <c r="K353" s="13">
        <f t="shared" ref="K353:K416" si="129">J353*F353</f>
        <v>13482008.776800001</v>
      </c>
      <c r="L353" s="14">
        <f t="shared" ref="L353:L416" si="130">N353+O353+P353+Q353+R353+S353</f>
        <v>3848895.72</v>
      </c>
      <c r="M353" s="14">
        <f t="shared" ref="M353:M416" si="131">T353+U353+V353+W353+X353+Y353</f>
        <v>4821317.9304</v>
      </c>
      <c r="N353" s="24">
        <v>1568422.92</v>
      </c>
      <c r="O353" s="24">
        <v>1578685.9</v>
      </c>
      <c r="P353" s="24">
        <v>388168.2</v>
      </c>
      <c r="Q353" s="24">
        <v>0</v>
      </c>
      <c r="R353" s="24">
        <v>0</v>
      </c>
      <c r="S353" s="24">
        <v>313618.7</v>
      </c>
      <c r="T353" s="14">
        <f t="shared" si="126"/>
        <v>2540845.1304000001</v>
      </c>
      <c r="U353" s="24">
        <v>1578685.9</v>
      </c>
      <c r="V353" s="24">
        <v>388168.2</v>
      </c>
      <c r="W353" s="24">
        <v>0</v>
      </c>
      <c r="X353" s="24">
        <v>0</v>
      </c>
      <c r="Y353" s="24">
        <v>313618.7</v>
      </c>
      <c r="Z353" s="14">
        <f t="shared" ref="Z353:Z416" si="132">AB353+AC353+AD353+AE353+AF353</f>
        <v>4473331.92</v>
      </c>
      <c r="AA353" s="14">
        <f t="shared" ref="AA353:AA416" si="133">AG353+AH353+AI353+AJ353+AK353</f>
        <v>7246797.7104000002</v>
      </c>
      <c r="AB353" s="24">
        <v>3931785.8</v>
      </c>
      <c r="AC353" s="24">
        <v>435289.68999999994</v>
      </c>
      <c r="AD353" s="24">
        <v>106256.43</v>
      </c>
      <c r="AE353" s="24">
        <v>0</v>
      </c>
      <c r="AF353" s="25">
        <v>0</v>
      </c>
      <c r="AG353" s="14">
        <f t="shared" ref="AG353:AG416" si="134">AB353*$F353</f>
        <v>6369492.9960000003</v>
      </c>
      <c r="AH353" s="14">
        <f t="shared" ref="AH353:AH416" si="135">AC353*$F353</f>
        <v>705169.29779999994</v>
      </c>
      <c r="AI353" s="14">
        <f t="shared" ref="AI353:AI416" si="136">AD353*$F353</f>
        <v>172135.4166</v>
      </c>
      <c r="AJ353" s="14">
        <f t="shared" ref="AJ353:AJ416" si="137">AE353*$F353</f>
        <v>0</v>
      </c>
      <c r="AK353" s="14">
        <f t="shared" ref="AK353:AK416" si="138">AF353*$F353</f>
        <v>0</v>
      </c>
      <c r="AL353" s="16">
        <f t="shared" ref="AL353:AL416" si="139">AN353+AO353+AP353</f>
        <v>480013.22000000003</v>
      </c>
      <c r="AM353" s="16">
        <f t="shared" ref="AM353:AM416" si="140">AQ353+AR353+AS353</f>
        <v>480013.22000000003</v>
      </c>
      <c r="AN353" s="24">
        <v>0</v>
      </c>
      <c r="AO353" s="24">
        <v>153266.32</v>
      </c>
      <c r="AP353" s="25">
        <v>326746.90000000002</v>
      </c>
      <c r="AQ353" s="24">
        <v>0</v>
      </c>
      <c r="AR353" s="24">
        <v>153266.32</v>
      </c>
      <c r="AS353" s="25">
        <v>326746.90000000002</v>
      </c>
      <c r="AT353" s="68">
        <f t="shared" ref="AT353:AT416" si="141">J353/G353*100</f>
        <v>2.8033893053448251</v>
      </c>
      <c r="AU353" s="26">
        <v>0</v>
      </c>
      <c r="AV353" s="26">
        <v>0</v>
      </c>
      <c r="AW353" s="26">
        <v>25.52</v>
      </c>
      <c r="AX353" s="26">
        <v>2844.74</v>
      </c>
      <c r="AY353" s="27">
        <v>968.72</v>
      </c>
      <c r="AZ353" s="27">
        <v>1500.67</v>
      </c>
      <c r="BA353" s="76">
        <v>2406.6212480503013</v>
      </c>
      <c r="BB353" s="26">
        <v>91.85</v>
      </c>
      <c r="BC353" s="26">
        <v>0</v>
      </c>
      <c r="BD353" s="26">
        <v>0</v>
      </c>
      <c r="BE353" s="26">
        <v>0</v>
      </c>
      <c r="BF353" s="28">
        <v>0</v>
      </c>
    </row>
    <row r="354" spans="1:58" ht="12.75" customHeight="1" x14ac:dyDescent="0.25">
      <c r="A354" s="10">
        <v>386</v>
      </c>
      <c r="B354" s="20" t="s">
        <v>58</v>
      </c>
      <c r="C354" s="20" t="s">
        <v>137</v>
      </c>
      <c r="D354" s="21">
        <v>2005</v>
      </c>
      <c r="E354" s="20" t="s">
        <v>112</v>
      </c>
      <c r="F354" s="64" t="s">
        <v>77</v>
      </c>
      <c r="G354" s="22">
        <v>168791835</v>
      </c>
      <c r="H354" s="12">
        <f t="shared" si="127"/>
        <v>273442772.70000005</v>
      </c>
      <c r="I354" s="23">
        <v>0</v>
      </c>
      <c r="J354" s="13">
        <f t="shared" si="128"/>
        <v>2943481.93</v>
      </c>
      <c r="K354" s="13">
        <f t="shared" si="129"/>
        <v>4768440.7266000006</v>
      </c>
      <c r="L354" s="14">
        <f t="shared" si="130"/>
        <v>1064912.6600000001</v>
      </c>
      <c r="M354" s="14">
        <f t="shared" si="131"/>
        <v>1222676.6572</v>
      </c>
      <c r="N354" s="24">
        <v>254458.06</v>
      </c>
      <c r="O354" s="24">
        <v>736322.8</v>
      </c>
      <c r="P354" s="24">
        <v>0</v>
      </c>
      <c r="Q354" s="24">
        <v>0</v>
      </c>
      <c r="R354" s="24">
        <v>0</v>
      </c>
      <c r="S354" s="24">
        <v>74131.800000000017</v>
      </c>
      <c r="T354" s="14">
        <f t="shared" si="126"/>
        <v>412222.05720000004</v>
      </c>
      <c r="U354" s="24">
        <v>736322.8</v>
      </c>
      <c r="V354" s="24">
        <v>0</v>
      </c>
      <c r="W354" s="24">
        <v>0</v>
      </c>
      <c r="X354" s="24">
        <v>0</v>
      </c>
      <c r="Y354" s="24">
        <v>74131.800000000017</v>
      </c>
      <c r="Z354" s="14">
        <f t="shared" si="132"/>
        <v>1878569.27</v>
      </c>
      <c r="AA354" s="14">
        <f t="shared" si="133"/>
        <v>3043282.2174000004</v>
      </c>
      <c r="AB354" s="24">
        <v>1668262.1</v>
      </c>
      <c r="AC354" s="24">
        <v>153663.26999999999</v>
      </c>
      <c r="AD354" s="24">
        <v>56643.899999999994</v>
      </c>
      <c r="AE354" s="24">
        <v>0</v>
      </c>
      <c r="AF354" s="25">
        <v>0</v>
      </c>
      <c r="AG354" s="14">
        <f t="shared" si="134"/>
        <v>2702584.6020000004</v>
      </c>
      <c r="AH354" s="14">
        <f t="shared" si="135"/>
        <v>248934.49739999999</v>
      </c>
      <c r="AI354" s="14">
        <f t="shared" si="136"/>
        <v>91763.118000000002</v>
      </c>
      <c r="AJ354" s="14">
        <f t="shared" si="137"/>
        <v>0</v>
      </c>
      <c r="AK354" s="14">
        <f t="shared" si="138"/>
        <v>0</v>
      </c>
      <c r="AL354" s="16">
        <f t="shared" si="139"/>
        <v>283374.09999999998</v>
      </c>
      <c r="AM354" s="16">
        <f t="shared" si="140"/>
        <v>283374.09999999998</v>
      </c>
      <c r="AN354" s="24">
        <v>0</v>
      </c>
      <c r="AO354" s="24">
        <v>111222.91</v>
      </c>
      <c r="AP354" s="25">
        <v>172151.19</v>
      </c>
      <c r="AQ354" s="24">
        <v>0</v>
      </c>
      <c r="AR354" s="24">
        <v>111222.91</v>
      </c>
      <c r="AS354" s="25">
        <v>172151.19</v>
      </c>
      <c r="AT354" s="68">
        <f t="shared" si="141"/>
        <v>1.743853267546976</v>
      </c>
      <c r="AU354" s="26">
        <v>0</v>
      </c>
      <c r="AV354" s="26">
        <v>0</v>
      </c>
      <c r="AW354" s="26">
        <v>17.73</v>
      </c>
      <c r="AX354" s="26">
        <v>2174.7199999999998</v>
      </c>
      <c r="AY354" s="27">
        <v>1285.33</v>
      </c>
      <c r="AZ354" s="27">
        <v>1739.3</v>
      </c>
      <c r="BA354" s="76">
        <v>2789.311665278768</v>
      </c>
      <c r="BB354" s="26">
        <v>93.04</v>
      </c>
      <c r="BC354" s="26">
        <v>0</v>
      </c>
      <c r="BD354" s="26">
        <v>0</v>
      </c>
      <c r="BE354" s="26">
        <v>0</v>
      </c>
      <c r="BF354" s="28">
        <v>0</v>
      </c>
    </row>
    <row r="355" spans="1:58" ht="12.75" customHeight="1" x14ac:dyDescent="0.25">
      <c r="A355" s="10">
        <v>387</v>
      </c>
      <c r="B355" s="20" t="s">
        <v>59</v>
      </c>
      <c r="C355" s="20" t="s">
        <v>138</v>
      </c>
      <c r="D355" s="21">
        <v>2005</v>
      </c>
      <c r="E355" s="20" t="s">
        <v>59</v>
      </c>
      <c r="F355" s="64" t="s">
        <v>77</v>
      </c>
      <c r="G355" s="22">
        <v>123869973</v>
      </c>
      <c r="H355" s="12">
        <f t="shared" si="127"/>
        <v>200669356.26000002</v>
      </c>
      <c r="I355" s="23">
        <v>0</v>
      </c>
      <c r="J355" s="13">
        <f t="shared" si="128"/>
        <v>2387819.27</v>
      </c>
      <c r="K355" s="13">
        <f t="shared" si="129"/>
        <v>3868267.2174000004</v>
      </c>
      <c r="L355" s="14">
        <f t="shared" si="130"/>
        <v>842659.74999999988</v>
      </c>
      <c r="M355" s="14">
        <f t="shared" si="131"/>
        <v>948850.40499999991</v>
      </c>
      <c r="N355" s="24">
        <v>171275.25</v>
      </c>
      <c r="O355" s="24">
        <v>581232.69999999995</v>
      </c>
      <c r="P355" s="24">
        <v>0</v>
      </c>
      <c r="Q355" s="24">
        <v>0</v>
      </c>
      <c r="R355" s="24">
        <v>0</v>
      </c>
      <c r="S355" s="24">
        <v>90151.799999999974</v>
      </c>
      <c r="T355" s="14">
        <f t="shared" si="126"/>
        <v>277465.90500000003</v>
      </c>
      <c r="U355" s="24">
        <v>581232.69999999995</v>
      </c>
      <c r="V355" s="24">
        <v>0</v>
      </c>
      <c r="W355" s="24">
        <v>0</v>
      </c>
      <c r="X355" s="24">
        <v>0</v>
      </c>
      <c r="Y355" s="24">
        <v>90151.799999999974</v>
      </c>
      <c r="Z355" s="14">
        <f t="shared" si="132"/>
        <v>1545159.52</v>
      </c>
      <c r="AA355" s="14">
        <f t="shared" si="133"/>
        <v>2503158.4224</v>
      </c>
      <c r="AB355" s="24">
        <v>1378948.3</v>
      </c>
      <c r="AC355" s="24">
        <v>166211.21999999994</v>
      </c>
      <c r="AD355" s="24">
        <v>0</v>
      </c>
      <c r="AE355" s="24">
        <v>0</v>
      </c>
      <c r="AF355" s="25">
        <v>0</v>
      </c>
      <c r="AG355" s="14">
        <f t="shared" si="134"/>
        <v>2233896.2460000003</v>
      </c>
      <c r="AH355" s="14">
        <f t="shared" si="135"/>
        <v>269262.17639999994</v>
      </c>
      <c r="AI355" s="14">
        <f t="shared" si="136"/>
        <v>0</v>
      </c>
      <c r="AJ355" s="14">
        <f t="shared" si="137"/>
        <v>0</v>
      </c>
      <c r="AK355" s="14">
        <f t="shared" si="138"/>
        <v>0</v>
      </c>
      <c r="AL355" s="16">
        <f t="shared" si="139"/>
        <v>137991.72999999998</v>
      </c>
      <c r="AM355" s="16">
        <f t="shared" si="140"/>
        <v>137991.72999999998</v>
      </c>
      <c r="AN355" s="24">
        <v>0</v>
      </c>
      <c r="AO355" s="24">
        <v>71453.929999999993</v>
      </c>
      <c r="AP355" s="25">
        <v>66537.8</v>
      </c>
      <c r="AQ355" s="24">
        <v>0</v>
      </c>
      <c r="AR355" s="24">
        <v>71453.929999999993</v>
      </c>
      <c r="AS355" s="25">
        <v>66537.8</v>
      </c>
      <c r="AT355" s="68">
        <f t="shared" si="141"/>
        <v>1.9276820783677737</v>
      </c>
      <c r="AU355" s="26">
        <v>0</v>
      </c>
      <c r="AV355" s="26">
        <v>0</v>
      </c>
      <c r="AW355" s="26">
        <v>24.19</v>
      </c>
      <c r="AX355" s="26">
        <v>2445.7800000000002</v>
      </c>
      <c r="AY355" s="27">
        <v>1676.87</v>
      </c>
      <c r="AZ355" s="27">
        <v>2105.13</v>
      </c>
      <c r="BA355" s="76">
        <v>3375.9924486450259</v>
      </c>
      <c r="BB355" s="26">
        <v>89.3</v>
      </c>
      <c r="BC355" s="26">
        <v>0</v>
      </c>
      <c r="BD355" s="26">
        <v>0</v>
      </c>
      <c r="BE355" s="26">
        <v>0</v>
      </c>
      <c r="BF355" s="28">
        <v>0</v>
      </c>
    </row>
    <row r="356" spans="1:58" ht="12.75" customHeight="1" x14ac:dyDescent="0.25">
      <c r="A356" s="10">
        <v>388</v>
      </c>
      <c r="B356" s="20" t="s">
        <v>60</v>
      </c>
      <c r="C356" s="20" t="s">
        <v>139</v>
      </c>
      <c r="D356" s="21">
        <v>2005</v>
      </c>
      <c r="E356" s="20" t="s">
        <v>60</v>
      </c>
      <c r="F356" s="64" t="s">
        <v>77</v>
      </c>
      <c r="G356" s="22">
        <v>171877096</v>
      </c>
      <c r="H356" s="12">
        <f t="shared" si="127"/>
        <v>278440895.52000004</v>
      </c>
      <c r="I356" s="23">
        <v>0</v>
      </c>
      <c r="J356" s="13">
        <f t="shared" si="128"/>
        <v>4497551.6900000004</v>
      </c>
      <c r="K356" s="13">
        <f t="shared" si="129"/>
        <v>7286033.7378000012</v>
      </c>
      <c r="L356" s="14">
        <f t="shared" si="130"/>
        <v>2053259.0300000003</v>
      </c>
      <c r="M356" s="14">
        <f t="shared" si="131"/>
        <v>2544780.5405999999</v>
      </c>
      <c r="N356" s="24">
        <v>792776.63</v>
      </c>
      <c r="O356" s="24">
        <v>812199.8</v>
      </c>
      <c r="P356" s="24">
        <v>267045.3</v>
      </c>
      <c r="Q356" s="24">
        <v>0</v>
      </c>
      <c r="R356" s="24">
        <v>0</v>
      </c>
      <c r="S356" s="24">
        <v>181237.3</v>
      </c>
      <c r="T356" s="14">
        <f t="shared" si="126"/>
        <v>1284298.1406</v>
      </c>
      <c r="U356" s="24">
        <v>812199.8</v>
      </c>
      <c r="V356" s="24">
        <v>267045.3</v>
      </c>
      <c r="W356" s="24">
        <v>0</v>
      </c>
      <c r="X356" s="24">
        <v>0</v>
      </c>
      <c r="Y356" s="24">
        <v>181237.3</v>
      </c>
      <c r="Z356" s="14">
        <f t="shared" si="132"/>
        <v>2444292.66</v>
      </c>
      <c r="AA356" s="14">
        <f t="shared" si="133"/>
        <v>3959754.1091999998</v>
      </c>
      <c r="AB356" s="24">
        <v>2066084.2</v>
      </c>
      <c r="AC356" s="24">
        <v>307418.25</v>
      </c>
      <c r="AD356" s="24">
        <v>70790.209999999992</v>
      </c>
      <c r="AE356" s="24">
        <v>0</v>
      </c>
      <c r="AF356" s="25">
        <v>0</v>
      </c>
      <c r="AG356" s="14">
        <f t="shared" si="134"/>
        <v>3347056.4040000001</v>
      </c>
      <c r="AH356" s="14">
        <f t="shared" si="135"/>
        <v>498017.56500000006</v>
      </c>
      <c r="AI356" s="14">
        <f t="shared" si="136"/>
        <v>114680.14019999999</v>
      </c>
      <c r="AJ356" s="14">
        <f t="shared" si="137"/>
        <v>0</v>
      </c>
      <c r="AK356" s="14">
        <f t="shared" si="138"/>
        <v>0</v>
      </c>
      <c r="AL356" s="16">
        <f t="shared" si="139"/>
        <v>271949.51</v>
      </c>
      <c r="AM356" s="16">
        <f t="shared" si="140"/>
        <v>271949.51</v>
      </c>
      <c r="AN356" s="24">
        <v>0</v>
      </c>
      <c r="AO356" s="24">
        <v>196406.6</v>
      </c>
      <c r="AP356" s="25">
        <v>75542.91</v>
      </c>
      <c r="AQ356" s="24">
        <v>0</v>
      </c>
      <c r="AR356" s="24">
        <v>196406.6</v>
      </c>
      <c r="AS356" s="25">
        <v>75542.91</v>
      </c>
      <c r="AT356" s="68">
        <f t="shared" si="141"/>
        <v>2.616725436180281</v>
      </c>
      <c r="AU356" s="26">
        <v>0</v>
      </c>
      <c r="AV356" s="26">
        <v>0</v>
      </c>
      <c r="AW356" s="26">
        <v>21.5</v>
      </c>
      <c r="AX356" s="26">
        <v>2307.9299999999998</v>
      </c>
      <c r="AY356" s="27">
        <v>1447.39</v>
      </c>
      <c r="AZ356" s="27">
        <v>1815.23</v>
      </c>
      <c r="BA356" s="76">
        <v>2911.0804428011147</v>
      </c>
      <c r="BB356" s="26">
        <v>91.17</v>
      </c>
      <c r="BC356" s="26">
        <v>0</v>
      </c>
      <c r="BD356" s="26">
        <v>0</v>
      </c>
      <c r="BE356" s="26">
        <v>0</v>
      </c>
      <c r="BF356" s="28">
        <v>0</v>
      </c>
    </row>
    <row r="357" spans="1:58" ht="12.75" customHeight="1" x14ac:dyDescent="0.25">
      <c r="A357" s="10">
        <v>389</v>
      </c>
      <c r="B357" s="20" t="s">
        <v>61</v>
      </c>
      <c r="C357" s="20" t="s">
        <v>140</v>
      </c>
      <c r="D357" s="21">
        <v>2005</v>
      </c>
      <c r="E357" s="20" t="s">
        <v>61</v>
      </c>
      <c r="F357" s="64" t="s">
        <v>77</v>
      </c>
      <c r="G357" s="22">
        <v>193845412</v>
      </c>
      <c r="H357" s="12">
        <f t="shared" si="127"/>
        <v>314029567.44</v>
      </c>
      <c r="I357" s="23">
        <v>0</v>
      </c>
      <c r="J357" s="13">
        <f t="shared" si="128"/>
        <v>5990106.7799999993</v>
      </c>
      <c r="K357" s="13">
        <f t="shared" si="129"/>
        <v>9703972.9835999999</v>
      </c>
      <c r="L357" s="14">
        <f t="shared" si="130"/>
        <v>2067363.39</v>
      </c>
      <c r="M357" s="14">
        <f t="shared" si="131"/>
        <v>2495294.7618000004</v>
      </c>
      <c r="N357" s="24">
        <v>690211.89</v>
      </c>
      <c r="O357" s="24">
        <v>866107.2</v>
      </c>
      <c r="P357" s="24">
        <v>154291.1</v>
      </c>
      <c r="Q357" s="24">
        <v>0</v>
      </c>
      <c r="R357" s="24">
        <v>0</v>
      </c>
      <c r="S357" s="24">
        <v>356753.19999999995</v>
      </c>
      <c r="T357" s="14">
        <f t="shared" si="126"/>
        <v>1118143.2618000002</v>
      </c>
      <c r="U357" s="24">
        <v>866107.2</v>
      </c>
      <c r="V357" s="24">
        <v>154291.1</v>
      </c>
      <c r="W357" s="24">
        <v>0</v>
      </c>
      <c r="X357" s="24">
        <v>0</v>
      </c>
      <c r="Y357" s="24">
        <v>356753.19999999995</v>
      </c>
      <c r="Z357" s="14">
        <f t="shared" si="132"/>
        <v>3922743.3899999997</v>
      </c>
      <c r="AA357" s="14">
        <f t="shared" si="133"/>
        <v>6354844.2917999998</v>
      </c>
      <c r="AB357" s="24">
        <v>3341696.9</v>
      </c>
      <c r="AC357" s="24">
        <v>509958.58999999997</v>
      </c>
      <c r="AD357" s="24">
        <v>71087.899999999994</v>
      </c>
      <c r="AE357" s="24">
        <v>0</v>
      </c>
      <c r="AF357" s="25">
        <v>0</v>
      </c>
      <c r="AG357" s="14">
        <f t="shared" si="134"/>
        <v>5413548.9780000001</v>
      </c>
      <c r="AH357" s="14">
        <f t="shared" si="135"/>
        <v>826132.91579999996</v>
      </c>
      <c r="AI357" s="14">
        <f t="shared" si="136"/>
        <v>115162.398</v>
      </c>
      <c r="AJ357" s="14">
        <f t="shared" si="137"/>
        <v>0</v>
      </c>
      <c r="AK357" s="14">
        <f t="shared" si="138"/>
        <v>0</v>
      </c>
      <c r="AL357" s="16">
        <f t="shared" si="139"/>
        <v>226373.29</v>
      </c>
      <c r="AM357" s="16">
        <f t="shared" si="140"/>
        <v>226373.29</v>
      </c>
      <c r="AN357" s="24">
        <v>0</v>
      </c>
      <c r="AO357" s="24">
        <v>156602.20000000001</v>
      </c>
      <c r="AP357" s="25">
        <v>69771.09</v>
      </c>
      <c r="AQ357" s="24">
        <v>0</v>
      </c>
      <c r="AR357" s="24">
        <v>156602.20000000001</v>
      </c>
      <c r="AS357" s="25">
        <v>69771.09</v>
      </c>
      <c r="AT357" s="68">
        <f t="shared" si="141"/>
        <v>3.0901462759407479</v>
      </c>
      <c r="AU357" s="26">
        <v>0</v>
      </c>
      <c r="AV357" s="26">
        <v>0</v>
      </c>
      <c r="AW357" s="26">
        <v>20.96</v>
      </c>
      <c r="AX357" s="26">
        <v>2629.29</v>
      </c>
      <c r="AY357" s="27">
        <v>1726.81</v>
      </c>
      <c r="AZ357" s="27">
        <v>2227.5</v>
      </c>
      <c r="BA357" s="76">
        <v>3572.2369541818293</v>
      </c>
      <c r="BB357" s="26">
        <v>82.74</v>
      </c>
      <c r="BC357" s="26">
        <v>0</v>
      </c>
      <c r="BD357" s="26">
        <v>0</v>
      </c>
      <c r="BE357" s="26">
        <v>0</v>
      </c>
      <c r="BF357" s="28">
        <v>0</v>
      </c>
    </row>
    <row r="358" spans="1:58" ht="12.75" customHeight="1" x14ac:dyDescent="0.25">
      <c r="A358" s="10">
        <v>390</v>
      </c>
      <c r="B358" s="20" t="s">
        <v>62</v>
      </c>
      <c r="C358" s="20" t="s">
        <v>141</v>
      </c>
      <c r="D358" s="21">
        <v>2005</v>
      </c>
      <c r="E358" s="20" t="s">
        <v>62</v>
      </c>
      <c r="F358" s="64" t="s">
        <v>77</v>
      </c>
      <c r="G358" s="22">
        <v>274112423</v>
      </c>
      <c r="H358" s="12">
        <f t="shared" si="127"/>
        <v>444062125.26000005</v>
      </c>
      <c r="I358" s="23">
        <v>0</v>
      </c>
      <c r="J358" s="13">
        <f t="shared" si="128"/>
        <v>6257369.21</v>
      </c>
      <c r="K358" s="13">
        <f t="shared" si="129"/>
        <v>10136938.120200001</v>
      </c>
      <c r="L358" s="14">
        <f t="shared" si="130"/>
        <v>2059932.46</v>
      </c>
      <c r="M358" s="14">
        <f t="shared" si="131"/>
        <v>2365441.2171999998</v>
      </c>
      <c r="N358" s="24">
        <v>492756.06</v>
      </c>
      <c r="O358" s="24">
        <v>1052496.3999999999</v>
      </c>
      <c r="P358" s="24">
        <v>0</v>
      </c>
      <c r="Q358" s="24">
        <v>0</v>
      </c>
      <c r="R358" s="24">
        <v>0</v>
      </c>
      <c r="S358" s="24">
        <v>514680</v>
      </c>
      <c r="T358" s="14">
        <f t="shared" ref="T358:T421" si="142">N358*$F358</f>
        <v>798264.81720000005</v>
      </c>
      <c r="U358" s="24">
        <v>1052496.3999999999</v>
      </c>
      <c r="V358" s="24">
        <v>0</v>
      </c>
      <c r="W358" s="24">
        <v>0</v>
      </c>
      <c r="X358" s="24">
        <v>0</v>
      </c>
      <c r="Y358" s="24">
        <v>514680</v>
      </c>
      <c r="Z358" s="14">
        <f t="shared" si="132"/>
        <v>4197436.75</v>
      </c>
      <c r="AA358" s="14">
        <f t="shared" si="133"/>
        <v>6799847.5350000011</v>
      </c>
      <c r="AB358" s="24">
        <v>3772724</v>
      </c>
      <c r="AC358" s="24">
        <v>361872.47000000003</v>
      </c>
      <c r="AD358" s="24">
        <v>62840.28</v>
      </c>
      <c r="AE358" s="24">
        <v>0</v>
      </c>
      <c r="AF358" s="25">
        <v>0</v>
      </c>
      <c r="AG358" s="14">
        <f t="shared" si="134"/>
        <v>6111812.8800000008</v>
      </c>
      <c r="AH358" s="14">
        <f t="shared" si="135"/>
        <v>586233.40140000009</v>
      </c>
      <c r="AI358" s="14">
        <f t="shared" si="136"/>
        <v>101801.25360000001</v>
      </c>
      <c r="AJ358" s="14">
        <f t="shared" si="137"/>
        <v>0</v>
      </c>
      <c r="AK358" s="14">
        <f t="shared" si="138"/>
        <v>0</v>
      </c>
      <c r="AL358" s="16">
        <f t="shared" si="139"/>
        <v>618112.74</v>
      </c>
      <c r="AM358" s="16">
        <f t="shared" si="140"/>
        <v>618112.74</v>
      </c>
      <c r="AN358" s="24">
        <v>0</v>
      </c>
      <c r="AO358" s="24">
        <v>118590.8</v>
      </c>
      <c r="AP358" s="25">
        <v>499521.94</v>
      </c>
      <c r="AQ358" s="24">
        <v>0</v>
      </c>
      <c r="AR358" s="24">
        <v>118590.8</v>
      </c>
      <c r="AS358" s="25">
        <v>499521.94</v>
      </c>
      <c r="AT358" s="68">
        <f t="shared" si="141"/>
        <v>2.2827747613613267</v>
      </c>
      <c r="AU358" s="26">
        <v>0</v>
      </c>
      <c r="AV358" s="26">
        <v>0</v>
      </c>
      <c r="AW358" s="26">
        <v>20.84</v>
      </c>
      <c r="AX358" s="26">
        <v>2684.5</v>
      </c>
      <c r="AY358" s="27">
        <v>2195.92</v>
      </c>
      <c r="AZ358" s="27">
        <v>2501.29</v>
      </c>
      <c r="BA358" s="76">
        <v>4011.3133877106479</v>
      </c>
      <c r="BB358" s="26">
        <v>75.010000000000005</v>
      </c>
      <c r="BC358" s="26">
        <v>0</v>
      </c>
      <c r="BD358" s="26">
        <v>0</v>
      </c>
      <c r="BE358" s="26">
        <v>0</v>
      </c>
      <c r="BF358" s="28">
        <v>0</v>
      </c>
    </row>
    <row r="359" spans="1:58" ht="12.75" customHeight="1" x14ac:dyDescent="0.25">
      <c r="A359" s="10">
        <v>391</v>
      </c>
      <c r="B359" s="20" t="s">
        <v>63</v>
      </c>
      <c r="C359" s="20" t="s">
        <v>142</v>
      </c>
      <c r="D359" s="21">
        <v>2005</v>
      </c>
      <c r="E359" s="20" t="s">
        <v>63</v>
      </c>
      <c r="F359" s="64" t="s">
        <v>77</v>
      </c>
      <c r="G359" s="22">
        <v>260510672</v>
      </c>
      <c r="H359" s="12">
        <f t="shared" si="127"/>
        <v>422027288.64000005</v>
      </c>
      <c r="I359" s="23">
        <v>0</v>
      </c>
      <c r="J359" s="13">
        <f t="shared" si="128"/>
        <v>8952107.0300000012</v>
      </c>
      <c r="K359" s="13">
        <f t="shared" si="129"/>
        <v>14502413.388600003</v>
      </c>
      <c r="L359" s="14">
        <f t="shared" si="130"/>
        <v>6292955.120000001</v>
      </c>
      <c r="M359" s="14">
        <f t="shared" si="131"/>
        <v>7933575.3864000011</v>
      </c>
      <c r="N359" s="24">
        <v>2646161.7200000002</v>
      </c>
      <c r="O359" s="24">
        <v>1877994.1</v>
      </c>
      <c r="P359" s="24">
        <v>0</v>
      </c>
      <c r="Q359" s="24">
        <v>0</v>
      </c>
      <c r="R359" s="24">
        <v>0</v>
      </c>
      <c r="S359" s="24">
        <v>1768799.3000000003</v>
      </c>
      <c r="T359" s="14">
        <f t="shared" si="142"/>
        <v>4286781.9864000008</v>
      </c>
      <c r="U359" s="24">
        <v>1877994.1</v>
      </c>
      <c r="V359" s="24">
        <v>0</v>
      </c>
      <c r="W359" s="24">
        <v>0</v>
      </c>
      <c r="X359" s="24">
        <v>0</v>
      </c>
      <c r="Y359" s="24">
        <v>1768799.3000000003</v>
      </c>
      <c r="Z359" s="14">
        <f t="shared" si="132"/>
        <v>2659151.91</v>
      </c>
      <c r="AA359" s="14">
        <f t="shared" si="133"/>
        <v>4307826.0942000002</v>
      </c>
      <c r="AB359" s="24">
        <v>1545330.8</v>
      </c>
      <c r="AC359" s="24">
        <v>199795.90000000002</v>
      </c>
      <c r="AD359" s="24">
        <v>914025.21000000008</v>
      </c>
      <c r="AE359" s="24">
        <v>0</v>
      </c>
      <c r="AF359" s="25">
        <v>0</v>
      </c>
      <c r="AG359" s="14">
        <f t="shared" si="134"/>
        <v>2503435.8960000002</v>
      </c>
      <c r="AH359" s="14">
        <f t="shared" si="135"/>
        <v>323669.35800000007</v>
      </c>
      <c r="AI359" s="14">
        <f t="shared" si="136"/>
        <v>1480720.8402000002</v>
      </c>
      <c r="AJ359" s="14">
        <f t="shared" si="137"/>
        <v>0</v>
      </c>
      <c r="AK359" s="14">
        <f t="shared" si="138"/>
        <v>0</v>
      </c>
      <c r="AL359" s="16">
        <f t="shared" si="139"/>
        <v>127822.26</v>
      </c>
      <c r="AM359" s="16">
        <f t="shared" si="140"/>
        <v>127822.26</v>
      </c>
      <c r="AN359" s="24">
        <v>0</v>
      </c>
      <c r="AO359" s="24">
        <v>59567.25</v>
      </c>
      <c r="AP359" s="25">
        <v>68255.009999999995</v>
      </c>
      <c r="AQ359" s="24">
        <v>0</v>
      </c>
      <c r="AR359" s="24">
        <v>59567.25</v>
      </c>
      <c r="AS359" s="25">
        <v>68255.009999999995</v>
      </c>
      <c r="AT359" s="68">
        <f t="shared" si="141"/>
        <v>3.436368637519772</v>
      </c>
      <c r="AU359" s="26">
        <v>0</v>
      </c>
      <c r="AV359" s="26">
        <v>0</v>
      </c>
      <c r="AW359" s="26">
        <v>31.73</v>
      </c>
      <c r="AX359" s="26">
        <v>3781.98</v>
      </c>
      <c r="AY359" s="27">
        <v>4440.3500000000004</v>
      </c>
      <c r="AZ359" s="27">
        <v>4222.03</v>
      </c>
      <c r="BA359" s="76">
        <v>6770.860420949185</v>
      </c>
      <c r="BB359" s="26">
        <v>71.89</v>
      </c>
      <c r="BC359" s="26">
        <v>0</v>
      </c>
      <c r="BD359" s="26">
        <v>0</v>
      </c>
      <c r="BE359" s="26">
        <v>0</v>
      </c>
      <c r="BF359" s="28">
        <v>0</v>
      </c>
    </row>
    <row r="360" spans="1:58" ht="12.75" customHeight="1" x14ac:dyDescent="0.25">
      <c r="A360" s="10">
        <v>392</v>
      </c>
      <c r="B360" s="20" t="s">
        <v>64</v>
      </c>
      <c r="C360" s="20" t="s">
        <v>143</v>
      </c>
      <c r="D360" s="21">
        <v>2005</v>
      </c>
      <c r="E360" s="20" t="s">
        <v>64</v>
      </c>
      <c r="F360" s="64" t="s">
        <v>77</v>
      </c>
      <c r="G360" s="22">
        <v>325281018</v>
      </c>
      <c r="H360" s="12">
        <f t="shared" si="127"/>
        <v>526955249.16000003</v>
      </c>
      <c r="I360" s="23">
        <v>0</v>
      </c>
      <c r="J360" s="13">
        <f t="shared" si="128"/>
        <v>7550026.1600000001</v>
      </c>
      <c r="K360" s="13">
        <f t="shared" si="129"/>
        <v>12231042.3792</v>
      </c>
      <c r="L360" s="14">
        <f t="shared" si="130"/>
        <v>2509860.9700000002</v>
      </c>
      <c r="M360" s="14">
        <f t="shared" si="131"/>
        <v>3027686.5634000003</v>
      </c>
      <c r="N360" s="24">
        <v>835202.57</v>
      </c>
      <c r="O360" s="24">
        <v>1277525.5</v>
      </c>
      <c r="P360" s="24">
        <v>156143.70000000001</v>
      </c>
      <c r="Q360" s="24">
        <v>0</v>
      </c>
      <c r="R360" s="24">
        <v>0</v>
      </c>
      <c r="S360" s="24">
        <v>240989.2</v>
      </c>
      <c r="T360" s="14">
        <f t="shared" si="142"/>
        <v>1353028.1634</v>
      </c>
      <c r="U360" s="24">
        <v>1277525.5</v>
      </c>
      <c r="V360" s="24">
        <v>156143.70000000001</v>
      </c>
      <c r="W360" s="24">
        <v>0</v>
      </c>
      <c r="X360" s="24">
        <v>0</v>
      </c>
      <c r="Y360" s="24">
        <v>240989.2</v>
      </c>
      <c r="Z360" s="14">
        <f t="shared" si="132"/>
        <v>5040165.1900000004</v>
      </c>
      <c r="AA360" s="14">
        <f t="shared" si="133"/>
        <v>8165067.6078000003</v>
      </c>
      <c r="AB360" s="24">
        <v>3390103.4</v>
      </c>
      <c r="AC360" s="24">
        <v>591270.89</v>
      </c>
      <c r="AD360" s="24">
        <v>1058790.9000000001</v>
      </c>
      <c r="AE360" s="24">
        <v>0</v>
      </c>
      <c r="AF360" s="25">
        <v>0</v>
      </c>
      <c r="AG360" s="14">
        <f t="shared" si="134"/>
        <v>5491967.5080000004</v>
      </c>
      <c r="AH360" s="14">
        <f t="shared" si="135"/>
        <v>957858.84180000005</v>
      </c>
      <c r="AI360" s="14">
        <f t="shared" si="136"/>
        <v>1715241.2580000004</v>
      </c>
      <c r="AJ360" s="14">
        <f t="shared" si="137"/>
        <v>0</v>
      </c>
      <c r="AK360" s="14">
        <f t="shared" si="138"/>
        <v>0</v>
      </c>
      <c r="AL360" s="16">
        <f t="shared" si="139"/>
        <v>359319.26</v>
      </c>
      <c r="AM360" s="16">
        <f t="shared" si="140"/>
        <v>359319.26</v>
      </c>
      <c r="AN360" s="24">
        <v>0</v>
      </c>
      <c r="AO360" s="24">
        <v>113994.59</v>
      </c>
      <c r="AP360" s="25">
        <v>245324.67</v>
      </c>
      <c r="AQ360" s="24">
        <v>0</v>
      </c>
      <c r="AR360" s="24">
        <v>113994.59</v>
      </c>
      <c r="AS360" s="25">
        <v>245324.67</v>
      </c>
      <c r="AT360" s="68">
        <f t="shared" si="141"/>
        <v>2.3210780040045251</v>
      </c>
      <c r="AU360" s="26">
        <v>0</v>
      </c>
      <c r="AV360" s="26">
        <v>0</v>
      </c>
      <c r="AW360" s="26">
        <v>14.06</v>
      </c>
      <c r="AX360" s="26">
        <v>2827.13</v>
      </c>
      <c r="AY360" s="27">
        <v>1941.84</v>
      </c>
      <c r="AZ360" s="27">
        <v>2455.0500000000002</v>
      </c>
      <c r="BA360" s="76">
        <v>3937.1583992655897</v>
      </c>
      <c r="BB360" s="26">
        <v>90.4</v>
      </c>
      <c r="BC360" s="26">
        <v>0</v>
      </c>
      <c r="BD360" s="26">
        <v>0</v>
      </c>
      <c r="BE360" s="26">
        <v>0</v>
      </c>
      <c r="BF360" s="28">
        <v>0</v>
      </c>
    </row>
    <row r="361" spans="1:58" ht="12.75" customHeight="1" x14ac:dyDescent="0.25">
      <c r="A361" s="10">
        <v>393</v>
      </c>
      <c r="B361" s="20" t="s">
        <v>65</v>
      </c>
      <c r="C361" s="20" t="s">
        <v>144</v>
      </c>
      <c r="D361" s="21">
        <v>2005</v>
      </c>
      <c r="E361" s="20" t="s">
        <v>65</v>
      </c>
      <c r="F361" s="64" t="s">
        <v>77</v>
      </c>
      <c r="G361" s="22">
        <v>54034750</v>
      </c>
      <c r="H361" s="12">
        <f t="shared" si="127"/>
        <v>87536295</v>
      </c>
      <c r="I361" s="23">
        <v>0</v>
      </c>
      <c r="J361" s="13">
        <f t="shared" si="128"/>
        <v>1846949.3599999999</v>
      </c>
      <c r="K361" s="13">
        <f t="shared" si="129"/>
        <v>2992057.9632000001</v>
      </c>
      <c r="L361" s="14">
        <f t="shared" si="130"/>
        <v>943805.33</v>
      </c>
      <c r="M361" s="14">
        <f t="shared" si="131"/>
        <v>1157089.7506000001</v>
      </c>
      <c r="N361" s="24">
        <v>344007.13</v>
      </c>
      <c r="O361" s="24">
        <v>525761.6</v>
      </c>
      <c r="P361" s="24">
        <v>0</v>
      </c>
      <c r="Q361" s="24">
        <v>0</v>
      </c>
      <c r="R361" s="24">
        <v>0</v>
      </c>
      <c r="S361" s="24">
        <v>74036.60000000002</v>
      </c>
      <c r="T361" s="14">
        <f t="shared" si="142"/>
        <v>557291.55060000008</v>
      </c>
      <c r="U361" s="24">
        <v>525761.6</v>
      </c>
      <c r="V361" s="24">
        <v>0</v>
      </c>
      <c r="W361" s="24">
        <v>0</v>
      </c>
      <c r="X361" s="24">
        <v>0</v>
      </c>
      <c r="Y361" s="24">
        <v>74036.60000000002</v>
      </c>
      <c r="Z361" s="14">
        <f t="shared" si="132"/>
        <v>903144.02999999991</v>
      </c>
      <c r="AA361" s="14">
        <f t="shared" si="133"/>
        <v>1463093.3286000001</v>
      </c>
      <c r="AB361" s="24">
        <v>795005.2</v>
      </c>
      <c r="AC361" s="24">
        <v>108138.82999999999</v>
      </c>
      <c r="AD361" s="24">
        <v>0</v>
      </c>
      <c r="AE361" s="24">
        <v>0</v>
      </c>
      <c r="AF361" s="25">
        <v>0</v>
      </c>
      <c r="AG361" s="14">
        <f t="shared" si="134"/>
        <v>1287908.4240000001</v>
      </c>
      <c r="AH361" s="14">
        <f t="shared" si="135"/>
        <v>175184.90459999998</v>
      </c>
      <c r="AI361" s="14">
        <f t="shared" si="136"/>
        <v>0</v>
      </c>
      <c r="AJ361" s="14">
        <f t="shared" si="137"/>
        <v>0</v>
      </c>
      <c r="AK361" s="14">
        <f t="shared" si="138"/>
        <v>0</v>
      </c>
      <c r="AL361" s="16">
        <f t="shared" si="139"/>
        <v>59046.729999999996</v>
      </c>
      <c r="AM361" s="16">
        <f t="shared" si="140"/>
        <v>59046.729999999996</v>
      </c>
      <c r="AN361" s="24">
        <v>0</v>
      </c>
      <c r="AO361" s="24">
        <v>55084.27</v>
      </c>
      <c r="AP361" s="25">
        <v>3962.46</v>
      </c>
      <c r="AQ361" s="24">
        <v>0</v>
      </c>
      <c r="AR361" s="24">
        <v>55084.27</v>
      </c>
      <c r="AS361" s="25">
        <v>3962.46</v>
      </c>
      <c r="AT361" s="68">
        <f t="shared" si="141"/>
        <v>3.4180769967474633</v>
      </c>
      <c r="AU361" s="26">
        <v>0</v>
      </c>
      <c r="AV361" s="26">
        <v>0</v>
      </c>
      <c r="AW361" s="26">
        <v>23.69</v>
      </c>
      <c r="AX361" s="26">
        <v>2600.09</v>
      </c>
      <c r="AY361" s="27">
        <v>1256.21</v>
      </c>
      <c r="AZ361" s="27">
        <v>1681.09</v>
      </c>
      <c r="BA361" s="76">
        <v>2695.9604136051771</v>
      </c>
      <c r="BB361" s="26">
        <v>92.16</v>
      </c>
      <c r="BC361" s="26">
        <v>0</v>
      </c>
      <c r="BD361" s="26">
        <v>0</v>
      </c>
      <c r="BE361" s="26">
        <v>0</v>
      </c>
      <c r="BF361" s="28">
        <v>0</v>
      </c>
    </row>
    <row r="362" spans="1:58" ht="12.75" customHeight="1" x14ac:dyDescent="0.25">
      <c r="A362" s="10">
        <v>394</v>
      </c>
      <c r="B362" s="20" t="s">
        <v>66</v>
      </c>
      <c r="C362" s="20" t="s">
        <v>145</v>
      </c>
      <c r="D362" s="21">
        <v>2005</v>
      </c>
      <c r="E362" s="20" t="s">
        <v>113</v>
      </c>
      <c r="F362" s="64" t="s">
        <v>77</v>
      </c>
      <c r="G362" s="22">
        <v>425100612</v>
      </c>
      <c r="H362" s="12">
        <f t="shared" si="127"/>
        <v>688662991.44000006</v>
      </c>
      <c r="I362" s="23">
        <v>0</v>
      </c>
      <c r="J362" s="13">
        <f t="shared" si="128"/>
        <v>13615164.079999998</v>
      </c>
      <c r="K362" s="13">
        <f t="shared" si="129"/>
        <v>22056565.809599999</v>
      </c>
      <c r="L362" s="14">
        <f t="shared" si="130"/>
        <v>5338221.46</v>
      </c>
      <c r="M362" s="14">
        <f t="shared" si="131"/>
        <v>6352128.7631999999</v>
      </c>
      <c r="N362" s="24">
        <v>1635334.36</v>
      </c>
      <c r="O362" s="24">
        <v>2319579.6</v>
      </c>
      <c r="P362" s="24">
        <v>595515.9</v>
      </c>
      <c r="Q362" s="24">
        <v>0</v>
      </c>
      <c r="R362" s="24">
        <v>0</v>
      </c>
      <c r="S362" s="24">
        <v>787791.59999999986</v>
      </c>
      <c r="T362" s="14">
        <f t="shared" si="142"/>
        <v>2649241.6632000003</v>
      </c>
      <c r="U362" s="24">
        <v>2319579.6</v>
      </c>
      <c r="V362" s="24">
        <v>595515.9</v>
      </c>
      <c r="W362" s="24">
        <v>0</v>
      </c>
      <c r="X362" s="24">
        <v>0</v>
      </c>
      <c r="Y362" s="24">
        <v>787791.59999999986</v>
      </c>
      <c r="Z362" s="14">
        <f t="shared" si="132"/>
        <v>8276942.6199999992</v>
      </c>
      <c r="AA362" s="14">
        <f t="shared" si="133"/>
        <v>13408647.044400001</v>
      </c>
      <c r="AB362" s="24">
        <v>5981433</v>
      </c>
      <c r="AC362" s="24">
        <v>631173.88999999978</v>
      </c>
      <c r="AD362" s="24">
        <v>1664335.7299999997</v>
      </c>
      <c r="AE362" s="24">
        <v>0</v>
      </c>
      <c r="AF362" s="25">
        <v>0</v>
      </c>
      <c r="AG362" s="14">
        <f t="shared" si="134"/>
        <v>9689921.4600000009</v>
      </c>
      <c r="AH362" s="14">
        <f t="shared" si="135"/>
        <v>1022501.7017999997</v>
      </c>
      <c r="AI362" s="14">
        <f t="shared" si="136"/>
        <v>2696223.8825999997</v>
      </c>
      <c r="AJ362" s="14">
        <f t="shared" si="137"/>
        <v>0</v>
      </c>
      <c r="AK362" s="14">
        <f t="shared" si="138"/>
        <v>0</v>
      </c>
      <c r="AL362" s="16">
        <f t="shared" si="139"/>
        <v>361649.48</v>
      </c>
      <c r="AM362" s="16">
        <f t="shared" si="140"/>
        <v>361649.48</v>
      </c>
      <c r="AN362" s="24">
        <v>0</v>
      </c>
      <c r="AO362" s="24">
        <v>267576.8</v>
      </c>
      <c r="AP362" s="25">
        <v>94072.68</v>
      </c>
      <c r="AQ362" s="24">
        <v>0</v>
      </c>
      <c r="AR362" s="24">
        <v>267576.8</v>
      </c>
      <c r="AS362" s="25">
        <v>94072.68</v>
      </c>
      <c r="AT362" s="68">
        <f t="shared" si="141"/>
        <v>3.2028098044704767</v>
      </c>
      <c r="AU362" s="26">
        <v>0</v>
      </c>
      <c r="AV362" s="26">
        <v>0</v>
      </c>
      <c r="AW362" s="26">
        <v>13.89</v>
      </c>
      <c r="AX362" s="26">
        <v>3228.16</v>
      </c>
      <c r="AY362" s="27">
        <v>1101.5899999999999</v>
      </c>
      <c r="AZ362" s="27">
        <v>1837.42</v>
      </c>
      <c r="BA362" s="76">
        <v>2946.6664980259384</v>
      </c>
      <c r="BB362" s="26">
        <v>85.24</v>
      </c>
      <c r="BC362" s="26">
        <v>0</v>
      </c>
      <c r="BD362" s="26">
        <v>0</v>
      </c>
      <c r="BE362" s="26">
        <v>0</v>
      </c>
      <c r="BF362" s="28">
        <v>0</v>
      </c>
    </row>
    <row r="363" spans="1:58" ht="12.75" customHeight="1" x14ac:dyDescent="0.25">
      <c r="A363" s="10">
        <v>395</v>
      </c>
      <c r="B363" s="20" t="s">
        <v>67</v>
      </c>
      <c r="C363" s="20" t="s">
        <v>146</v>
      </c>
      <c r="D363" s="21">
        <v>2005</v>
      </c>
      <c r="E363" s="20" t="s">
        <v>67</v>
      </c>
      <c r="F363" s="64" t="s">
        <v>77</v>
      </c>
      <c r="G363" s="22">
        <v>123611230</v>
      </c>
      <c r="H363" s="12">
        <f t="shared" si="127"/>
        <v>200250192.60000002</v>
      </c>
      <c r="I363" s="23">
        <v>0</v>
      </c>
      <c r="J363" s="13">
        <f t="shared" si="128"/>
        <v>4962068.5</v>
      </c>
      <c r="K363" s="13">
        <f t="shared" si="129"/>
        <v>8038550.9700000007</v>
      </c>
      <c r="L363" s="14">
        <f t="shared" si="130"/>
        <v>1918895.8</v>
      </c>
      <c r="M363" s="14">
        <f t="shared" si="131"/>
        <v>2429422.5859999997</v>
      </c>
      <c r="N363" s="24">
        <v>823430.3</v>
      </c>
      <c r="O363" s="24">
        <v>798959.3</v>
      </c>
      <c r="P363" s="24">
        <v>210851.9</v>
      </c>
      <c r="Q363" s="24">
        <v>0</v>
      </c>
      <c r="R363" s="24">
        <v>0</v>
      </c>
      <c r="S363" s="24">
        <v>85654.300000000017</v>
      </c>
      <c r="T363" s="14">
        <f t="shared" si="142"/>
        <v>1333957.0860000001</v>
      </c>
      <c r="U363" s="24">
        <v>798959.3</v>
      </c>
      <c r="V363" s="24">
        <v>210851.9</v>
      </c>
      <c r="W363" s="24">
        <v>0</v>
      </c>
      <c r="X363" s="24">
        <v>0</v>
      </c>
      <c r="Y363" s="24">
        <v>85654.300000000017</v>
      </c>
      <c r="Z363" s="14">
        <f t="shared" si="132"/>
        <v>3043172.7</v>
      </c>
      <c r="AA363" s="14">
        <f t="shared" si="133"/>
        <v>4929939.7740000002</v>
      </c>
      <c r="AB363" s="24">
        <v>2658315.4</v>
      </c>
      <c r="AC363" s="24">
        <v>309572.84999999998</v>
      </c>
      <c r="AD363" s="24">
        <v>75284.45</v>
      </c>
      <c r="AE363" s="24">
        <v>0</v>
      </c>
      <c r="AF363" s="25">
        <v>0</v>
      </c>
      <c r="AG363" s="14">
        <f t="shared" si="134"/>
        <v>4306470.9479999999</v>
      </c>
      <c r="AH363" s="14">
        <f t="shared" si="135"/>
        <v>501508.01699999999</v>
      </c>
      <c r="AI363" s="14">
        <f t="shared" si="136"/>
        <v>121960.80900000001</v>
      </c>
      <c r="AJ363" s="14">
        <f t="shared" si="137"/>
        <v>0</v>
      </c>
      <c r="AK363" s="14">
        <f t="shared" si="138"/>
        <v>0</v>
      </c>
      <c r="AL363" s="16">
        <f t="shared" si="139"/>
        <v>236094.53</v>
      </c>
      <c r="AM363" s="16">
        <f t="shared" si="140"/>
        <v>236094.53</v>
      </c>
      <c r="AN363" s="24">
        <v>0</v>
      </c>
      <c r="AO363" s="24">
        <v>30760.5</v>
      </c>
      <c r="AP363" s="25">
        <v>205334.03</v>
      </c>
      <c r="AQ363" s="24">
        <v>0</v>
      </c>
      <c r="AR363" s="24">
        <v>30760.5</v>
      </c>
      <c r="AS363" s="25">
        <v>205334.03</v>
      </c>
      <c r="AT363" s="68">
        <f t="shared" si="141"/>
        <v>4.0142538020210621</v>
      </c>
      <c r="AU363" s="26">
        <v>0</v>
      </c>
      <c r="AV363" s="26">
        <v>0</v>
      </c>
      <c r="AW363" s="26">
        <v>20.99</v>
      </c>
      <c r="AX363" s="26">
        <v>3247.74</v>
      </c>
      <c r="AY363" s="27">
        <v>2106.19</v>
      </c>
      <c r="AZ363" s="27">
        <v>2684.98</v>
      </c>
      <c r="BA363" s="76">
        <v>4305.896645225198</v>
      </c>
      <c r="BB363" s="26">
        <v>95.54</v>
      </c>
      <c r="BC363" s="26">
        <v>0</v>
      </c>
      <c r="BD363" s="26">
        <v>0</v>
      </c>
      <c r="BE363" s="26">
        <v>0</v>
      </c>
      <c r="BF363" s="28">
        <v>0</v>
      </c>
    </row>
    <row r="364" spans="1:58" ht="12.75" customHeight="1" x14ac:dyDescent="0.25">
      <c r="A364" s="10">
        <v>396</v>
      </c>
      <c r="B364" s="20" t="s">
        <v>68</v>
      </c>
      <c r="C364" s="20" t="s">
        <v>147</v>
      </c>
      <c r="D364" s="21">
        <v>2005</v>
      </c>
      <c r="E364" s="20" t="s">
        <v>68</v>
      </c>
      <c r="F364" s="64" t="s">
        <v>77</v>
      </c>
      <c r="G364" s="22">
        <v>70551112</v>
      </c>
      <c r="H364" s="12">
        <f t="shared" si="127"/>
        <v>114292801.44000001</v>
      </c>
      <c r="I364" s="23">
        <v>0</v>
      </c>
      <c r="J364" s="13">
        <f t="shared" si="128"/>
        <v>2721663.84</v>
      </c>
      <c r="K364" s="13">
        <f t="shared" si="129"/>
        <v>4409095.4208000004</v>
      </c>
      <c r="L364" s="14">
        <f t="shared" si="130"/>
        <v>1489389.53</v>
      </c>
      <c r="M364" s="14">
        <f t="shared" si="131"/>
        <v>1888649.6466000001</v>
      </c>
      <c r="N364" s="24">
        <v>643967.93000000005</v>
      </c>
      <c r="O364" s="24">
        <v>521151.1</v>
      </c>
      <c r="P364" s="24">
        <v>239972.5</v>
      </c>
      <c r="Q364" s="24">
        <v>0</v>
      </c>
      <c r="R364" s="24">
        <v>0</v>
      </c>
      <c r="S364" s="24">
        <v>84298.000000000015</v>
      </c>
      <c r="T364" s="14">
        <f t="shared" si="142"/>
        <v>1043228.0466000001</v>
      </c>
      <c r="U364" s="24">
        <v>521151.1</v>
      </c>
      <c r="V364" s="24">
        <v>239972.5</v>
      </c>
      <c r="W364" s="24">
        <v>0</v>
      </c>
      <c r="X364" s="24">
        <v>0</v>
      </c>
      <c r="Y364" s="24">
        <v>84298.000000000015</v>
      </c>
      <c r="Z364" s="14">
        <f t="shared" si="132"/>
        <v>1232274.31</v>
      </c>
      <c r="AA364" s="14">
        <f t="shared" si="133"/>
        <v>1996284.3822000001</v>
      </c>
      <c r="AB364" s="24">
        <v>1019682.6</v>
      </c>
      <c r="AC364" s="24">
        <v>212567.19999999998</v>
      </c>
      <c r="AD364" s="24">
        <v>24.509999999999998</v>
      </c>
      <c r="AE364" s="24">
        <v>0</v>
      </c>
      <c r="AF364" s="25">
        <v>0</v>
      </c>
      <c r="AG364" s="14">
        <f t="shared" si="134"/>
        <v>1651885.8120000002</v>
      </c>
      <c r="AH364" s="14">
        <f t="shared" si="135"/>
        <v>344358.864</v>
      </c>
      <c r="AI364" s="14">
        <f t="shared" si="136"/>
        <v>39.706200000000003</v>
      </c>
      <c r="AJ364" s="14">
        <f t="shared" si="137"/>
        <v>0</v>
      </c>
      <c r="AK364" s="14">
        <f t="shared" si="138"/>
        <v>0</v>
      </c>
      <c r="AL364" s="16">
        <f t="shared" si="139"/>
        <v>52405.17</v>
      </c>
      <c r="AM364" s="16">
        <f t="shared" si="140"/>
        <v>52405.17</v>
      </c>
      <c r="AN364" s="24">
        <v>0</v>
      </c>
      <c r="AO364" s="24">
        <v>32764.61</v>
      </c>
      <c r="AP364" s="25">
        <v>19640.560000000001</v>
      </c>
      <c r="AQ364" s="24">
        <v>0</v>
      </c>
      <c r="AR364" s="24">
        <v>32764.61</v>
      </c>
      <c r="AS364" s="25">
        <v>19640.560000000001</v>
      </c>
      <c r="AT364" s="68">
        <f t="shared" si="141"/>
        <v>3.8577192659982456</v>
      </c>
      <c r="AU364" s="26">
        <v>0</v>
      </c>
      <c r="AV364" s="26">
        <v>0</v>
      </c>
      <c r="AW364" s="26">
        <v>20.78</v>
      </c>
      <c r="AX364" s="26">
        <v>2375.89</v>
      </c>
      <c r="AY364" s="27">
        <v>1621.24</v>
      </c>
      <c r="AZ364" s="27">
        <v>1893.56</v>
      </c>
      <c r="BA364" s="76">
        <v>3036.6980951562491</v>
      </c>
      <c r="BB364" s="26">
        <v>94.34</v>
      </c>
      <c r="BC364" s="26">
        <v>0</v>
      </c>
      <c r="BD364" s="26">
        <v>0</v>
      </c>
      <c r="BE364" s="26">
        <v>0</v>
      </c>
      <c r="BF364" s="28">
        <v>0</v>
      </c>
    </row>
    <row r="365" spans="1:58" ht="12.75" customHeight="1" x14ac:dyDescent="0.25">
      <c r="A365" s="10">
        <v>397</v>
      </c>
      <c r="B365" s="10" t="s">
        <v>36</v>
      </c>
      <c r="C365" s="10" t="s">
        <v>115</v>
      </c>
      <c r="D365" s="11">
        <v>2006</v>
      </c>
      <c r="E365" s="10" t="s">
        <v>36</v>
      </c>
      <c r="F365" s="64" t="s">
        <v>78</v>
      </c>
      <c r="G365" s="12">
        <v>10630939426</v>
      </c>
      <c r="H365" s="12">
        <f t="shared" si="127"/>
        <v>16584265504.560001</v>
      </c>
      <c r="I365" s="13">
        <f>J365+AL365</f>
        <v>613591387.12</v>
      </c>
      <c r="J365" s="13">
        <f t="shared" si="128"/>
        <v>269864017.05000001</v>
      </c>
      <c r="K365" s="13">
        <f t="shared" si="129"/>
        <v>420987866.59800005</v>
      </c>
      <c r="L365" s="14">
        <f t="shared" si="130"/>
        <v>108829278.16999999</v>
      </c>
      <c r="M365" s="14">
        <f t="shared" si="131"/>
        <v>132095996.74439999</v>
      </c>
      <c r="N365" s="14">
        <v>41547711.740000002</v>
      </c>
      <c r="O365" s="14">
        <v>41751438.199999996</v>
      </c>
      <c r="P365" s="14">
        <v>5716238.5999999987</v>
      </c>
      <c r="Q365" s="14">
        <v>2326055.88</v>
      </c>
      <c r="R365" s="14">
        <v>612512.65</v>
      </c>
      <c r="S365" s="14">
        <v>16875321.100000001</v>
      </c>
      <c r="T365" s="14">
        <f t="shared" si="142"/>
        <v>64814430.314400002</v>
      </c>
      <c r="U365" s="14">
        <v>41751438.199999996</v>
      </c>
      <c r="V365" s="14">
        <v>5716238.5999999987</v>
      </c>
      <c r="W365" s="14">
        <v>2326055.88</v>
      </c>
      <c r="X365" s="14">
        <v>612512.65</v>
      </c>
      <c r="Y365" s="14">
        <v>16875321.100000001</v>
      </c>
      <c r="Z365" s="14">
        <f t="shared" si="132"/>
        <v>161034738.88000003</v>
      </c>
      <c r="AA365" s="14">
        <f t="shared" si="133"/>
        <v>251214192.65280002</v>
      </c>
      <c r="AB365" s="14">
        <v>128716226.75000001</v>
      </c>
      <c r="AC365" s="14">
        <v>22947971.41</v>
      </c>
      <c r="AD365" s="14">
        <v>8321772.4800000004</v>
      </c>
      <c r="AE365" s="14">
        <v>1048768.24</v>
      </c>
      <c r="AF365" s="15">
        <v>0</v>
      </c>
      <c r="AG365" s="14">
        <f t="shared" si="134"/>
        <v>200797313.73000002</v>
      </c>
      <c r="AH365" s="14">
        <f t="shared" si="135"/>
        <v>35798835.399599999</v>
      </c>
      <c r="AI365" s="14">
        <f t="shared" si="136"/>
        <v>12981965.0688</v>
      </c>
      <c r="AJ365" s="14">
        <f t="shared" si="137"/>
        <v>1636078.4543999999</v>
      </c>
      <c r="AK365" s="14">
        <f t="shared" si="138"/>
        <v>0</v>
      </c>
      <c r="AL365" s="16">
        <f t="shared" si="139"/>
        <v>343727370.06999999</v>
      </c>
      <c r="AM365" s="16">
        <f t="shared" si="140"/>
        <v>343727370.06999999</v>
      </c>
      <c r="AN365" s="14">
        <v>318753787</v>
      </c>
      <c r="AO365" s="14">
        <v>4478658.5</v>
      </c>
      <c r="AP365" s="15">
        <v>20494924.569999997</v>
      </c>
      <c r="AQ365" s="14">
        <v>318753787</v>
      </c>
      <c r="AR365" s="14">
        <v>4478658.5</v>
      </c>
      <c r="AS365" s="15">
        <v>20494924.569999997</v>
      </c>
      <c r="AT365" s="70">
        <f t="shared" si="141"/>
        <v>2.5384776098902022</v>
      </c>
      <c r="AU365" s="17">
        <f>I365/G365*100</f>
        <v>5.7717513244346463</v>
      </c>
      <c r="AV365" s="17">
        <f>J365/I365*100</f>
        <v>43.981063410399976</v>
      </c>
      <c r="AW365" s="18">
        <v>16.148163959648503</v>
      </c>
      <c r="AX365" s="18">
        <v>3310.5896687108616</v>
      </c>
      <c r="AY365" s="17">
        <v>1820.9071986363465</v>
      </c>
      <c r="AZ365" s="17">
        <v>2489.3177237311129</v>
      </c>
      <c r="BA365" s="75">
        <v>3836.7260682696801</v>
      </c>
      <c r="BB365" s="18">
        <v>84.493768032485875</v>
      </c>
      <c r="BC365" s="18">
        <v>3170.6604764757762</v>
      </c>
      <c r="BD365" s="18">
        <v>60.198069333942513</v>
      </c>
      <c r="BE365" s="18">
        <v>21.934169513007586</v>
      </c>
      <c r="BF365" s="19">
        <v>17.867761153049898</v>
      </c>
    </row>
    <row r="366" spans="1:58" ht="12.75" customHeight="1" x14ac:dyDescent="0.25">
      <c r="A366" s="10">
        <v>398</v>
      </c>
      <c r="B366" s="20" t="s">
        <v>37</v>
      </c>
      <c r="C366" s="20" t="s">
        <v>116</v>
      </c>
      <c r="D366" s="21">
        <v>2006</v>
      </c>
      <c r="E366" s="20" t="s">
        <v>37</v>
      </c>
      <c r="F366" s="64" t="s">
        <v>78</v>
      </c>
      <c r="G366" s="22">
        <v>105137207</v>
      </c>
      <c r="H366" s="12">
        <f t="shared" si="127"/>
        <v>164014042.92000002</v>
      </c>
      <c r="I366" s="23">
        <v>0</v>
      </c>
      <c r="J366" s="13">
        <f t="shared" si="128"/>
        <v>2919790.3099999996</v>
      </c>
      <c r="K366" s="13">
        <f t="shared" si="129"/>
        <v>4554872.8835999994</v>
      </c>
      <c r="L366" s="14">
        <f t="shared" si="130"/>
        <v>1186928.46</v>
      </c>
      <c r="M366" s="14">
        <f t="shared" si="131"/>
        <v>1430587.3496000001</v>
      </c>
      <c r="N366" s="24">
        <v>435105.16</v>
      </c>
      <c r="O366" s="24">
        <v>597574</v>
      </c>
      <c r="P366" s="24">
        <v>0</v>
      </c>
      <c r="Q366" s="24">
        <v>0</v>
      </c>
      <c r="R366" s="24">
        <v>0</v>
      </c>
      <c r="S366" s="24">
        <v>154249.29999999996</v>
      </c>
      <c r="T366" s="14">
        <f t="shared" si="142"/>
        <v>678764.04960000003</v>
      </c>
      <c r="U366" s="24">
        <v>597574</v>
      </c>
      <c r="V366" s="24">
        <v>0</v>
      </c>
      <c r="W366" s="24">
        <v>0</v>
      </c>
      <c r="X366" s="24">
        <v>0</v>
      </c>
      <c r="Y366" s="24">
        <v>154249.29999999996</v>
      </c>
      <c r="Z366" s="14">
        <f t="shared" si="132"/>
        <v>1732861.8499999999</v>
      </c>
      <c r="AA366" s="14">
        <f t="shared" si="133"/>
        <v>2703264.486</v>
      </c>
      <c r="AB366" s="24">
        <v>1497236.01</v>
      </c>
      <c r="AC366" s="24">
        <v>170377.62</v>
      </c>
      <c r="AD366" s="24">
        <v>65248.22</v>
      </c>
      <c r="AE366" s="24">
        <v>0</v>
      </c>
      <c r="AF366" s="25">
        <v>0</v>
      </c>
      <c r="AG366" s="14">
        <f t="shared" si="134"/>
        <v>2335688.1756000002</v>
      </c>
      <c r="AH366" s="14">
        <f t="shared" si="135"/>
        <v>265789.08720000001</v>
      </c>
      <c r="AI366" s="14">
        <f t="shared" si="136"/>
        <v>101787.22320000001</v>
      </c>
      <c r="AJ366" s="14">
        <f t="shared" si="137"/>
        <v>0</v>
      </c>
      <c r="AK366" s="14">
        <f t="shared" si="138"/>
        <v>0</v>
      </c>
      <c r="AL366" s="16">
        <f t="shared" si="139"/>
        <v>168182.85</v>
      </c>
      <c r="AM366" s="16">
        <f t="shared" si="140"/>
        <v>168182.85</v>
      </c>
      <c r="AN366" s="24">
        <v>0</v>
      </c>
      <c r="AO366" s="24">
        <v>35511.32</v>
      </c>
      <c r="AP366" s="25">
        <v>132671.53</v>
      </c>
      <c r="AQ366" s="24">
        <v>0</v>
      </c>
      <c r="AR366" s="24">
        <v>35511.32</v>
      </c>
      <c r="AS366" s="25">
        <v>132671.53</v>
      </c>
      <c r="AT366" s="68">
        <f t="shared" si="141"/>
        <v>2.7771237160599096</v>
      </c>
      <c r="AU366" s="26">
        <v>0</v>
      </c>
      <c r="AV366" s="26">
        <v>0</v>
      </c>
      <c r="AW366" s="26">
        <v>23.1</v>
      </c>
      <c r="AX366" s="26">
        <v>2628.32</v>
      </c>
      <c r="AY366" s="27">
        <v>2609.8000000000002</v>
      </c>
      <c r="AZ366" s="27">
        <v>2620.7600000000002</v>
      </c>
      <c r="BA366" s="76">
        <v>4039.3149154167863</v>
      </c>
      <c r="BB366" s="26">
        <v>87</v>
      </c>
      <c r="BC366" s="26">
        <v>0</v>
      </c>
      <c r="BD366" s="26">
        <v>0</v>
      </c>
      <c r="BE366" s="26">
        <v>0</v>
      </c>
      <c r="BF366" s="28">
        <v>0</v>
      </c>
    </row>
    <row r="367" spans="1:58" ht="12.75" customHeight="1" x14ac:dyDescent="0.25">
      <c r="A367" s="10">
        <v>399</v>
      </c>
      <c r="B367" s="20" t="s">
        <v>38</v>
      </c>
      <c r="C367" s="20" t="s">
        <v>117</v>
      </c>
      <c r="D367" s="21">
        <v>2006</v>
      </c>
      <c r="E367" s="20" t="s">
        <v>38</v>
      </c>
      <c r="F367" s="64" t="s">
        <v>78</v>
      </c>
      <c r="G367" s="22">
        <v>360815261</v>
      </c>
      <c r="H367" s="12">
        <f t="shared" si="127"/>
        <v>562871807.15999997</v>
      </c>
      <c r="I367" s="23">
        <v>0</v>
      </c>
      <c r="J367" s="13">
        <f t="shared" si="128"/>
        <v>6807545.5099999998</v>
      </c>
      <c r="K367" s="13">
        <f t="shared" si="129"/>
        <v>10619770.9956</v>
      </c>
      <c r="L367" s="14">
        <f t="shared" si="130"/>
        <v>1874679.2699999998</v>
      </c>
      <c r="M367" s="14">
        <f t="shared" si="131"/>
        <v>2128024.8772</v>
      </c>
      <c r="N367" s="24">
        <v>452402.87</v>
      </c>
      <c r="O367" s="24">
        <v>849485.3</v>
      </c>
      <c r="P367" s="24">
        <v>44751.4</v>
      </c>
      <c r="Q367" s="24">
        <v>0</v>
      </c>
      <c r="R367" s="24">
        <v>0</v>
      </c>
      <c r="S367" s="24">
        <v>528039.69999999995</v>
      </c>
      <c r="T367" s="14">
        <f t="shared" si="142"/>
        <v>705748.47719999996</v>
      </c>
      <c r="U367" s="24">
        <v>849485.3</v>
      </c>
      <c r="V367" s="24">
        <v>44751.4</v>
      </c>
      <c r="W367" s="24">
        <v>0</v>
      </c>
      <c r="X367" s="24">
        <v>0</v>
      </c>
      <c r="Y367" s="24">
        <v>528039.69999999995</v>
      </c>
      <c r="Z367" s="14">
        <f t="shared" si="132"/>
        <v>4932866.24</v>
      </c>
      <c r="AA367" s="14">
        <f t="shared" si="133"/>
        <v>7695271.3344000001</v>
      </c>
      <c r="AB367" s="24">
        <v>4542277.66</v>
      </c>
      <c r="AC367" s="24">
        <v>355774.93</v>
      </c>
      <c r="AD367" s="24">
        <v>34813.65</v>
      </c>
      <c r="AE367" s="24">
        <v>0</v>
      </c>
      <c r="AF367" s="25">
        <v>0</v>
      </c>
      <c r="AG367" s="14">
        <f t="shared" si="134"/>
        <v>7085953.1496000001</v>
      </c>
      <c r="AH367" s="14">
        <f t="shared" si="135"/>
        <v>555008.89080000005</v>
      </c>
      <c r="AI367" s="14">
        <f t="shared" si="136"/>
        <v>54309.294000000002</v>
      </c>
      <c r="AJ367" s="14">
        <f t="shared" si="137"/>
        <v>0</v>
      </c>
      <c r="AK367" s="14">
        <f t="shared" si="138"/>
        <v>0</v>
      </c>
      <c r="AL367" s="16">
        <f t="shared" si="139"/>
        <v>411405.1</v>
      </c>
      <c r="AM367" s="16">
        <f t="shared" si="140"/>
        <v>411405.1</v>
      </c>
      <c r="AN367" s="24">
        <v>0</v>
      </c>
      <c r="AO367" s="24">
        <v>45048.11</v>
      </c>
      <c r="AP367" s="25">
        <v>366356.99</v>
      </c>
      <c r="AQ367" s="24">
        <v>0</v>
      </c>
      <c r="AR367" s="24">
        <v>45048.11</v>
      </c>
      <c r="AS367" s="25">
        <v>366356.99</v>
      </c>
      <c r="AT367" s="68">
        <f t="shared" si="141"/>
        <v>1.886712189260753</v>
      </c>
      <c r="AU367" s="26">
        <v>0</v>
      </c>
      <c r="AV367" s="26">
        <v>0</v>
      </c>
      <c r="AW367" s="26">
        <v>23.11</v>
      </c>
      <c r="AX367" s="26">
        <v>2681.87</v>
      </c>
      <c r="AY367" s="27">
        <v>1647.2</v>
      </c>
      <c r="AZ367" s="27">
        <v>2286.38</v>
      </c>
      <c r="BA367" s="76">
        <v>3523.9429922276868</v>
      </c>
      <c r="BB367" s="26">
        <v>71.83</v>
      </c>
      <c r="BC367" s="26">
        <v>0</v>
      </c>
      <c r="BD367" s="26">
        <v>0</v>
      </c>
      <c r="BE367" s="26">
        <v>0</v>
      </c>
      <c r="BF367" s="28">
        <v>0</v>
      </c>
    </row>
    <row r="368" spans="1:58" ht="12.75" customHeight="1" x14ac:dyDescent="0.25">
      <c r="A368" s="10">
        <v>400</v>
      </c>
      <c r="B368" s="20" t="s">
        <v>39</v>
      </c>
      <c r="C368" s="20" t="s">
        <v>118</v>
      </c>
      <c r="D368" s="21">
        <v>2006</v>
      </c>
      <c r="E368" s="20" t="s">
        <v>39</v>
      </c>
      <c r="F368" s="64" t="s">
        <v>78</v>
      </c>
      <c r="G368" s="22">
        <v>70927389</v>
      </c>
      <c r="H368" s="12">
        <f t="shared" si="127"/>
        <v>110646726.84</v>
      </c>
      <c r="I368" s="23">
        <v>0</v>
      </c>
      <c r="J368" s="13">
        <f t="shared" si="128"/>
        <v>2229008.89</v>
      </c>
      <c r="K368" s="13">
        <f t="shared" si="129"/>
        <v>3477253.8684000005</v>
      </c>
      <c r="L368" s="14">
        <f t="shared" si="130"/>
        <v>792564.39</v>
      </c>
      <c r="M368" s="14">
        <f t="shared" si="131"/>
        <v>975147.40040000004</v>
      </c>
      <c r="N368" s="24">
        <v>326041.09000000003</v>
      </c>
      <c r="O368" s="24">
        <v>396803.8</v>
      </c>
      <c r="P368" s="24">
        <v>0</v>
      </c>
      <c r="Q368" s="24">
        <v>0</v>
      </c>
      <c r="R368" s="24">
        <v>0</v>
      </c>
      <c r="S368" s="24">
        <v>69719.499999999985</v>
      </c>
      <c r="T368" s="14">
        <f t="shared" si="142"/>
        <v>508624.10040000005</v>
      </c>
      <c r="U368" s="24">
        <v>396803.8</v>
      </c>
      <c r="V368" s="24">
        <v>0</v>
      </c>
      <c r="W368" s="24">
        <v>0</v>
      </c>
      <c r="X368" s="24">
        <v>0</v>
      </c>
      <c r="Y368" s="24">
        <v>69719.499999999985</v>
      </c>
      <c r="Z368" s="14">
        <f t="shared" si="132"/>
        <v>1436444.5</v>
      </c>
      <c r="AA368" s="14">
        <f t="shared" si="133"/>
        <v>2240853.42</v>
      </c>
      <c r="AB368" s="24">
        <v>1166673.1100000001</v>
      </c>
      <c r="AC368" s="24">
        <v>269771.39</v>
      </c>
      <c r="AD368" s="24">
        <v>0</v>
      </c>
      <c r="AE368" s="24">
        <v>0</v>
      </c>
      <c r="AF368" s="25">
        <v>0</v>
      </c>
      <c r="AG368" s="14">
        <f t="shared" si="134"/>
        <v>1820010.0516000001</v>
      </c>
      <c r="AH368" s="14">
        <f t="shared" si="135"/>
        <v>420843.36840000004</v>
      </c>
      <c r="AI368" s="14">
        <f t="shared" si="136"/>
        <v>0</v>
      </c>
      <c r="AJ368" s="14">
        <f t="shared" si="137"/>
        <v>0</v>
      </c>
      <c r="AK368" s="14">
        <f t="shared" si="138"/>
        <v>0</v>
      </c>
      <c r="AL368" s="16">
        <f t="shared" si="139"/>
        <v>71646.009999999995</v>
      </c>
      <c r="AM368" s="16">
        <f t="shared" si="140"/>
        <v>71646.009999999995</v>
      </c>
      <c r="AN368" s="24">
        <v>0</v>
      </c>
      <c r="AO368" s="24">
        <v>41814.53</v>
      </c>
      <c r="AP368" s="25">
        <v>29831.48</v>
      </c>
      <c r="AQ368" s="24">
        <v>0</v>
      </c>
      <c r="AR368" s="24">
        <v>41814.53</v>
      </c>
      <c r="AS368" s="25">
        <v>29831.48</v>
      </c>
      <c r="AT368" s="68">
        <f t="shared" si="141"/>
        <v>3.1426631114251222</v>
      </c>
      <c r="AU368" s="26">
        <v>0</v>
      </c>
      <c r="AV368" s="26">
        <v>0</v>
      </c>
      <c r="AW368" s="26">
        <v>20.91</v>
      </c>
      <c r="AX368" s="26">
        <v>3880.52</v>
      </c>
      <c r="AY368" s="27">
        <v>4067.43</v>
      </c>
      <c r="AZ368" s="27">
        <v>3944.98</v>
      </c>
      <c r="BA368" s="76">
        <v>6080.3036352130348</v>
      </c>
      <c r="BB368" s="26">
        <v>91.2</v>
      </c>
      <c r="BC368" s="26">
        <v>0</v>
      </c>
      <c r="BD368" s="26">
        <v>0</v>
      </c>
      <c r="BE368" s="26">
        <v>0</v>
      </c>
      <c r="BF368" s="28">
        <v>0</v>
      </c>
    </row>
    <row r="369" spans="1:58" ht="12.75" customHeight="1" x14ac:dyDescent="0.25">
      <c r="A369" s="10">
        <v>401</v>
      </c>
      <c r="B369" s="20" t="s">
        <v>40</v>
      </c>
      <c r="C369" s="20" t="s">
        <v>119</v>
      </c>
      <c r="D369" s="21">
        <v>2006</v>
      </c>
      <c r="E369" s="20" t="s">
        <v>40</v>
      </c>
      <c r="F369" s="64" t="s">
        <v>78</v>
      </c>
      <c r="G369" s="22">
        <v>609382952</v>
      </c>
      <c r="H369" s="12">
        <f t="shared" si="127"/>
        <v>950637405.12</v>
      </c>
      <c r="I369" s="23">
        <v>0</v>
      </c>
      <c r="J369" s="13">
        <f t="shared" si="128"/>
        <v>3044140.1899999995</v>
      </c>
      <c r="K369" s="13">
        <f t="shared" si="129"/>
        <v>4748858.6963999998</v>
      </c>
      <c r="L369" s="14">
        <f t="shared" si="130"/>
        <v>1618447.5099999998</v>
      </c>
      <c r="M369" s="14">
        <f t="shared" si="131"/>
        <v>1889738.8996000001</v>
      </c>
      <c r="N369" s="24">
        <v>484448.91</v>
      </c>
      <c r="O369" s="24">
        <v>662475.6</v>
      </c>
      <c r="P369" s="24">
        <v>93008.9</v>
      </c>
      <c r="Q369" s="24">
        <v>0</v>
      </c>
      <c r="R369" s="24">
        <v>0</v>
      </c>
      <c r="S369" s="24">
        <v>378514.1</v>
      </c>
      <c r="T369" s="14">
        <f t="shared" si="142"/>
        <v>755740.29960000003</v>
      </c>
      <c r="U369" s="24">
        <v>662475.6</v>
      </c>
      <c r="V369" s="24">
        <v>93008.9</v>
      </c>
      <c r="W369" s="24">
        <v>0</v>
      </c>
      <c r="X369" s="24">
        <v>0</v>
      </c>
      <c r="Y369" s="24">
        <v>378514.1</v>
      </c>
      <c r="Z369" s="14">
        <f t="shared" si="132"/>
        <v>1425692.68</v>
      </c>
      <c r="AA369" s="14">
        <f t="shared" si="133"/>
        <v>2224080.5808000001</v>
      </c>
      <c r="AB369" s="24">
        <v>954333.05999999994</v>
      </c>
      <c r="AC369" s="24">
        <v>152045.54999999999</v>
      </c>
      <c r="AD369" s="24">
        <v>319314.07</v>
      </c>
      <c r="AE369" s="24">
        <v>0</v>
      </c>
      <c r="AF369" s="25">
        <v>0</v>
      </c>
      <c r="AG369" s="14">
        <f t="shared" si="134"/>
        <v>1488759.5736</v>
      </c>
      <c r="AH369" s="14">
        <f t="shared" si="135"/>
        <v>237191.05799999999</v>
      </c>
      <c r="AI369" s="14">
        <f t="shared" si="136"/>
        <v>498129.94920000003</v>
      </c>
      <c r="AJ369" s="14">
        <f t="shared" si="137"/>
        <v>0</v>
      </c>
      <c r="AK369" s="14">
        <f t="shared" si="138"/>
        <v>0</v>
      </c>
      <c r="AL369" s="16">
        <f t="shared" si="139"/>
        <v>37622.899999999994</v>
      </c>
      <c r="AM369" s="16">
        <f t="shared" si="140"/>
        <v>37622.899999999994</v>
      </c>
      <c r="AN369" s="24">
        <v>0</v>
      </c>
      <c r="AO369" s="24">
        <v>17460.3</v>
      </c>
      <c r="AP369" s="25">
        <v>20162.599999999999</v>
      </c>
      <c r="AQ369" s="24">
        <v>0</v>
      </c>
      <c r="AR369" s="24">
        <v>17460.3</v>
      </c>
      <c r="AS369" s="25">
        <v>20162.599999999999</v>
      </c>
      <c r="AT369" s="68">
        <f t="shared" si="141"/>
        <v>0.49954469189023187</v>
      </c>
      <c r="AU369" s="26">
        <v>0</v>
      </c>
      <c r="AV369" s="26">
        <v>0</v>
      </c>
      <c r="AW369" s="26">
        <v>12.74</v>
      </c>
      <c r="AX369" s="26">
        <v>4024.99</v>
      </c>
      <c r="AY369" s="27">
        <v>3786.64</v>
      </c>
      <c r="AZ369" s="27">
        <v>3894.65</v>
      </c>
      <c r="BA369" s="76">
        <v>6002.731205958572</v>
      </c>
      <c r="BB369" s="26">
        <v>76.61</v>
      </c>
      <c r="BC369" s="26">
        <v>0</v>
      </c>
      <c r="BD369" s="26">
        <v>0</v>
      </c>
      <c r="BE369" s="26">
        <v>0</v>
      </c>
      <c r="BF369" s="28">
        <v>0</v>
      </c>
    </row>
    <row r="370" spans="1:58" ht="12.75" customHeight="1" x14ac:dyDescent="0.25">
      <c r="A370" s="10">
        <v>402</v>
      </c>
      <c r="B370" s="20" t="s">
        <v>41</v>
      </c>
      <c r="C370" s="20" t="s">
        <v>120</v>
      </c>
      <c r="D370" s="21">
        <v>2006</v>
      </c>
      <c r="E370" s="20" t="s">
        <v>109</v>
      </c>
      <c r="F370" s="64" t="s">
        <v>78</v>
      </c>
      <c r="G370" s="22">
        <v>336941509</v>
      </c>
      <c r="H370" s="12">
        <f t="shared" si="127"/>
        <v>525628754.04000002</v>
      </c>
      <c r="I370" s="23">
        <v>0</v>
      </c>
      <c r="J370" s="13">
        <f t="shared" si="128"/>
        <v>6782891.2500000009</v>
      </c>
      <c r="K370" s="13">
        <f t="shared" si="129"/>
        <v>10581310.350000001</v>
      </c>
      <c r="L370" s="14">
        <f t="shared" si="130"/>
        <v>1372069.2199999997</v>
      </c>
      <c r="M370" s="14">
        <f t="shared" si="131"/>
        <v>1620137.6951999997</v>
      </c>
      <c r="N370" s="24">
        <v>442979.42</v>
      </c>
      <c r="O370" s="24">
        <v>704238.7</v>
      </c>
      <c r="P370" s="24">
        <v>143213.9</v>
      </c>
      <c r="Q370" s="24">
        <v>0</v>
      </c>
      <c r="R370" s="24">
        <v>0</v>
      </c>
      <c r="S370" s="24">
        <v>81637.2</v>
      </c>
      <c r="T370" s="14">
        <f t="shared" si="142"/>
        <v>691047.89520000003</v>
      </c>
      <c r="U370" s="24">
        <v>704238.7</v>
      </c>
      <c r="V370" s="24">
        <v>143213.9</v>
      </c>
      <c r="W370" s="24">
        <v>0</v>
      </c>
      <c r="X370" s="24">
        <v>0</v>
      </c>
      <c r="Y370" s="24">
        <v>81637.2</v>
      </c>
      <c r="Z370" s="14">
        <f t="shared" si="132"/>
        <v>5410822.0300000012</v>
      </c>
      <c r="AA370" s="14">
        <f t="shared" si="133"/>
        <v>8440882.3668000009</v>
      </c>
      <c r="AB370" s="24">
        <v>4945545.4400000004</v>
      </c>
      <c r="AC370" s="24">
        <v>432025.44000000006</v>
      </c>
      <c r="AD370" s="24">
        <v>33251.15</v>
      </c>
      <c r="AE370" s="24">
        <v>0</v>
      </c>
      <c r="AF370" s="25">
        <v>0</v>
      </c>
      <c r="AG370" s="14">
        <f t="shared" si="134"/>
        <v>7715050.8864000011</v>
      </c>
      <c r="AH370" s="14">
        <f t="shared" si="135"/>
        <v>673959.68640000012</v>
      </c>
      <c r="AI370" s="14">
        <f t="shared" si="136"/>
        <v>51871.794000000002</v>
      </c>
      <c r="AJ370" s="14">
        <f t="shared" si="137"/>
        <v>0</v>
      </c>
      <c r="AK370" s="14">
        <f t="shared" si="138"/>
        <v>0</v>
      </c>
      <c r="AL370" s="16">
        <f t="shared" si="139"/>
        <v>484030.30000000005</v>
      </c>
      <c r="AM370" s="16">
        <f t="shared" si="140"/>
        <v>484030.30000000005</v>
      </c>
      <c r="AN370" s="24">
        <v>0</v>
      </c>
      <c r="AO370" s="24">
        <v>103668.4</v>
      </c>
      <c r="AP370" s="25">
        <v>380361.9</v>
      </c>
      <c r="AQ370" s="24">
        <v>0</v>
      </c>
      <c r="AR370" s="24">
        <v>103668.4</v>
      </c>
      <c r="AS370" s="25">
        <v>380361.9</v>
      </c>
      <c r="AT370" s="68">
        <f t="shared" si="141"/>
        <v>2.0130767711377469</v>
      </c>
      <c r="AU370" s="26">
        <v>0</v>
      </c>
      <c r="AV370" s="26">
        <v>0</v>
      </c>
      <c r="AW370" s="26">
        <v>23.83</v>
      </c>
      <c r="AX370" s="26">
        <v>2841.09</v>
      </c>
      <c r="AY370" s="27">
        <v>1903.42</v>
      </c>
      <c r="AZ370" s="27">
        <v>2583.63</v>
      </c>
      <c r="BA370" s="76">
        <v>3982.0873315062317</v>
      </c>
      <c r="BB370" s="26">
        <v>94.05</v>
      </c>
      <c r="BC370" s="26">
        <v>0</v>
      </c>
      <c r="BD370" s="26">
        <v>0</v>
      </c>
      <c r="BE370" s="26">
        <v>0</v>
      </c>
      <c r="BF370" s="28">
        <v>0</v>
      </c>
    </row>
    <row r="371" spans="1:58" ht="12.75" customHeight="1" x14ac:dyDescent="0.25">
      <c r="A371" s="10">
        <v>403</v>
      </c>
      <c r="B371" s="20" t="s">
        <v>42</v>
      </c>
      <c r="C371" s="20" t="s">
        <v>121</v>
      </c>
      <c r="D371" s="21">
        <v>2006</v>
      </c>
      <c r="E371" s="20" t="s">
        <v>42</v>
      </c>
      <c r="F371" s="64" t="s">
        <v>78</v>
      </c>
      <c r="G371" s="22">
        <v>53738132</v>
      </c>
      <c r="H371" s="12">
        <f t="shared" si="127"/>
        <v>83831485.920000002</v>
      </c>
      <c r="I371" s="23">
        <v>0</v>
      </c>
      <c r="J371" s="13">
        <f t="shared" si="128"/>
        <v>2266879.21</v>
      </c>
      <c r="K371" s="13">
        <f t="shared" si="129"/>
        <v>3536331.5676000002</v>
      </c>
      <c r="L371" s="14">
        <f t="shared" si="130"/>
        <v>1174618.9700000002</v>
      </c>
      <c r="M371" s="14">
        <f t="shared" si="131"/>
        <v>1566102.4652000002</v>
      </c>
      <c r="N371" s="24">
        <v>699077.67</v>
      </c>
      <c r="O371" s="24">
        <v>461307.2</v>
      </c>
      <c r="P371" s="24">
        <v>0</v>
      </c>
      <c r="Q371" s="24">
        <v>0</v>
      </c>
      <c r="R371" s="24">
        <v>0</v>
      </c>
      <c r="S371" s="24">
        <v>14234.100000000004</v>
      </c>
      <c r="T371" s="14">
        <f t="shared" si="142"/>
        <v>1090561.1652000002</v>
      </c>
      <c r="U371" s="24">
        <v>461307.2</v>
      </c>
      <c r="V371" s="24">
        <v>0</v>
      </c>
      <c r="W371" s="24">
        <v>0</v>
      </c>
      <c r="X371" s="24">
        <v>0</v>
      </c>
      <c r="Y371" s="24">
        <v>14234.100000000004</v>
      </c>
      <c r="Z371" s="14">
        <f t="shared" si="132"/>
        <v>1092260.24</v>
      </c>
      <c r="AA371" s="14">
        <f t="shared" si="133"/>
        <v>1703925.9743999999</v>
      </c>
      <c r="AB371" s="24">
        <v>936316.29</v>
      </c>
      <c r="AC371" s="24">
        <v>155943.94999999998</v>
      </c>
      <c r="AD371" s="24">
        <v>0</v>
      </c>
      <c r="AE371" s="24">
        <v>0</v>
      </c>
      <c r="AF371" s="25">
        <v>0</v>
      </c>
      <c r="AG371" s="14">
        <f t="shared" si="134"/>
        <v>1460653.4124</v>
      </c>
      <c r="AH371" s="14">
        <f t="shared" si="135"/>
        <v>243272.56199999998</v>
      </c>
      <c r="AI371" s="14">
        <f t="shared" si="136"/>
        <v>0</v>
      </c>
      <c r="AJ371" s="14">
        <f t="shared" si="137"/>
        <v>0</v>
      </c>
      <c r="AK371" s="14">
        <f t="shared" si="138"/>
        <v>0</v>
      </c>
      <c r="AL371" s="16">
        <f t="shared" si="139"/>
        <v>41084.120000000003</v>
      </c>
      <c r="AM371" s="16">
        <f t="shared" si="140"/>
        <v>41084.120000000003</v>
      </c>
      <c r="AN371" s="24">
        <v>0</v>
      </c>
      <c r="AO371" s="24">
        <v>14598.6</v>
      </c>
      <c r="AP371" s="25">
        <v>26485.52</v>
      </c>
      <c r="AQ371" s="24">
        <v>0</v>
      </c>
      <c r="AR371" s="24">
        <v>14598.6</v>
      </c>
      <c r="AS371" s="25">
        <v>26485.52</v>
      </c>
      <c r="AT371" s="68">
        <f t="shared" si="141"/>
        <v>4.2183811115726906</v>
      </c>
      <c r="AU371" s="26">
        <v>0</v>
      </c>
      <c r="AV371" s="26">
        <v>0</v>
      </c>
      <c r="AW371" s="26">
        <v>15.13</v>
      </c>
      <c r="AX371" s="26">
        <v>3269.55</v>
      </c>
      <c r="AY371" s="27">
        <v>4334.55</v>
      </c>
      <c r="AZ371" s="27">
        <v>3746.53</v>
      </c>
      <c r="BA371" s="76">
        <v>5774.4373807813199</v>
      </c>
      <c r="BB371" s="26">
        <v>98.79</v>
      </c>
      <c r="BC371" s="26">
        <v>0</v>
      </c>
      <c r="BD371" s="26">
        <v>0</v>
      </c>
      <c r="BE371" s="26">
        <v>0</v>
      </c>
      <c r="BF371" s="28">
        <v>0</v>
      </c>
    </row>
    <row r="372" spans="1:58" ht="12.75" customHeight="1" x14ac:dyDescent="0.25">
      <c r="A372" s="10">
        <v>404</v>
      </c>
      <c r="B372" s="20" t="s">
        <v>43</v>
      </c>
      <c r="C372" s="20" t="s">
        <v>122</v>
      </c>
      <c r="D372" s="21">
        <v>2006</v>
      </c>
      <c r="E372" s="20" t="s">
        <v>43</v>
      </c>
      <c r="F372" s="64" t="s">
        <v>78</v>
      </c>
      <c r="G372" s="22">
        <v>185859755</v>
      </c>
      <c r="H372" s="12">
        <f t="shared" si="127"/>
        <v>289941217.80000001</v>
      </c>
      <c r="I372" s="23">
        <v>0</v>
      </c>
      <c r="J372" s="13">
        <f t="shared" si="128"/>
        <v>6590482.7400000002</v>
      </c>
      <c r="K372" s="13">
        <f t="shared" si="129"/>
        <v>10281153.0744</v>
      </c>
      <c r="L372" s="14">
        <f t="shared" si="130"/>
        <v>4547007.03</v>
      </c>
      <c r="M372" s="14">
        <f t="shared" si="131"/>
        <v>5209872.0468000006</v>
      </c>
      <c r="N372" s="24">
        <v>1183687.53</v>
      </c>
      <c r="O372" s="24">
        <v>1911215.6</v>
      </c>
      <c r="P372" s="24">
        <v>897648</v>
      </c>
      <c r="Q372" s="24">
        <v>0</v>
      </c>
      <c r="R372" s="24">
        <v>0</v>
      </c>
      <c r="S372" s="24">
        <v>554455.9</v>
      </c>
      <c r="T372" s="14">
        <f t="shared" si="142"/>
        <v>1846552.5468000001</v>
      </c>
      <c r="U372" s="24">
        <v>1911215.6</v>
      </c>
      <c r="V372" s="24">
        <v>897648</v>
      </c>
      <c r="W372" s="24">
        <v>0</v>
      </c>
      <c r="X372" s="24">
        <v>0</v>
      </c>
      <c r="Y372" s="24">
        <v>554455.9</v>
      </c>
      <c r="Z372" s="14">
        <f t="shared" si="132"/>
        <v>2043475.71</v>
      </c>
      <c r="AA372" s="14">
        <f t="shared" si="133"/>
        <v>3187822.1076000002</v>
      </c>
      <c r="AB372" s="24">
        <v>1608777.68</v>
      </c>
      <c r="AC372" s="24">
        <v>373789.04000000004</v>
      </c>
      <c r="AD372" s="24">
        <v>60908.99</v>
      </c>
      <c r="AE372" s="24">
        <v>0</v>
      </c>
      <c r="AF372" s="25">
        <v>0</v>
      </c>
      <c r="AG372" s="14">
        <f t="shared" si="134"/>
        <v>2509693.1808000002</v>
      </c>
      <c r="AH372" s="14">
        <f t="shared" si="135"/>
        <v>583110.90240000002</v>
      </c>
      <c r="AI372" s="14">
        <f t="shared" si="136"/>
        <v>95018.024399999995</v>
      </c>
      <c r="AJ372" s="14">
        <f t="shared" si="137"/>
        <v>0</v>
      </c>
      <c r="AK372" s="14">
        <f t="shared" si="138"/>
        <v>0</v>
      </c>
      <c r="AL372" s="16">
        <f t="shared" si="139"/>
        <v>91269.07</v>
      </c>
      <c r="AM372" s="16">
        <f t="shared" si="140"/>
        <v>91269.07</v>
      </c>
      <c r="AN372" s="24">
        <v>0</v>
      </c>
      <c r="AO372" s="24">
        <v>57696.6</v>
      </c>
      <c r="AP372" s="25">
        <v>33572.47</v>
      </c>
      <c r="AQ372" s="24">
        <v>0</v>
      </c>
      <c r="AR372" s="24">
        <v>57696.6</v>
      </c>
      <c r="AS372" s="25">
        <v>33572.47</v>
      </c>
      <c r="AT372" s="68">
        <f t="shared" si="141"/>
        <v>3.5459439511259445</v>
      </c>
      <c r="AU372" s="26">
        <v>0</v>
      </c>
      <c r="AV372" s="26">
        <v>0</v>
      </c>
      <c r="AW372" s="26">
        <v>14.99</v>
      </c>
      <c r="AX372" s="26">
        <v>2469.7600000000002</v>
      </c>
      <c r="AY372" s="27">
        <v>1200.1199999999999</v>
      </c>
      <c r="AZ372" s="27">
        <v>1427.69</v>
      </c>
      <c r="BA372" s="76">
        <v>2200.4645643215677</v>
      </c>
      <c r="BB372" s="26">
        <v>87.81</v>
      </c>
      <c r="BC372" s="26">
        <v>0</v>
      </c>
      <c r="BD372" s="26">
        <v>0</v>
      </c>
      <c r="BE372" s="26">
        <v>0</v>
      </c>
      <c r="BF372" s="28">
        <v>0</v>
      </c>
    </row>
    <row r="373" spans="1:58" ht="12.75" customHeight="1" x14ac:dyDescent="0.25">
      <c r="A373" s="10">
        <v>405</v>
      </c>
      <c r="B373" s="20" t="s">
        <v>44</v>
      </c>
      <c r="C373" s="20" t="s">
        <v>123</v>
      </c>
      <c r="D373" s="21">
        <v>2006</v>
      </c>
      <c r="E373" s="20" t="s">
        <v>44</v>
      </c>
      <c r="F373" s="64" t="s">
        <v>78</v>
      </c>
      <c r="G373" s="22">
        <v>318850357</v>
      </c>
      <c r="H373" s="12">
        <f t="shared" si="127"/>
        <v>497406556.92000002</v>
      </c>
      <c r="I373" s="23">
        <v>0</v>
      </c>
      <c r="J373" s="13">
        <f t="shared" si="128"/>
        <v>8719643.4299999997</v>
      </c>
      <c r="K373" s="13">
        <f t="shared" si="129"/>
        <v>13602643.750800001</v>
      </c>
      <c r="L373" s="14">
        <f t="shared" si="130"/>
        <v>2891938.14</v>
      </c>
      <c r="M373" s="14">
        <f t="shared" si="131"/>
        <v>3283008.8984000003</v>
      </c>
      <c r="N373" s="24">
        <v>698340.64</v>
      </c>
      <c r="O373" s="24">
        <v>1147818</v>
      </c>
      <c r="P373" s="24">
        <v>264579.5</v>
      </c>
      <c r="Q373" s="24">
        <v>0</v>
      </c>
      <c r="R373" s="24">
        <v>0</v>
      </c>
      <c r="S373" s="24">
        <v>781200</v>
      </c>
      <c r="T373" s="14">
        <f t="shared" si="142"/>
        <v>1089411.3984000001</v>
      </c>
      <c r="U373" s="24">
        <v>1147818</v>
      </c>
      <c r="V373" s="24">
        <v>264579.5</v>
      </c>
      <c r="W373" s="24">
        <v>0</v>
      </c>
      <c r="X373" s="24">
        <v>0</v>
      </c>
      <c r="Y373" s="24">
        <v>781200</v>
      </c>
      <c r="Z373" s="14">
        <f t="shared" si="132"/>
        <v>5827705.29</v>
      </c>
      <c r="AA373" s="14">
        <f t="shared" si="133"/>
        <v>9091220.2523999996</v>
      </c>
      <c r="AB373" s="24">
        <v>5315095.7</v>
      </c>
      <c r="AC373" s="24">
        <v>446906.84</v>
      </c>
      <c r="AD373" s="24">
        <v>65702.75</v>
      </c>
      <c r="AE373" s="24">
        <v>0</v>
      </c>
      <c r="AF373" s="25">
        <v>0</v>
      </c>
      <c r="AG373" s="14">
        <f t="shared" si="134"/>
        <v>8291549.2920000004</v>
      </c>
      <c r="AH373" s="14">
        <f t="shared" si="135"/>
        <v>697174.67040000006</v>
      </c>
      <c r="AI373" s="14">
        <f t="shared" si="136"/>
        <v>102496.29000000001</v>
      </c>
      <c r="AJ373" s="14">
        <f t="shared" si="137"/>
        <v>0</v>
      </c>
      <c r="AK373" s="14">
        <f t="shared" si="138"/>
        <v>0</v>
      </c>
      <c r="AL373" s="16">
        <f t="shared" si="139"/>
        <v>670788.97</v>
      </c>
      <c r="AM373" s="16">
        <f t="shared" si="140"/>
        <v>670788.97</v>
      </c>
      <c r="AN373" s="24">
        <v>0</v>
      </c>
      <c r="AO373" s="24">
        <v>72651</v>
      </c>
      <c r="AP373" s="25">
        <v>598137.97</v>
      </c>
      <c r="AQ373" s="24">
        <v>0</v>
      </c>
      <c r="AR373" s="24">
        <v>72651</v>
      </c>
      <c r="AS373" s="25">
        <v>598137.97</v>
      </c>
      <c r="AT373" s="68">
        <f t="shared" si="141"/>
        <v>2.7347133972316673</v>
      </c>
      <c r="AU373" s="26">
        <v>0</v>
      </c>
      <c r="AV373" s="26">
        <v>0</v>
      </c>
      <c r="AW373" s="26">
        <v>22.62</v>
      </c>
      <c r="AX373" s="26">
        <v>2783.65</v>
      </c>
      <c r="AY373" s="27">
        <v>2353.29</v>
      </c>
      <c r="AZ373" s="27">
        <v>2624.47</v>
      </c>
      <c r="BA373" s="76">
        <v>4045.033049979354</v>
      </c>
      <c r="BB373" s="26">
        <v>72.989999999999995</v>
      </c>
      <c r="BC373" s="26">
        <v>0</v>
      </c>
      <c r="BD373" s="26">
        <v>0</v>
      </c>
      <c r="BE373" s="26">
        <v>0</v>
      </c>
      <c r="BF373" s="28">
        <v>0</v>
      </c>
    </row>
    <row r="374" spans="1:58" ht="12.75" customHeight="1" x14ac:dyDescent="0.25">
      <c r="A374" s="10">
        <v>406</v>
      </c>
      <c r="B374" s="20" t="s">
        <v>45</v>
      </c>
      <c r="C374" s="20" t="s">
        <v>124</v>
      </c>
      <c r="D374" s="21">
        <v>2006</v>
      </c>
      <c r="E374" s="20" t="s">
        <v>110</v>
      </c>
      <c r="F374" s="64" t="s">
        <v>78</v>
      </c>
      <c r="G374" s="22">
        <v>1804728049</v>
      </c>
      <c r="H374" s="12">
        <f t="shared" si="127"/>
        <v>2815375756.4400001</v>
      </c>
      <c r="I374" s="23">
        <v>0</v>
      </c>
      <c r="J374" s="13">
        <f t="shared" si="128"/>
        <v>55285404.570000008</v>
      </c>
      <c r="K374" s="13">
        <f t="shared" si="129"/>
        <v>86245231.129200011</v>
      </c>
      <c r="L374" s="14">
        <f t="shared" si="130"/>
        <v>12321201.33</v>
      </c>
      <c r="M374" s="14">
        <f t="shared" si="131"/>
        <v>15655253.298800001</v>
      </c>
      <c r="N374" s="24">
        <v>5953664.2300000004</v>
      </c>
      <c r="O374" s="24">
        <v>2143021.6</v>
      </c>
      <c r="P374" s="24">
        <v>288626</v>
      </c>
      <c r="Q374" s="24">
        <v>0</v>
      </c>
      <c r="R374" s="24">
        <v>0</v>
      </c>
      <c r="S374" s="24">
        <v>3935889.5</v>
      </c>
      <c r="T374" s="14">
        <f t="shared" si="142"/>
        <v>9287716.1988000013</v>
      </c>
      <c r="U374" s="24">
        <v>2143021.6</v>
      </c>
      <c r="V374" s="24">
        <v>288626</v>
      </c>
      <c r="W374" s="24">
        <v>0</v>
      </c>
      <c r="X374" s="24">
        <v>0</v>
      </c>
      <c r="Y374" s="24">
        <v>3935889.5</v>
      </c>
      <c r="Z374" s="14">
        <f t="shared" si="132"/>
        <v>42964203.24000001</v>
      </c>
      <c r="AA374" s="14">
        <f t="shared" si="133"/>
        <v>67024157.054400004</v>
      </c>
      <c r="AB374" s="24">
        <v>29442624.810000002</v>
      </c>
      <c r="AC374" s="24">
        <v>11589466.410000002</v>
      </c>
      <c r="AD374" s="24">
        <v>1932112.02</v>
      </c>
      <c r="AE374" s="24">
        <v>0</v>
      </c>
      <c r="AF374" s="25">
        <v>0</v>
      </c>
      <c r="AG374" s="14">
        <f t="shared" si="134"/>
        <v>45930494.703600004</v>
      </c>
      <c r="AH374" s="14">
        <f t="shared" si="135"/>
        <v>18079567.599600002</v>
      </c>
      <c r="AI374" s="14">
        <f t="shared" si="136"/>
        <v>3014094.7512000003</v>
      </c>
      <c r="AJ374" s="14">
        <f t="shared" si="137"/>
        <v>0</v>
      </c>
      <c r="AK374" s="14">
        <f t="shared" si="138"/>
        <v>0</v>
      </c>
      <c r="AL374" s="16">
        <f t="shared" si="139"/>
        <v>10655752.09</v>
      </c>
      <c r="AM374" s="16">
        <f t="shared" si="140"/>
        <v>10655752.09</v>
      </c>
      <c r="AN374" s="24">
        <v>0</v>
      </c>
      <c r="AO374" s="24">
        <v>27665.200000000001</v>
      </c>
      <c r="AP374" s="25">
        <v>10628086.890000001</v>
      </c>
      <c r="AQ374" s="24">
        <v>0</v>
      </c>
      <c r="AR374" s="24">
        <v>27665.200000000001</v>
      </c>
      <c r="AS374" s="25">
        <v>10628086.890000001</v>
      </c>
      <c r="AT374" s="68">
        <f t="shared" si="141"/>
        <v>3.0633648432867022</v>
      </c>
      <c r="AU374" s="26">
        <v>0</v>
      </c>
      <c r="AV374" s="26">
        <v>0</v>
      </c>
      <c r="AW374" s="26">
        <v>8.85</v>
      </c>
      <c r="AX374" s="26">
        <v>8593.5</v>
      </c>
      <c r="AY374" s="27">
        <v>3097.07</v>
      </c>
      <c r="AZ374" s="27">
        <v>6157.91</v>
      </c>
      <c r="BA374" s="76">
        <v>9491.0398933111701</v>
      </c>
      <c r="BB374" s="26">
        <v>68.06</v>
      </c>
      <c r="BC374" s="26">
        <v>0</v>
      </c>
      <c r="BD374" s="26">
        <v>0</v>
      </c>
      <c r="BE374" s="26">
        <v>0</v>
      </c>
      <c r="BF374" s="28">
        <v>0</v>
      </c>
    </row>
    <row r="375" spans="1:58" ht="12.75" customHeight="1" x14ac:dyDescent="0.25">
      <c r="A375" s="10">
        <v>407</v>
      </c>
      <c r="B375" s="20" t="s">
        <v>46</v>
      </c>
      <c r="C375" s="20" t="s">
        <v>125</v>
      </c>
      <c r="D375" s="21">
        <v>2006</v>
      </c>
      <c r="E375" s="20" t="s">
        <v>46</v>
      </c>
      <c r="F375" s="64" t="s">
        <v>78</v>
      </c>
      <c r="G375" s="22">
        <v>113919846</v>
      </c>
      <c r="H375" s="12">
        <f t="shared" si="127"/>
        <v>177714959.76000002</v>
      </c>
      <c r="I375" s="23">
        <v>0</v>
      </c>
      <c r="J375" s="13">
        <f t="shared" si="128"/>
        <v>5565281.5599999996</v>
      </c>
      <c r="K375" s="13">
        <f t="shared" si="129"/>
        <v>8681839.2335999999</v>
      </c>
      <c r="L375" s="14">
        <f t="shared" si="130"/>
        <v>3329275.21</v>
      </c>
      <c r="M375" s="14">
        <f t="shared" si="131"/>
        <v>4564808.7036000006</v>
      </c>
      <c r="N375" s="24">
        <v>2206309.81</v>
      </c>
      <c r="O375" s="24">
        <v>882224</v>
      </c>
      <c r="P375" s="24">
        <v>217052.4</v>
      </c>
      <c r="Q375" s="24">
        <v>0</v>
      </c>
      <c r="R375" s="24">
        <v>0</v>
      </c>
      <c r="S375" s="24">
        <v>23689</v>
      </c>
      <c r="T375" s="14">
        <f t="shared" si="142"/>
        <v>3441843.3036000002</v>
      </c>
      <c r="U375" s="24">
        <v>882224</v>
      </c>
      <c r="V375" s="24">
        <v>217052.4</v>
      </c>
      <c r="W375" s="24">
        <v>0</v>
      </c>
      <c r="X375" s="24">
        <v>0</v>
      </c>
      <c r="Y375" s="24">
        <v>23689</v>
      </c>
      <c r="Z375" s="14">
        <f t="shared" si="132"/>
        <v>2236006.3499999996</v>
      </c>
      <c r="AA375" s="14">
        <f t="shared" si="133"/>
        <v>3488169.9059999995</v>
      </c>
      <c r="AB375" s="24">
        <v>1854217.3599999999</v>
      </c>
      <c r="AC375" s="24">
        <v>331332.46000000002</v>
      </c>
      <c r="AD375" s="24">
        <v>50456.53</v>
      </c>
      <c r="AE375" s="24">
        <v>0</v>
      </c>
      <c r="AF375" s="25">
        <v>0</v>
      </c>
      <c r="AG375" s="14">
        <f t="shared" si="134"/>
        <v>2892579.0815999997</v>
      </c>
      <c r="AH375" s="14">
        <f t="shared" si="135"/>
        <v>516878.63760000007</v>
      </c>
      <c r="AI375" s="14">
        <f t="shared" si="136"/>
        <v>78712.186799999996</v>
      </c>
      <c r="AJ375" s="14">
        <f t="shared" si="137"/>
        <v>0</v>
      </c>
      <c r="AK375" s="14">
        <f t="shared" si="138"/>
        <v>0</v>
      </c>
      <c r="AL375" s="16">
        <f t="shared" si="139"/>
        <v>89108.25</v>
      </c>
      <c r="AM375" s="16">
        <f t="shared" si="140"/>
        <v>89108.25</v>
      </c>
      <c r="AN375" s="24">
        <v>0</v>
      </c>
      <c r="AO375" s="24">
        <v>52554</v>
      </c>
      <c r="AP375" s="25">
        <v>36554.25</v>
      </c>
      <c r="AQ375" s="24">
        <v>0</v>
      </c>
      <c r="AR375" s="24">
        <v>52554</v>
      </c>
      <c r="AS375" s="25">
        <v>36554.25</v>
      </c>
      <c r="AT375" s="68">
        <f t="shared" si="141"/>
        <v>4.8852607823925602</v>
      </c>
      <c r="AU375" s="26">
        <v>0</v>
      </c>
      <c r="AV375" s="26">
        <v>0</v>
      </c>
      <c r="AW375" s="26">
        <v>22.93</v>
      </c>
      <c r="AX375" s="26">
        <v>2720.5</v>
      </c>
      <c r="AY375" s="27">
        <v>4360.16</v>
      </c>
      <c r="AZ375" s="27">
        <v>3510.16</v>
      </c>
      <c r="BA375" s="76">
        <v>5410.1259342707408</v>
      </c>
      <c r="BB375" s="26">
        <v>99.29</v>
      </c>
      <c r="BC375" s="26">
        <v>0</v>
      </c>
      <c r="BD375" s="26">
        <v>0</v>
      </c>
      <c r="BE375" s="26">
        <v>0</v>
      </c>
      <c r="BF375" s="28">
        <v>0</v>
      </c>
    </row>
    <row r="376" spans="1:58" ht="12.75" customHeight="1" x14ac:dyDescent="0.25">
      <c r="A376" s="10">
        <v>408</v>
      </c>
      <c r="B376" s="20" t="s">
        <v>47</v>
      </c>
      <c r="C376" s="20" t="s">
        <v>126</v>
      </c>
      <c r="D376" s="21">
        <v>2006</v>
      </c>
      <c r="E376" s="20" t="s">
        <v>47</v>
      </c>
      <c r="F376" s="64" t="s">
        <v>78</v>
      </c>
      <c r="G376" s="22">
        <v>360437276</v>
      </c>
      <c r="H376" s="12">
        <f t="shared" si="127"/>
        <v>562282150.56000006</v>
      </c>
      <c r="I376" s="23">
        <v>0</v>
      </c>
      <c r="J376" s="13">
        <f t="shared" si="128"/>
        <v>9377022.629999999</v>
      </c>
      <c r="K376" s="13">
        <f t="shared" si="129"/>
        <v>14628155.3028</v>
      </c>
      <c r="L376" s="14">
        <f t="shared" si="130"/>
        <v>4256605.67</v>
      </c>
      <c r="M376" s="14">
        <f t="shared" si="131"/>
        <v>5447138.0451999996</v>
      </c>
      <c r="N376" s="24">
        <v>2125950.67</v>
      </c>
      <c r="O376" s="24">
        <v>1433491</v>
      </c>
      <c r="P376" s="24">
        <v>0</v>
      </c>
      <c r="Q376" s="24">
        <v>0</v>
      </c>
      <c r="R376" s="24">
        <v>0</v>
      </c>
      <c r="S376" s="24">
        <v>697164</v>
      </c>
      <c r="T376" s="14">
        <f t="shared" si="142"/>
        <v>3316483.0452000001</v>
      </c>
      <c r="U376" s="24">
        <v>1433491</v>
      </c>
      <c r="V376" s="24">
        <v>0</v>
      </c>
      <c r="W376" s="24">
        <v>0</v>
      </c>
      <c r="X376" s="24">
        <v>0</v>
      </c>
      <c r="Y376" s="24">
        <v>697164</v>
      </c>
      <c r="Z376" s="14">
        <f t="shared" si="132"/>
        <v>5120416.959999999</v>
      </c>
      <c r="AA376" s="14">
        <f t="shared" si="133"/>
        <v>7987850.4575999994</v>
      </c>
      <c r="AB376" s="24">
        <v>4278629.1899999995</v>
      </c>
      <c r="AC376" s="24">
        <v>499908.93999999994</v>
      </c>
      <c r="AD376" s="24">
        <v>341878.83000000007</v>
      </c>
      <c r="AE376" s="24">
        <v>0</v>
      </c>
      <c r="AF376" s="25">
        <v>0</v>
      </c>
      <c r="AG376" s="14">
        <f t="shared" si="134"/>
        <v>6674661.5363999996</v>
      </c>
      <c r="AH376" s="14">
        <f t="shared" si="135"/>
        <v>779857.9463999999</v>
      </c>
      <c r="AI376" s="14">
        <f t="shared" si="136"/>
        <v>533330.97480000008</v>
      </c>
      <c r="AJ376" s="14">
        <f t="shared" si="137"/>
        <v>0</v>
      </c>
      <c r="AK376" s="14">
        <f t="shared" si="138"/>
        <v>0</v>
      </c>
      <c r="AL376" s="16">
        <f t="shared" si="139"/>
        <v>369055.14</v>
      </c>
      <c r="AM376" s="16">
        <f t="shared" si="140"/>
        <v>369055.14</v>
      </c>
      <c r="AN376" s="24">
        <v>0</v>
      </c>
      <c r="AO376" s="24">
        <v>115665</v>
      </c>
      <c r="AP376" s="25">
        <v>253390.14</v>
      </c>
      <c r="AQ376" s="24">
        <v>0</v>
      </c>
      <c r="AR376" s="24">
        <v>115665</v>
      </c>
      <c r="AS376" s="25">
        <v>253390.14</v>
      </c>
      <c r="AT376" s="68">
        <f t="shared" si="141"/>
        <v>2.6015684987032248</v>
      </c>
      <c r="AU376" s="26">
        <v>0</v>
      </c>
      <c r="AV376" s="26">
        <v>0</v>
      </c>
      <c r="AW376" s="26">
        <v>23.88</v>
      </c>
      <c r="AX376" s="26">
        <v>2390.4499999999998</v>
      </c>
      <c r="AY376" s="27">
        <v>1333.74</v>
      </c>
      <c r="AZ376" s="27">
        <v>1758.13</v>
      </c>
      <c r="BA376" s="76">
        <v>2709.7638594307432</v>
      </c>
      <c r="BB376" s="26">
        <v>83.62</v>
      </c>
      <c r="BC376" s="26">
        <v>0</v>
      </c>
      <c r="BD376" s="26">
        <v>0</v>
      </c>
      <c r="BE376" s="26">
        <v>0</v>
      </c>
      <c r="BF376" s="28">
        <v>0</v>
      </c>
    </row>
    <row r="377" spans="1:58" ht="12.75" customHeight="1" x14ac:dyDescent="0.25">
      <c r="A377" s="10">
        <v>409</v>
      </c>
      <c r="B377" s="20" t="s">
        <v>48</v>
      </c>
      <c r="C377" s="20" t="s">
        <v>127</v>
      </c>
      <c r="D377" s="21">
        <v>2006</v>
      </c>
      <c r="E377" s="20" t="s">
        <v>48</v>
      </c>
      <c r="F377" s="64" t="s">
        <v>78</v>
      </c>
      <c r="G377" s="22">
        <v>145524010</v>
      </c>
      <c r="H377" s="12">
        <f t="shared" si="127"/>
        <v>227017455.59999999</v>
      </c>
      <c r="I377" s="23">
        <v>0</v>
      </c>
      <c r="J377" s="13">
        <f t="shared" si="128"/>
        <v>5757629.46</v>
      </c>
      <c r="K377" s="13">
        <f t="shared" si="129"/>
        <v>8981901.9575999994</v>
      </c>
      <c r="L377" s="14">
        <f t="shared" si="130"/>
        <v>3465268.18</v>
      </c>
      <c r="M377" s="14">
        <f t="shared" si="131"/>
        <v>4193117.8648000006</v>
      </c>
      <c r="N377" s="24">
        <v>1299731.58</v>
      </c>
      <c r="O377" s="24">
        <v>1916639.9</v>
      </c>
      <c r="P377" s="24">
        <v>0</v>
      </c>
      <c r="Q377" s="24">
        <v>0</v>
      </c>
      <c r="R377" s="24">
        <v>0</v>
      </c>
      <c r="S377" s="24">
        <v>248896.7</v>
      </c>
      <c r="T377" s="14">
        <f t="shared" si="142"/>
        <v>2027581.2648000002</v>
      </c>
      <c r="U377" s="24">
        <v>1916639.9</v>
      </c>
      <c r="V377" s="24">
        <v>0</v>
      </c>
      <c r="W377" s="24">
        <v>0</v>
      </c>
      <c r="X377" s="24">
        <v>0</v>
      </c>
      <c r="Y377" s="24">
        <v>248896.7</v>
      </c>
      <c r="Z377" s="14">
        <f t="shared" si="132"/>
        <v>2292361.2799999998</v>
      </c>
      <c r="AA377" s="14">
        <f t="shared" si="133"/>
        <v>3576083.5967999999</v>
      </c>
      <c r="AB377" s="24">
        <v>1798564.22</v>
      </c>
      <c r="AC377" s="24">
        <v>493797.06</v>
      </c>
      <c r="AD377" s="24">
        <v>0</v>
      </c>
      <c r="AE377" s="24">
        <v>0</v>
      </c>
      <c r="AF377" s="25">
        <v>0</v>
      </c>
      <c r="AG377" s="14">
        <f t="shared" si="134"/>
        <v>2805760.1831999999</v>
      </c>
      <c r="AH377" s="14">
        <f t="shared" si="135"/>
        <v>770323.41359999997</v>
      </c>
      <c r="AI377" s="14">
        <f t="shared" si="136"/>
        <v>0</v>
      </c>
      <c r="AJ377" s="14">
        <f t="shared" si="137"/>
        <v>0</v>
      </c>
      <c r="AK377" s="14">
        <f t="shared" si="138"/>
        <v>0</v>
      </c>
      <c r="AL377" s="16">
        <f t="shared" si="139"/>
        <v>146774.64000000001</v>
      </c>
      <c r="AM377" s="16">
        <f t="shared" si="140"/>
        <v>146774.64000000001</v>
      </c>
      <c r="AN377" s="24">
        <v>0</v>
      </c>
      <c r="AO377" s="24">
        <v>114272</v>
      </c>
      <c r="AP377" s="25">
        <v>32502.639999999999</v>
      </c>
      <c r="AQ377" s="24">
        <v>0</v>
      </c>
      <c r="AR377" s="24">
        <v>114272</v>
      </c>
      <c r="AS377" s="25">
        <v>32502.639999999999</v>
      </c>
      <c r="AT377" s="68">
        <f t="shared" si="141"/>
        <v>3.9564807621780074</v>
      </c>
      <c r="AU377" s="26">
        <v>0</v>
      </c>
      <c r="AV377" s="26">
        <v>0</v>
      </c>
      <c r="AW377" s="26">
        <v>15.49</v>
      </c>
      <c r="AX377" s="26">
        <v>2858.37</v>
      </c>
      <c r="AY377" s="27">
        <v>1373.2</v>
      </c>
      <c r="AZ377" s="27">
        <v>1731.37</v>
      </c>
      <c r="BA377" s="76">
        <v>2668.5193093244557</v>
      </c>
      <c r="BB377" s="26">
        <v>92.82</v>
      </c>
      <c r="BC377" s="26">
        <v>0</v>
      </c>
      <c r="BD377" s="26">
        <v>0</v>
      </c>
      <c r="BE377" s="26">
        <v>0</v>
      </c>
      <c r="BF377" s="28">
        <v>0</v>
      </c>
    </row>
    <row r="378" spans="1:58" ht="12.75" customHeight="1" x14ac:dyDescent="0.25">
      <c r="A378" s="10">
        <v>410</v>
      </c>
      <c r="B378" s="20" t="s">
        <v>49</v>
      </c>
      <c r="C378" s="20" t="s">
        <v>128</v>
      </c>
      <c r="D378" s="21">
        <v>2006</v>
      </c>
      <c r="E378" s="20" t="s">
        <v>49</v>
      </c>
      <c r="F378" s="64" t="s">
        <v>78</v>
      </c>
      <c r="G378" s="22">
        <v>148799174</v>
      </c>
      <c r="H378" s="12">
        <f t="shared" si="127"/>
        <v>232126711.44</v>
      </c>
      <c r="I378" s="23">
        <v>0</v>
      </c>
      <c r="J378" s="13">
        <f t="shared" si="128"/>
        <v>4836105.03</v>
      </c>
      <c r="K378" s="13">
        <f t="shared" si="129"/>
        <v>7544323.8468000004</v>
      </c>
      <c r="L378" s="14">
        <f t="shared" si="130"/>
        <v>2847195.2600000002</v>
      </c>
      <c r="M378" s="14">
        <f t="shared" si="131"/>
        <v>3532940.2695999998</v>
      </c>
      <c r="N378" s="24">
        <v>1224544.6599999999</v>
      </c>
      <c r="O378" s="24">
        <v>1239308.5</v>
      </c>
      <c r="P378" s="24">
        <v>317234</v>
      </c>
      <c r="Q378" s="24">
        <v>0</v>
      </c>
      <c r="R378" s="24">
        <v>0</v>
      </c>
      <c r="S378" s="24">
        <v>66108.100000000006</v>
      </c>
      <c r="T378" s="14">
        <f t="shared" si="142"/>
        <v>1910289.6695999999</v>
      </c>
      <c r="U378" s="24">
        <v>1239308.5</v>
      </c>
      <c r="V378" s="24">
        <v>317234</v>
      </c>
      <c r="W378" s="24">
        <v>0</v>
      </c>
      <c r="X378" s="24">
        <v>0</v>
      </c>
      <c r="Y378" s="24">
        <v>66108.100000000006</v>
      </c>
      <c r="Z378" s="14">
        <f t="shared" si="132"/>
        <v>1988909.77</v>
      </c>
      <c r="AA378" s="14">
        <f t="shared" si="133"/>
        <v>3102699.2412</v>
      </c>
      <c r="AB378" s="24">
        <v>1545340.3</v>
      </c>
      <c r="AC378" s="24">
        <v>269359.59999999998</v>
      </c>
      <c r="AD378" s="24">
        <v>174209.87</v>
      </c>
      <c r="AE378" s="24">
        <v>0</v>
      </c>
      <c r="AF378" s="25">
        <v>0</v>
      </c>
      <c r="AG378" s="14">
        <f t="shared" si="134"/>
        <v>2410730.8680000002</v>
      </c>
      <c r="AH378" s="14">
        <f t="shared" si="135"/>
        <v>420200.97599999997</v>
      </c>
      <c r="AI378" s="14">
        <f t="shared" si="136"/>
        <v>271767.39720000001</v>
      </c>
      <c r="AJ378" s="14">
        <f t="shared" si="137"/>
        <v>0</v>
      </c>
      <c r="AK378" s="14">
        <f t="shared" si="138"/>
        <v>0</v>
      </c>
      <c r="AL378" s="16">
        <f t="shared" si="139"/>
        <v>180902.76</v>
      </c>
      <c r="AM378" s="16">
        <f t="shared" si="140"/>
        <v>180902.76</v>
      </c>
      <c r="AN378" s="24">
        <v>0</v>
      </c>
      <c r="AO378" s="24">
        <v>126065.1</v>
      </c>
      <c r="AP378" s="25">
        <v>54837.66</v>
      </c>
      <c r="AQ378" s="24">
        <v>0</v>
      </c>
      <c r="AR378" s="24">
        <v>126065.1</v>
      </c>
      <c r="AS378" s="25">
        <v>54837.66</v>
      </c>
      <c r="AT378" s="68">
        <f t="shared" si="141"/>
        <v>3.2500886261640138</v>
      </c>
      <c r="AU378" s="26">
        <v>0</v>
      </c>
      <c r="AV378" s="26">
        <v>0</v>
      </c>
      <c r="AW378" s="26">
        <v>14.64</v>
      </c>
      <c r="AX378" s="26">
        <v>2509.98</v>
      </c>
      <c r="AY378" s="27">
        <v>1636.75</v>
      </c>
      <c r="AZ378" s="27">
        <v>1910.04</v>
      </c>
      <c r="BA378" s="76">
        <v>2943.8991212635565</v>
      </c>
      <c r="BB378" s="26">
        <v>97.68</v>
      </c>
      <c r="BC378" s="26">
        <v>0</v>
      </c>
      <c r="BD378" s="26">
        <v>0</v>
      </c>
      <c r="BE378" s="26">
        <v>0</v>
      </c>
      <c r="BF378" s="28">
        <v>0</v>
      </c>
    </row>
    <row r="379" spans="1:58" ht="12.75" customHeight="1" x14ac:dyDescent="0.25">
      <c r="A379" s="10">
        <v>411</v>
      </c>
      <c r="B379" s="20" t="s">
        <v>50</v>
      </c>
      <c r="C379" s="20" t="s">
        <v>129</v>
      </c>
      <c r="D379" s="21">
        <v>2006</v>
      </c>
      <c r="E379" s="20" t="s">
        <v>50</v>
      </c>
      <c r="F379" s="64" t="s">
        <v>78</v>
      </c>
      <c r="G379" s="22">
        <v>655681341</v>
      </c>
      <c r="H379" s="12">
        <f t="shared" si="127"/>
        <v>1022862891.96</v>
      </c>
      <c r="I379" s="23">
        <v>0</v>
      </c>
      <c r="J379" s="13">
        <f t="shared" si="128"/>
        <v>16609441.550000004</v>
      </c>
      <c r="K379" s="13">
        <f t="shared" si="129"/>
        <v>25910728.818000007</v>
      </c>
      <c r="L379" s="14">
        <f t="shared" si="130"/>
        <v>6333479.0100000016</v>
      </c>
      <c r="M379" s="14">
        <f t="shared" si="131"/>
        <v>7463647.439600002</v>
      </c>
      <c r="N379" s="24">
        <v>2018157.91</v>
      </c>
      <c r="O379" s="24">
        <v>2566236</v>
      </c>
      <c r="P379" s="24">
        <v>0</v>
      </c>
      <c r="Q379" s="24">
        <v>0</v>
      </c>
      <c r="R379" s="24">
        <v>0</v>
      </c>
      <c r="S379" s="24">
        <v>1749085.1000000013</v>
      </c>
      <c r="T379" s="14">
        <f t="shared" si="142"/>
        <v>3148326.3396000001</v>
      </c>
      <c r="U379" s="24">
        <v>2566236</v>
      </c>
      <c r="V379" s="24">
        <v>0</v>
      </c>
      <c r="W379" s="24">
        <v>0</v>
      </c>
      <c r="X379" s="24">
        <v>0</v>
      </c>
      <c r="Y379" s="24">
        <v>1749085.1000000013</v>
      </c>
      <c r="Z379" s="14">
        <f t="shared" si="132"/>
        <v>10275962.540000003</v>
      </c>
      <c r="AA379" s="14">
        <f t="shared" si="133"/>
        <v>16030501.562400002</v>
      </c>
      <c r="AB379" s="24">
        <v>9585769.4500000011</v>
      </c>
      <c r="AC379" s="24">
        <v>623381.54</v>
      </c>
      <c r="AD379" s="24">
        <v>66811.55</v>
      </c>
      <c r="AE379" s="24">
        <v>0</v>
      </c>
      <c r="AF379" s="25">
        <v>0</v>
      </c>
      <c r="AG379" s="14">
        <f t="shared" si="134"/>
        <v>14953800.342000002</v>
      </c>
      <c r="AH379" s="14">
        <f t="shared" si="135"/>
        <v>972475.20240000007</v>
      </c>
      <c r="AI379" s="14">
        <f t="shared" si="136"/>
        <v>104226.01800000001</v>
      </c>
      <c r="AJ379" s="14">
        <f t="shared" si="137"/>
        <v>0</v>
      </c>
      <c r="AK379" s="14">
        <f t="shared" si="138"/>
        <v>0</v>
      </c>
      <c r="AL379" s="16">
        <f t="shared" si="139"/>
        <v>1407736.2</v>
      </c>
      <c r="AM379" s="16">
        <f t="shared" si="140"/>
        <v>1407736.2</v>
      </c>
      <c r="AN379" s="24">
        <v>0</v>
      </c>
      <c r="AO379" s="24">
        <v>85786.77</v>
      </c>
      <c r="AP379" s="25">
        <v>1321949.43</v>
      </c>
      <c r="AQ379" s="24">
        <v>0</v>
      </c>
      <c r="AR379" s="24">
        <v>85786.77</v>
      </c>
      <c r="AS379" s="25">
        <v>1321949.43</v>
      </c>
      <c r="AT379" s="68">
        <f t="shared" si="141"/>
        <v>2.533157573870934</v>
      </c>
      <c r="AU379" s="26">
        <v>0</v>
      </c>
      <c r="AV379" s="26">
        <v>0</v>
      </c>
      <c r="AW379" s="26">
        <v>34.43</v>
      </c>
      <c r="AX379" s="26">
        <v>2856.38</v>
      </c>
      <c r="AY379" s="27">
        <v>1860.95</v>
      </c>
      <c r="AZ379" s="27">
        <v>2372.4699999999998</v>
      </c>
      <c r="BA379" s="76">
        <v>3656.6314570501922</v>
      </c>
      <c r="BB379" s="26">
        <v>72.38</v>
      </c>
      <c r="BC379" s="26">
        <v>0</v>
      </c>
      <c r="BD379" s="26">
        <v>0</v>
      </c>
      <c r="BE379" s="26">
        <v>0</v>
      </c>
      <c r="BF379" s="28">
        <v>0</v>
      </c>
    </row>
    <row r="380" spans="1:58" ht="12.75" customHeight="1" x14ac:dyDescent="0.25">
      <c r="A380" s="10">
        <v>412</v>
      </c>
      <c r="B380" s="20" t="s">
        <v>51</v>
      </c>
      <c r="C380" s="20" t="s">
        <v>130</v>
      </c>
      <c r="D380" s="21">
        <v>2006</v>
      </c>
      <c r="E380" s="20" t="s">
        <v>148</v>
      </c>
      <c r="F380" s="64" t="s">
        <v>78</v>
      </c>
      <c r="G380" s="22">
        <v>837804879</v>
      </c>
      <c r="H380" s="12">
        <f t="shared" si="127"/>
        <v>1306975611.24</v>
      </c>
      <c r="I380" s="23">
        <v>0</v>
      </c>
      <c r="J380" s="13">
        <f t="shared" si="128"/>
        <v>21131016.949999996</v>
      </c>
      <c r="K380" s="13">
        <f t="shared" si="129"/>
        <v>32964386.441999994</v>
      </c>
      <c r="L380" s="14">
        <f t="shared" si="130"/>
        <v>10790483.550000001</v>
      </c>
      <c r="M380" s="14">
        <f t="shared" si="131"/>
        <v>13262061.022</v>
      </c>
      <c r="N380" s="24">
        <v>4413531.2</v>
      </c>
      <c r="O380" s="24">
        <v>4632553.4000000004</v>
      </c>
      <c r="P380" s="24">
        <v>0</v>
      </c>
      <c r="Q380" s="24">
        <v>0</v>
      </c>
      <c r="R380" s="24">
        <v>0</v>
      </c>
      <c r="S380" s="24">
        <v>1744398.9499999997</v>
      </c>
      <c r="T380" s="14">
        <f t="shared" si="142"/>
        <v>6885108.6720000003</v>
      </c>
      <c r="U380" s="24">
        <v>4632553.4000000004</v>
      </c>
      <c r="V380" s="24">
        <v>0</v>
      </c>
      <c r="W380" s="24">
        <v>0</v>
      </c>
      <c r="X380" s="24">
        <v>0</v>
      </c>
      <c r="Y380" s="24">
        <v>1744398.9499999997</v>
      </c>
      <c r="Z380" s="14">
        <f t="shared" si="132"/>
        <v>10340533.399999997</v>
      </c>
      <c r="AA380" s="14">
        <f t="shared" si="133"/>
        <v>16131232.103999998</v>
      </c>
      <c r="AB380" s="24">
        <v>9900331.4199999981</v>
      </c>
      <c r="AC380" s="24">
        <v>397932.19</v>
      </c>
      <c r="AD380" s="24">
        <v>42269.789999999994</v>
      </c>
      <c r="AE380" s="24">
        <v>0</v>
      </c>
      <c r="AF380" s="25">
        <v>0</v>
      </c>
      <c r="AG380" s="14">
        <f t="shared" si="134"/>
        <v>15444517.015199998</v>
      </c>
      <c r="AH380" s="14">
        <f t="shared" si="135"/>
        <v>620774.21640000003</v>
      </c>
      <c r="AI380" s="14">
        <f t="shared" si="136"/>
        <v>65940.872399999993</v>
      </c>
      <c r="AJ380" s="14">
        <f t="shared" si="137"/>
        <v>0</v>
      </c>
      <c r="AK380" s="14">
        <f t="shared" si="138"/>
        <v>0</v>
      </c>
      <c r="AL380" s="16">
        <f t="shared" si="139"/>
        <v>1342197.3599999999</v>
      </c>
      <c r="AM380" s="16">
        <f t="shared" si="140"/>
        <v>1342197.3599999999</v>
      </c>
      <c r="AN380" s="24">
        <v>0</v>
      </c>
      <c r="AO380" s="24">
        <v>303510.59999999998</v>
      </c>
      <c r="AP380" s="25">
        <v>1038686.76</v>
      </c>
      <c r="AQ380" s="24">
        <v>0</v>
      </c>
      <c r="AR380" s="24">
        <v>303510.59999999998</v>
      </c>
      <c r="AS380" s="25">
        <v>1038686.76</v>
      </c>
      <c r="AT380" s="68">
        <f t="shared" si="141"/>
        <v>2.5221883376021728</v>
      </c>
      <c r="AU380" s="26">
        <v>0</v>
      </c>
      <c r="AV380" s="26">
        <v>0</v>
      </c>
      <c r="AW380" s="26">
        <v>27.92</v>
      </c>
      <c r="AX380" s="26">
        <v>1566.96</v>
      </c>
      <c r="AY380" s="27">
        <v>1366.25</v>
      </c>
      <c r="AZ380" s="27">
        <v>1457.61</v>
      </c>
      <c r="BA380" s="76">
        <v>2246.5795471010933</v>
      </c>
      <c r="BB380" s="26">
        <v>83.83</v>
      </c>
      <c r="BC380" s="26">
        <v>0</v>
      </c>
      <c r="BD380" s="26">
        <v>0</v>
      </c>
      <c r="BE380" s="26">
        <v>0</v>
      </c>
      <c r="BF380" s="28">
        <v>0</v>
      </c>
    </row>
    <row r="381" spans="1:58" ht="12.75" customHeight="1" x14ac:dyDescent="0.25">
      <c r="A381" s="10">
        <v>413</v>
      </c>
      <c r="B381" s="20" t="s">
        <v>52</v>
      </c>
      <c r="C381" s="20" t="s">
        <v>131</v>
      </c>
      <c r="D381" s="21">
        <v>2006</v>
      </c>
      <c r="E381" s="20" t="s">
        <v>111</v>
      </c>
      <c r="F381" s="64" t="s">
        <v>78</v>
      </c>
      <c r="G381" s="22">
        <v>224728021</v>
      </c>
      <c r="H381" s="12">
        <f t="shared" si="127"/>
        <v>350575712.75999999</v>
      </c>
      <c r="I381" s="23">
        <v>0</v>
      </c>
      <c r="J381" s="13">
        <f t="shared" si="128"/>
        <v>6373045.54</v>
      </c>
      <c r="K381" s="13">
        <f t="shared" si="129"/>
        <v>9941951.0424000006</v>
      </c>
      <c r="L381" s="14">
        <f t="shared" si="130"/>
        <v>3226007.81</v>
      </c>
      <c r="M381" s="14">
        <f t="shared" si="131"/>
        <v>3758462.6196000003</v>
      </c>
      <c r="N381" s="24">
        <v>950812.16000000003</v>
      </c>
      <c r="O381" s="24">
        <v>1582930.5</v>
      </c>
      <c r="P381" s="24">
        <v>410437.8</v>
      </c>
      <c r="Q381" s="24">
        <v>0</v>
      </c>
      <c r="R381" s="24">
        <v>0</v>
      </c>
      <c r="S381" s="24">
        <v>281827.35000000003</v>
      </c>
      <c r="T381" s="14">
        <f t="shared" si="142"/>
        <v>1483266.9696000002</v>
      </c>
      <c r="U381" s="24">
        <v>1582930.5</v>
      </c>
      <c r="V381" s="24">
        <v>410437.8</v>
      </c>
      <c r="W381" s="24">
        <v>0</v>
      </c>
      <c r="X381" s="24">
        <v>0</v>
      </c>
      <c r="Y381" s="24">
        <v>281827.35000000003</v>
      </c>
      <c r="Z381" s="14">
        <f t="shared" si="132"/>
        <v>3147037.73</v>
      </c>
      <c r="AA381" s="14">
        <f t="shared" si="133"/>
        <v>4909378.8587999996</v>
      </c>
      <c r="AB381" s="24">
        <v>2531482.5300000003</v>
      </c>
      <c r="AC381" s="24">
        <v>564688.84</v>
      </c>
      <c r="AD381" s="24">
        <v>50866.36</v>
      </c>
      <c r="AE381" s="24">
        <v>0</v>
      </c>
      <c r="AF381" s="25">
        <v>0</v>
      </c>
      <c r="AG381" s="14">
        <f t="shared" si="134"/>
        <v>3949112.7468000003</v>
      </c>
      <c r="AH381" s="14">
        <f t="shared" si="135"/>
        <v>880914.59039999999</v>
      </c>
      <c r="AI381" s="14">
        <f t="shared" si="136"/>
        <v>79351.521600000007</v>
      </c>
      <c r="AJ381" s="14">
        <f t="shared" si="137"/>
        <v>0</v>
      </c>
      <c r="AK381" s="14">
        <f t="shared" si="138"/>
        <v>0</v>
      </c>
      <c r="AL381" s="16">
        <f t="shared" si="139"/>
        <v>316130.78999999998</v>
      </c>
      <c r="AM381" s="16">
        <f t="shared" si="140"/>
        <v>316130.78999999998</v>
      </c>
      <c r="AN381" s="24">
        <v>0</v>
      </c>
      <c r="AO381" s="24">
        <v>211899</v>
      </c>
      <c r="AP381" s="25">
        <v>104231.79</v>
      </c>
      <c r="AQ381" s="24">
        <v>0</v>
      </c>
      <c r="AR381" s="24">
        <v>211899</v>
      </c>
      <c r="AS381" s="25">
        <v>104231.79</v>
      </c>
      <c r="AT381" s="68">
        <f t="shared" si="141"/>
        <v>2.8358926989349493</v>
      </c>
      <c r="AU381" s="26">
        <v>0</v>
      </c>
      <c r="AV381" s="26">
        <v>0</v>
      </c>
      <c r="AW381" s="26">
        <v>20.59</v>
      </c>
      <c r="AX381" s="26">
        <v>2553.5700000000002</v>
      </c>
      <c r="AY381" s="27">
        <v>1065.98</v>
      </c>
      <c r="AZ381" s="27">
        <v>1496.47</v>
      </c>
      <c r="BA381" s="76">
        <v>2306.47353877263</v>
      </c>
      <c r="BB381" s="26">
        <v>91.26</v>
      </c>
      <c r="BC381" s="26">
        <v>0</v>
      </c>
      <c r="BD381" s="26">
        <v>0</v>
      </c>
      <c r="BE381" s="26">
        <v>0</v>
      </c>
      <c r="BF381" s="28">
        <v>0</v>
      </c>
    </row>
    <row r="382" spans="1:58" ht="12.75" customHeight="1" x14ac:dyDescent="0.25">
      <c r="A382" s="10">
        <v>414</v>
      </c>
      <c r="B382" s="20" t="s">
        <v>53</v>
      </c>
      <c r="C382" s="20" t="s">
        <v>132</v>
      </c>
      <c r="D382" s="21">
        <v>2006</v>
      </c>
      <c r="E382" s="20" t="s">
        <v>53</v>
      </c>
      <c r="F382" s="64" t="s">
        <v>78</v>
      </c>
      <c r="G382" s="22">
        <v>127253829</v>
      </c>
      <c r="H382" s="12">
        <f t="shared" si="127"/>
        <v>198515973.24000001</v>
      </c>
      <c r="I382" s="23">
        <v>0</v>
      </c>
      <c r="J382" s="13">
        <f t="shared" si="128"/>
        <v>3802725.07</v>
      </c>
      <c r="K382" s="13">
        <f t="shared" si="129"/>
        <v>5932251.1091999998</v>
      </c>
      <c r="L382" s="14">
        <f t="shared" si="130"/>
        <v>1598563.0699999998</v>
      </c>
      <c r="M382" s="14">
        <f t="shared" si="131"/>
        <v>2024907.3492000001</v>
      </c>
      <c r="N382" s="24">
        <v>761329.07</v>
      </c>
      <c r="O382" s="24">
        <v>666699</v>
      </c>
      <c r="P382" s="24">
        <v>0</v>
      </c>
      <c r="Q382" s="24">
        <v>0</v>
      </c>
      <c r="R382" s="24">
        <v>0</v>
      </c>
      <c r="S382" s="24">
        <v>170535</v>
      </c>
      <c r="T382" s="14">
        <f t="shared" si="142"/>
        <v>1187673.3492000001</v>
      </c>
      <c r="U382" s="24">
        <v>666699</v>
      </c>
      <c r="V382" s="24">
        <v>0</v>
      </c>
      <c r="W382" s="24">
        <v>0</v>
      </c>
      <c r="X382" s="24">
        <v>0</v>
      </c>
      <c r="Y382" s="24">
        <v>170535</v>
      </c>
      <c r="Z382" s="14">
        <f t="shared" si="132"/>
        <v>2204162</v>
      </c>
      <c r="AA382" s="14">
        <f t="shared" si="133"/>
        <v>3438492.7199999997</v>
      </c>
      <c r="AB382" s="24">
        <v>1850793.95</v>
      </c>
      <c r="AC382" s="24">
        <v>300378.93</v>
      </c>
      <c r="AD382" s="24">
        <v>52989.120000000003</v>
      </c>
      <c r="AE382" s="24">
        <v>0</v>
      </c>
      <c r="AF382" s="25">
        <v>0</v>
      </c>
      <c r="AG382" s="14">
        <f t="shared" si="134"/>
        <v>2887238.5619999999</v>
      </c>
      <c r="AH382" s="14">
        <f t="shared" si="135"/>
        <v>468591.13079999998</v>
      </c>
      <c r="AI382" s="14">
        <f t="shared" si="136"/>
        <v>82663.027200000011</v>
      </c>
      <c r="AJ382" s="14">
        <f t="shared" si="137"/>
        <v>0</v>
      </c>
      <c r="AK382" s="14">
        <f t="shared" si="138"/>
        <v>0</v>
      </c>
      <c r="AL382" s="16">
        <f t="shared" si="139"/>
        <v>143595.41999999998</v>
      </c>
      <c r="AM382" s="16">
        <f t="shared" si="140"/>
        <v>143595.41999999998</v>
      </c>
      <c r="AN382" s="24">
        <v>0</v>
      </c>
      <c r="AO382" s="24">
        <v>40453</v>
      </c>
      <c r="AP382" s="25">
        <v>103142.42</v>
      </c>
      <c r="AQ382" s="24">
        <v>0</v>
      </c>
      <c r="AR382" s="24">
        <v>40453</v>
      </c>
      <c r="AS382" s="25">
        <v>103142.42</v>
      </c>
      <c r="AT382" s="68">
        <f t="shared" si="141"/>
        <v>2.988299134008769</v>
      </c>
      <c r="AU382" s="26">
        <v>0</v>
      </c>
      <c r="AV382" s="26">
        <v>0</v>
      </c>
      <c r="AW382" s="26">
        <v>26.87</v>
      </c>
      <c r="AX382" s="26">
        <v>3291.31</v>
      </c>
      <c r="AY382" s="27">
        <v>1544.73</v>
      </c>
      <c r="AZ382" s="27">
        <v>2230.9299999999998</v>
      </c>
      <c r="BA382" s="76">
        <v>3438.4792290216465</v>
      </c>
      <c r="BB382" s="26">
        <v>89.33</v>
      </c>
      <c r="BC382" s="26">
        <v>0</v>
      </c>
      <c r="BD382" s="26">
        <v>0</v>
      </c>
      <c r="BE382" s="26">
        <v>0</v>
      </c>
      <c r="BF382" s="28">
        <v>0</v>
      </c>
    </row>
    <row r="383" spans="1:58" ht="12.75" customHeight="1" x14ac:dyDescent="0.25">
      <c r="A383" s="10">
        <v>415</v>
      </c>
      <c r="B383" s="20" t="s">
        <v>54</v>
      </c>
      <c r="C383" s="20" t="s">
        <v>133</v>
      </c>
      <c r="D383" s="21">
        <v>2006</v>
      </c>
      <c r="E383" s="20" t="s">
        <v>54</v>
      </c>
      <c r="F383" s="64" t="s">
        <v>78</v>
      </c>
      <c r="G383" s="22">
        <v>67060706.999999993</v>
      </c>
      <c r="H383" s="12">
        <f t="shared" si="127"/>
        <v>104614702.91999999</v>
      </c>
      <c r="I383" s="23">
        <v>0</v>
      </c>
      <c r="J383" s="13">
        <f t="shared" si="128"/>
        <v>2579438.2300000004</v>
      </c>
      <c r="K383" s="13">
        <f t="shared" si="129"/>
        <v>4023923.6388000008</v>
      </c>
      <c r="L383" s="14">
        <f t="shared" si="130"/>
        <v>1193627.68</v>
      </c>
      <c r="M383" s="14">
        <f t="shared" si="131"/>
        <v>1449490.8287999998</v>
      </c>
      <c r="N383" s="24">
        <v>456898.48</v>
      </c>
      <c r="O383" s="24">
        <v>564319.80000000005</v>
      </c>
      <c r="P383" s="24">
        <v>92052.4</v>
      </c>
      <c r="Q383" s="24">
        <v>0</v>
      </c>
      <c r="R383" s="24">
        <v>0</v>
      </c>
      <c r="S383" s="24">
        <v>80356.999999999985</v>
      </c>
      <c r="T383" s="14">
        <f t="shared" si="142"/>
        <v>712761.62879999995</v>
      </c>
      <c r="U383" s="24">
        <v>564319.80000000005</v>
      </c>
      <c r="V383" s="24">
        <v>92052.4</v>
      </c>
      <c r="W383" s="24">
        <v>0</v>
      </c>
      <c r="X383" s="24">
        <v>0</v>
      </c>
      <c r="Y383" s="24">
        <v>80356.999999999985</v>
      </c>
      <c r="Z383" s="14">
        <f t="shared" si="132"/>
        <v>1385810.5500000003</v>
      </c>
      <c r="AA383" s="14">
        <f t="shared" si="133"/>
        <v>2161864.4580000001</v>
      </c>
      <c r="AB383" s="24">
        <v>1173236.6800000002</v>
      </c>
      <c r="AC383" s="24">
        <v>212573.87000000002</v>
      </c>
      <c r="AD383" s="24">
        <v>0</v>
      </c>
      <c r="AE383" s="24">
        <v>0</v>
      </c>
      <c r="AF383" s="25">
        <v>0</v>
      </c>
      <c r="AG383" s="14">
        <f t="shared" si="134"/>
        <v>1830249.2208000002</v>
      </c>
      <c r="AH383" s="14">
        <f t="shared" si="135"/>
        <v>331615.23720000003</v>
      </c>
      <c r="AI383" s="14">
        <f t="shared" si="136"/>
        <v>0</v>
      </c>
      <c r="AJ383" s="14">
        <f t="shared" si="137"/>
        <v>0</v>
      </c>
      <c r="AK383" s="14">
        <f t="shared" si="138"/>
        <v>0</v>
      </c>
      <c r="AL383" s="16">
        <f t="shared" si="139"/>
        <v>49867.929999999993</v>
      </c>
      <c r="AM383" s="16">
        <f t="shared" si="140"/>
        <v>49867.929999999993</v>
      </c>
      <c r="AN383" s="24">
        <v>0</v>
      </c>
      <c r="AO383" s="24">
        <v>33726.199999999997</v>
      </c>
      <c r="AP383" s="25">
        <v>16141.73</v>
      </c>
      <c r="AQ383" s="24">
        <v>0</v>
      </c>
      <c r="AR383" s="24">
        <v>33726.199999999997</v>
      </c>
      <c r="AS383" s="25">
        <v>16141.73</v>
      </c>
      <c r="AT383" s="68">
        <f t="shared" si="141"/>
        <v>3.846422659993729</v>
      </c>
      <c r="AU383" s="26">
        <v>0</v>
      </c>
      <c r="AV383" s="26">
        <v>0</v>
      </c>
      <c r="AW383" s="26">
        <v>23.96</v>
      </c>
      <c r="AX383" s="26">
        <v>2950.14</v>
      </c>
      <c r="AY383" s="27">
        <v>2185.46</v>
      </c>
      <c r="AZ383" s="27">
        <v>2539.04</v>
      </c>
      <c r="BA383" s="76">
        <v>3913.3618274240439</v>
      </c>
      <c r="BB383" s="26">
        <v>93.27</v>
      </c>
      <c r="BC383" s="26">
        <v>0</v>
      </c>
      <c r="BD383" s="26">
        <v>0</v>
      </c>
      <c r="BE383" s="26">
        <v>0</v>
      </c>
      <c r="BF383" s="28">
        <v>0</v>
      </c>
    </row>
    <row r="384" spans="1:58" ht="12.75" customHeight="1" x14ac:dyDescent="0.25">
      <c r="A384" s="10">
        <v>416</v>
      </c>
      <c r="B384" s="20" t="s">
        <v>55</v>
      </c>
      <c r="C384" s="20" t="s">
        <v>134</v>
      </c>
      <c r="D384" s="21">
        <v>2006</v>
      </c>
      <c r="E384" s="20" t="s">
        <v>55</v>
      </c>
      <c r="F384" s="64" t="s">
        <v>78</v>
      </c>
      <c r="G384" s="22">
        <v>734544280</v>
      </c>
      <c r="H384" s="12">
        <f t="shared" si="127"/>
        <v>1145889076.8</v>
      </c>
      <c r="I384" s="23">
        <v>0</v>
      </c>
      <c r="J384" s="13">
        <f t="shared" si="128"/>
        <v>11997755.949999999</v>
      </c>
      <c r="K384" s="13">
        <f t="shared" si="129"/>
        <v>18716499.281999998</v>
      </c>
      <c r="L384" s="14">
        <f t="shared" si="130"/>
        <v>2304452.5599999996</v>
      </c>
      <c r="M384" s="14">
        <f t="shared" si="131"/>
        <v>2847544.9616</v>
      </c>
      <c r="N384" s="24">
        <v>969807.86</v>
      </c>
      <c r="O384" s="24">
        <v>1157216.3999999999</v>
      </c>
      <c r="P384" s="24">
        <v>0</v>
      </c>
      <c r="Q384" s="24">
        <v>0</v>
      </c>
      <c r="R384" s="24">
        <v>0</v>
      </c>
      <c r="S384" s="24">
        <v>177428.30000000002</v>
      </c>
      <c r="T384" s="14">
        <f t="shared" si="142"/>
        <v>1512900.2616000001</v>
      </c>
      <c r="U384" s="24">
        <v>1157216.3999999999</v>
      </c>
      <c r="V384" s="24">
        <v>0</v>
      </c>
      <c r="W384" s="24">
        <v>0</v>
      </c>
      <c r="X384" s="24">
        <v>0</v>
      </c>
      <c r="Y384" s="24">
        <v>177428.30000000002</v>
      </c>
      <c r="Z384" s="14">
        <f t="shared" si="132"/>
        <v>9693303.3899999987</v>
      </c>
      <c r="AA384" s="14">
        <f t="shared" si="133"/>
        <v>15121553.288399998</v>
      </c>
      <c r="AB384" s="24">
        <v>8827895.9699999988</v>
      </c>
      <c r="AC384" s="24">
        <v>541233.9</v>
      </c>
      <c r="AD384" s="24">
        <v>324173.52</v>
      </c>
      <c r="AE384" s="24">
        <v>0</v>
      </c>
      <c r="AF384" s="25">
        <v>0</v>
      </c>
      <c r="AG384" s="14">
        <f t="shared" si="134"/>
        <v>13771517.713199999</v>
      </c>
      <c r="AH384" s="14">
        <f t="shared" si="135"/>
        <v>844324.88400000008</v>
      </c>
      <c r="AI384" s="14">
        <f t="shared" si="136"/>
        <v>505710.69120000006</v>
      </c>
      <c r="AJ384" s="14">
        <f t="shared" si="137"/>
        <v>0</v>
      </c>
      <c r="AK384" s="14">
        <f t="shared" si="138"/>
        <v>0</v>
      </c>
      <c r="AL384" s="16">
        <f t="shared" si="139"/>
        <v>2918555.15</v>
      </c>
      <c r="AM384" s="16">
        <f t="shared" si="140"/>
        <v>2918555.15</v>
      </c>
      <c r="AN384" s="24">
        <v>0</v>
      </c>
      <c r="AO384" s="24">
        <v>80682</v>
      </c>
      <c r="AP384" s="25">
        <v>2837873.15</v>
      </c>
      <c r="AQ384" s="24">
        <v>0</v>
      </c>
      <c r="AR384" s="24">
        <v>80682</v>
      </c>
      <c r="AS384" s="25">
        <v>2837873.15</v>
      </c>
      <c r="AT384" s="68">
        <f t="shared" si="141"/>
        <v>1.6333604762397713</v>
      </c>
      <c r="AU384" s="26">
        <v>0</v>
      </c>
      <c r="AV384" s="26">
        <v>0</v>
      </c>
      <c r="AW384" s="26">
        <v>29.94</v>
      </c>
      <c r="AX384" s="26">
        <v>3163.94</v>
      </c>
      <c r="AY384" s="27">
        <v>1713.15</v>
      </c>
      <c r="AZ384" s="27">
        <v>2721.3</v>
      </c>
      <c r="BA384" s="76">
        <v>4194.2748207862223</v>
      </c>
      <c r="BB384" s="26">
        <v>92.3</v>
      </c>
      <c r="BC384" s="26">
        <v>0</v>
      </c>
      <c r="BD384" s="26">
        <v>0</v>
      </c>
      <c r="BE384" s="26">
        <v>0</v>
      </c>
      <c r="BF384" s="28">
        <v>0</v>
      </c>
    </row>
    <row r="385" spans="1:58" ht="12.75" customHeight="1" x14ac:dyDescent="0.25">
      <c r="A385" s="10">
        <v>417</v>
      </c>
      <c r="B385" s="20" t="s">
        <v>56</v>
      </c>
      <c r="C385" s="20" t="s">
        <v>135</v>
      </c>
      <c r="D385" s="21">
        <v>2006</v>
      </c>
      <c r="E385" s="20" t="s">
        <v>56</v>
      </c>
      <c r="F385" s="64" t="s">
        <v>78</v>
      </c>
      <c r="G385" s="22">
        <v>170626628</v>
      </c>
      <c r="H385" s="12">
        <f t="shared" si="127"/>
        <v>266177539.68000001</v>
      </c>
      <c r="I385" s="23">
        <v>0</v>
      </c>
      <c r="J385" s="13">
        <f t="shared" si="128"/>
        <v>6535270.9299999997</v>
      </c>
      <c r="K385" s="13">
        <f t="shared" si="129"/>
        <v>10195022.650799999</v>
      </c>
      <c r="L385" s="14">
        <f t="shared" si="130"/>
        <v>4459050.16</v>
      </c>
      <c r="M385" s="14">
        <f t="shared" si="131"/>
        <v>5489331.8096000003</v>
      </c>
      <c r="N385" s="24">
        <v>1839788.66</v>
      </c>
      <c r="O385" s="24">
        <v>1793672.7</v>
      </c>
      <c r="P385" s="24">
        <v>689893.9</v>
      </c>
      <c r="Q385" s="24">
        <v>0</v>
      </c>
      <c r="R385" s="24">
        <v>0</v>
      </c>
      <c r="S385" s="24">
        <v>135694.90000000002</v>
      </c>
      <c r="T385" s="14">
        <f t="shared" si="142"/>
        <v>2870070.3095999998</v>
      </c>
      <c r="U385" s="24">
        <v>1793672.7</v>
      </c>
      <c r="V385" s="24">
        <v>689893.9</v>
      </c>
      <c r="W385" s="24">
        <v>0</v>
      </c>
      <c r="X385" s="24">
        <v>0</v>
      </c>
      <c r="Y385" s="24">
        <v>135694.90000000002</v>
      </c>
      <c r="Z385" s="14">
        <f t="shared" si="132"/>
        <v>2076220.77</v>
      </c>
      <c r="AA385" s="14">
        <f t="shared" si="133"/>
        <v>3238904.4012000002</v>
      </c>
      <c r="AB385" s="24">
        <v>1400386.32</v>
      </c>
      <c r="AC385" s="24">
        <v>462111.95</v>
      </c>
      <c r="AD385" s="24">
        <v>213722.5</v>
      </c>
      <c r="AE385" s="24">
        <v>0</v>
      </c>
      <c r="AF385" s="25">
        <v>0</v>
      </c>
      <c r="AG385" s="14">
        <f t="shared" si="134"/>
        <v>2184602.6592000001</v>
      </c>
      <c r="AH385" s="14">
        <f t="shared" si="135"/>
        <v>720894.64199999999</v>
      </c>
      <c r="AI385" s="14">
        <f t="shared" si="136"/>
        <v>333407.10000000003</v>
      </c>
      <c r="AJ385" s="14">
        <f t="shared" si="137"/>
        <v>0</v>
      </c>
      <c r="AK385" s="14">
        <f t="shared" si="138"/>
        <v>0</v>
      </c>
      <c r="AL385" s="16">
        <f t="shared" si="139"/>
        <v>93814.26</v>
      </c>
      <c r="AM385" s="16">
        <f t="shared" si="140"/>
        <v>93814.26</v>
      </c>
      <c r="AN385" s="24">
        <v>0</v>
      </c>
      <c r="AO385" s="24">
        <v>62476.85</v>
      </c>
      <c r="AP385" s="25">
        <v>31337.41</v>
      </c>
      <c r="AQ385" s="24">
        <v>0</v>
      </c>
      <c r="AR385" s="24">
        <v>62476.85</v>
      </c>
      <c r="AS385" s="25">
        <v>31337.41</v>
      </c>
      <c r="AT385" s="68">
        <f t="shared" si="141"/>
        <v>3.8301588718028232</v>
      </c>
      <c r="AU385" s="26">
        <v>0</v>
      </c>
      <c r="AV385" s="26">
        <v>0</v>
      </c>
      <c r="AW385" s="26">
        <v>16.86</v>
      </c>
      <c r="AX385" s="26">
        <v>2461.65</v>
      </c>
      <c r="AY385" s="27">
        <v>1532.15</v>
      </c>
      <c r="AZ385" s="27">
        <v>1741</v>
      </c>
      <c r="BA385" s="76">
        <v>2683.3617987685348</v>
      </c>
      <c r="BB385" s="26">
        <v>96.96</v>
      </c>
      <c r="BC385" s="26">
        <v>0</v>
      </c>
      <c r="BD385" s="26">
        <v>0</v>
      </c>
      <c r="BE385" s="26">
        <v>0</v>
      </c>
      <c r="BF385" s="28">
        <v>0</v>
      </c>
    </row>
    <row r="386" spans="1:58" ht="12.75" customHeight="1" x14ac:dyDescent="0.25">
      <c r="A386" s="10">
        <v>418</v>
      </c>
      <c r="B386" s="20" t="s">
        <v>57</v>
      </c>
      <c r="C386" s="20" t="s">
        <v>136</v>
      </c>
      <c r="D386" s="21">
        <v>2006</v>
      </c>
      <c r="E386" s="20" t="s">
        <v>57</v>
      </c>
      <c r="F386" s="64" t="s">
        <v>78</v>
      </c>
      <c r="G386" s="22">
        <v>324953260</v>
      </c>
      <c r="H386" s="12">
        <f t="shared" si="127"/>
        <v>506927085.60000002</v>
      </c>
      <c r="I386" s="23">
        <v>0</v>
      </c>
      <c r="J386" s="13">
        <f t="shared" si="128"/>
        <v>8955784.290000001</v>
      </c>
      <c r="K386" s="13">
        <f t="shared" si="129"/>
        <v>13971023.492400002</v>
      </c>
      <c r="L386" s="14">
        <f t="shared" si="130"/>
        <v>4166992.55</v>
      </c>
      <c r="M386" s="14">
        <f t="shared" si="131"/>
        <v>5017125.8899999997</v>
      </c>
      <c r="N386" s="24">
        <v>1518095.25</v>
      </c>
      <c r="O386" s="24">
        <v>1781413.2</v>
      </c>
      <c r="P386" s="24">
        <v>470407.3</v>
      </c>
      <c r="Q386" s="24">
        <v>0</v>
      </c>
      <c r="R386" s="24">
        <v>0</v>
      </c>
      <c r="S386" s="24">
        <v>397076.80000000005</v>
      </c>
      <c r="T386" s="14">
        <f t="shared" si="142"/>
        <v>2368228.59</v>
      </c>
      <c r="U386" s="24">
        <v>1781413.2</v>
      </c>
      <c r="V386" s="24">
        <v>470407.3</v>
      </c>
      <c r="W386" s="24">
        <v>0</v>
      </c>
      <c r="X386" s="24">
        <v>0</v>
      </c>
      <c r="Y386" s="24">
        <v>397076.80000000005</v>
      </c>
      <c r="Z386" s="14">
        <f t="shared" si="132"/>
        <v>4788791.7400000012</v>
      </c>
      <c r="AA386" s="14">
        <f t="shared" si="133"/>
        <v>7470515.1144000012</v>
      </c>
      <c r="AB386" s="24">
        <v>4199442.1900000004</v>
      </c>
      <c r="AC386" s="24">
        <v>464280.4</v>
      </c>
      <c r="AD386" s="24">
        <v>125069.15</v>
      </c>
      <c r="AE386" s="24">
        <v>0</v>
      </c>
      <c r="AF386" s="25">
        <v>0</v>
      </c>
      <c r="AG386" s="14">
        <f t="shared" si="134"/>
        <v>6551129.8164000008</v>
      </c>
      <c r="AH386" s="14">
        <f t="shared" si="135"/>
        <v>724277.42400000012</v>
      </c>
      <c r="AI386" s="14">
        <f t="shared" si="136"/>
        <v>195107.87400000001</v>
      </c>
      <c r="AJ386" s="14">
        <f t="shared" si="137"/>
        <v>0</v>
      </c>
      <c r="AK386" s="14">
        <f t="shared" si="138"/>
        <v>0</v>
      </c>
      <c r="AL386" s="16">
        <f t="shared" si="139"/>
        <v>715069.14</v>
      </c>
      <c r="AM386" s="16">
        <f t="shared" si="140"/>
        <v>715069.14</v>
      </c>
      <c r="AN386" s="24">
        <v>0</v>
      </c>
      <c r="AO386" s="24">
        <v>160960.67000000001</v>
      </c>
      <c r="AP386" s="25">
        <v>554108.47</v>
      </c>
      <c r="AQ386" s="24">
        <v>0</v>
      </c>
      <c r="AR386" s="24">
        <v>160960.67000000001</v>
      </c>
      <c r="AS386" s="25">
        <v>554108.47</v>
      </c>
      <c r="AT386" s="68">
        <f t="shared" si="141"/>
        <v>2.7560222937908061</v>
      </c>
      <c r="AU386" s="26">
        <v>0</v>
      </c>
      <c r="AV386" s="26">
        <v>0</v>
      </c>
      <c r="AW386" s="26">
        <v>25.3</v>
      </c>
      <c r="AX386" s="26">
        <v>3011.89</v>
      </c>
      <c r="AY386" s="27">
        <v>1041.54</v>
      </c>
      <c r="AZ386" s="27">
        <v>1601.89</v>
      </c>
      <c r="BA386" s="76">
        <v>2468.954871814663</v>
      </c>
      <c r="BB386" s="26">
        <v>90.47</v>
      </c>
      <c r="BC386" s="26">
        <v>0</v>
      </c>
      <c r="BD386" s="26">
        <v>0</v>
      </c>
      <c r="BE386" s="26">
        <v>0</v>
      </c>
      <c r="BF386" s="28">
        <v>0</v>
      </c>
    </row>
    <row r="387" spans="1:58" ht="12.75" customHeight="1" x14ac:dyDescent="0.25">
      <c r="A387" s="10">
        <v>419</v>
      </c>
      <c r="B387" s="20" t="s">
        <v>58</v>
      </c>
      <c r="C387" s="20" t="s">
        <v>137</v>
      </c>
      <c r="D387" s="21">
        <v>2006</v>
      </c>
      <c r="E387" s="20" t="s">
        <v>112</v>
      </c>
      <c r="F387" s="64" t="s">
        <v>78</v>
      </c>
      <c r="G387" s="22">
        <v>188519439</v>
      </c>
      <c r="H387" s="12">
        <f t="shared" si="127"/>
        <v>294090324.84000003</v>
      </c>
      <c r="I387" s="23">
        <v>0</v>
      </c>
      <c r="J387" s="13">
        <f t="shared" si="128"/>
        <v>3205533.42</v>
      </c>
      <c r="K387" s="13">
        <f t="shared" si="129"/>
        <v>5000632.1352000004</v>
      </c>
      <c r="L387" s="14">
        <f t="shared" si="130"/>
        <v>1213412.78</v>
      </c>
      <c r="M387" s="14">
        <f t="shared" si="131"/>
        <v>1399000.0168000001</v>
      </c>
      <c r="N387" s="24">
        <v>331405.78000000003</v>
      </c>
      <c r="O387" s="24">
        <v>806985.2</v>
      </c>
      <c r="P387" s="24">
        <v>0</v>
      </c>
      <c r="Q387" s="24">
        <v>0</v>
      </c>
      <c r="R387" s="24">
        <v>0</v>
      </c>
      <c r="S387" s="24">
        <v>75021.8</v>
      </c>
      <c r="T387" s="14">
        <f t="shared" si="142"/>
        <v>516993.01680000004</v>
      </c>
      <c r="U387" s="24">
        <v>806985.2</v>
      </c>
      <c r="V387" s="24">
        <v>0</v>
      </c>
      <c r="W387" s="24">
        <v>0</v>
      </c>
      <c r="X387" s="24">
        <v>0</v>
      </c>
      <c r="Y387" s="24">
        <v>75021.8</v>
      </c>
      <c r="Z387" s="14">
        <f t="shared" si="132"/>
        <v>1992120.6400000001</v>
      </c>
      <c r="AA387" s="14">
        <f t="shared" si="133"/>
        <v>3107708.1984000001</v>
      </c>
      <c r="AB387" s="24">
        <v>1767464.49</v>
      </c>
      <c r="AC387" s="24">
        <v>162199.12000000002</v>
      </c>
      <c r="AD387" s="24">
        <v>62457.03</v>
      </c>
      <c r="AE387" s="24">
        <v>0</v>
      </c>
      <c r="AF387" s="25">
        <v>0</v>
      </c>
      <c r="AG387" s="14">
        <f t="shared" si="134"/>
        <v>2757244.6044000001</v>
      </c>
      <c r="AH387" s="14">
        <f t="shared" si="135"/>
        <v>253030.62720000005</v>
      </c>
      <c r="AI387" s="14">
        <f t="shared" si="136"/>
        <v>97432.966799999995</v>
      </c>
      <c r="AJ387" s="14">
        <f t="shared" si="137"/>
        <v>0</v>
      </c>
      <c r="AK387" s="14">
        <f t="shared" si="138"/>
        <v>0</v>
      </c>
      <c r="AL387" s="16">
        <f t="shared" si="139"/>
        <v>356095.95</v>
      </c>
      <c r="AM387" s="16">
        <f t="shared" si="140"/>
        <v>356095.95</v>
      </c>
      <c r="AN387" s="24">
        <v>0</v>
      </c>
      <c r="AO387" s="24">
        <v>108357.14</v>
      </c>
      <c r="AP387" s="25">
        <v>247738.81</v>
      </c>
      <c r="AQ387" s="24">
        <v>0</v>
      </c>
      <c r="AR387" s="24">
        <v>108357.14</v>
      </c>
      <c r="AS387" s="25">
        <v>247738.81</v>
      </c>
      <c r="AT387" s="68">
        <f t="shared" si="141"/>
        <v>1.7003728830319722</v>
      </c>
      <c r="AU387" s="26">
        <v>0</v>
      </c>
      <c r="AV387" s="26">
        <v>0</v>
      </c>
      <c r="AW387" s="26">
        <v>18.399999999999999</v>
      </c>
      <c r="AX387" s="26">
        <v>2269.71</v>
      </c>
      <c r="AY387" s="27">
        <v>1446.01</v>
      </c>
      <c r="AZ387" s="27">
        <v>1867.11</v>
      </c>
      <c r="BA387" s="76">
        <v>2877.7321356109815</v>
      </c>
      <c r="BB387" s="26">
        <v>93.82</v>
      </c>
      <c r="BC387" s="26">
        <v>0</v>
      </c>
      <c r="BD387" s="26">
        <v>0</v>
      </c>
      <c r="BE387" s="26">
        <v>0</v>
      </c>
      <c r="BF387" s="28">
        <v>0</v>
      </c>
    </row>
    <row r="388" spans="1:58" ht="12.75" customHeight="1" x14ac:dyDescent="0.25">
      <c r="A388" s="10">
        <v>420</v>
      </c>
      <c r="B388" s="20" t="s">
        <v>59</v>
      </c>
      <c r="C388" s="20" t="s">
        <v>138</v>
      </c>
      <c r="D388" s="21">
        <v>2006</v>
      </c>
      <c r="E388" s="20" t="s">
        <v>59</v>
      </c>
      <c r="F388" s="64" t="s">
        <v>78</v>
      </c>
      <c r="G388" s="22">
        <v>138303362</v>
      </c>
      <c r="H388" s="12">
        <f t="shared" si="127"/>
        <v>215753244.72</v>
      </c>
      <c r="I388" s="23">
        <v>0</v>
      </c>
      <c r="J388" s="13">
        <f t="shared" si="128"/>
        <v>3082023.17</v>
      </c>
      <c r="K388" s="13">
        <f t="shared" si="129"/>
        <v>4807956.1452000001</v>
      </c>
      <c r="L388" s="14">
        <f t="shared" si="130"/>
        <v>1427029.32</v>
      </c>
      <c r="M388" s="14">
        <f t="shared" si="131"/>
        <v>1807137.4511999998</v>
      </c>
      <c r="N388" s="24">
        <v>678764.52</v>
      </c>
      <c r="O388" s="24">
        <v>651327.6</v>
      </c>
      <c r="P388" s="24">
        <v>0</v>
      </c>
      <c r="Q388" s="24">
        <v>0</v>
      </c>
      <c r="R388" s="24">
        <v>0</v>
      </c>
      <c r="S388" s="24">
        <v>96937.200000000012</v>
      </c>
      <c r="T388" s="14">
        <f t="shared" si="142"/>
        <v>1058872.6512</v>
      </c>
      <c r="U388" s="24">
        <v>651327.6</v>
      </c>
      <c r="V388" s="24">
        <v>0</v>
      </c>
      <c r="W388" s="24">
        <v>0</v>
      </c>
      <c r="X388" s="24">
        <v>0</v>
      </c>
      <c r="Y388" s="24">
        <v>96937.200000000012</v>
      </c>
      <c r="Z388" s="14">
        <f t="shared" si="132"/>
        <v>1654993.8499999996</v>
      </c>
      <c r="AA388" s="14">
        <f t="shared" si="133"/>
        <v>2581790.4059999995</v>
      </c>
      <c r="AB388" s="24">
        <v>1463538.8999999997</v>
      </c>
      <c r="AC388" s="24">
        <v>191454.95</v>
      </c>
      <c r="AD388" s="24">
        <v>0</v>
      </c>
      <c r="AE388" s="24">
        <v>0</v>
      </c>
      <c r="AF388" s="25">
        <v>0</v>
      </c>
      <c r="AG388" s="14">
        <f t="shared" si="134"/>
        <v>2283120.6839999994</v>
      </c>
      <c r="AH388" s="14">
        <f t="shared" si="135"/>
        <v>298669.72200000001</v>
      </c>
      <c r="AI388" s="14">
        <f t="shared" si="136"/>
        <v>0</v>
      </c>
      <c r="AJ388" s="14">
        <f t="shared" si="137"/>
        <v>0</v>
      </c>
      <c r="AK388" s="14">
        <f t="shared" si="138"/>
        <v>0</v>
      </c>
      <c r="AL388" s="16">
        <f t="shared" si="139"/>
        <v>187688.40999999997</v>
      </c>
      <c r="AM388" s="16">
        <f t="shared" si="140"/>
        <v>187688.40999999997</v>
      </c>
      <c r="AN388" s="24">
        <v>0</v>
      </c>
      <c r="AO388" s="24">
        <v>88308.73</v>
      </c>
      <c r="AP388" s="25">
        <v>99379.68</v>
      </c>
      <c r="AQ388" s="24">
        <v>0</v>
      </c>
      <c r="AR388" s="24">
        <v>88308.73</v>
      </c>
      <c r="AS388" s="25">
        <v>99379.68</v>
      </c>
      <c r="AT388" s="68">
        <f t="shared" si="141"/>
        <v>2.2284513734380513</v>
      </c>
      <c r="AU388" s="26">
        <v>0</v>
      </c>
      <c r="AV388" s="26">
        <v>0</v>
      </c>
      <c r="AW388" s="26">
        <v>27.9</v>
      </c>
      <c r="AX388" s="26">
        <v>2526.71</v>
      </c>
      <c r="AY388" s="27">
        <v>2746.17</v>
      </c>
      <c r="AZ388" s="27">
        <v>2623.79</v>
      </c>
      <c r="BA388" s="76">
        <v>4043.9849821889106</v>
      </c>
      <c r="BB388" s="26">
        <v>93.21</v>
      </c>
      <c r="BC388" s="26">
        <v>0</v>
      </c>
      <c r="BD388" s="26">
        <v>0</v>
      </c>
      <c r="BE388" s="26">
        <v>0</v>
      </c>
      <c r="BF388" s="28">
        <v>0</v>
      </c>
    </row>
    <row r="389" spans="1:58" ht="12.75" customHeight="1" x14ac:dyDescent="0.25">
      <c r="A389" s="10">
        <v>421</v>
      </c>
      <c r="B389" s="20" t="s">
        <v>60</v>
      </c>
      <c r="C389" s="20" t="s">
        <v>139</v>
      </c>
      <c r="D389" s="21">
        <v>2006</v>
      </c>
      <c r="E389" s="20" t="s">
        <v>60</v>
      </c>
      <c r="F389" s="64" t="s">
        <v>78</v>
      </c>
      <c r="G389" s="22">
        <v>193076797</v>
      </c>
      <c r="H389" s="12">
        <f t="shared" si="127"/>
        <v>301199803.31999999</v>
      </c>
      <c r="I389" s="23">
        <v>0</v>
      </c>
      <c r="J389" s="13">
        <f t="shared" si="128"/>
        <v>4962556.75</v>
      </c>
      <c r="K389" s="13">
        <f t="shared" si="129"/>
        <v>7741588.5300000003</v>
      </c>
      <c r="L389" s="14">
        <f t="shared" si="130"/>
        <v>2318207.7599999998</v>
      </c>
      <c r="M389" s="14">
        <f t="shared" si="131"/>
        <v>2859693.8015999999</v>
      </c>
      <c r="N389" s="24">
        <v>966939.36</v>
      </c>
      <c r="O389" s="24">
        <v>881829</v>
      </c>
      <c r="P389" s="24">
        <v>292061.40000000002</v>
      </c>
      <c r="Q389" s="24">
        <v>0</v>
      </c>
      <c r="R389" s="24">
        <v>0</v>
      </c>
      <c r="S389" s="24">
        <v>177378</v>
      </c>
      <c r="T389" s="14">
        <f t="shared" si="142"/>
        <v>1508425.4016</v>
      </c>
      <c r="U389" s="24">
        <v>881829</v>
      </c>
      <c r="V389" s="24">
        <v>292061.40000000002</v>
      </c>
      <c r="W389" s="24">
        <v>0</v>
      </c>
      <c r="X389" s="24">
        <v>0</v>
      </c>
      <c r="Y389" s="24">
        <v>177378</v>
      </c>
      <c r="Z389" s="14">
        <f t="shared" si="132"/>
        <v>2644348.9900000002</v>
      </c>
      <c r="AA389" s="14">
        <f t="shared" si="133"/>
        <v>4125184.4244000008</v>
      </c>
      <c r="AB389" s="24">
        <v>2235852.2200000002</v>
      </c>
      <c r="AC389" s="24">
        <v>335430.61000000004</v>
      </c>
      <c r="AD389" s="24">
        <v>73066.16</v>
      </c>
      <c r="AE389" s="24">
        <v>0</v>
      </c>
      <c r="AF389" s="25">
        <v>0</v>
      </c>
      <c r="AG389" s="14">
        <f t="shared" si="134"/>
        <v>3487929.4632000006</v>
      </c>
      <c r="AH389" s="14">
        <f t="shared" si="135"/>
        <v>523271.75160000008</v>
      </c>
      <c r="AI389" s="14">
        <f t="shared" si="136"/>
        <v>113983.20960000002</v>
      </c>
      <c r="AJ389" s="14">
        <f t="shared" si="137"/>
        <v>0</v>
      </c>
      <c r="AK389" s="14">
        <f t="shared" si="138"/>
        <v>0</v>
      </c>
      <c r="AL389" s="16">
        <f t="shared" si="139"/>
        <v>345730.49</v>
      </c>
      <c r="AM389" s="16">
        <f t="shared" si="140"/>
        <v>345730.49</v>
      </c>
      <c r="AN389" s="24">
        <v>0</v>
      </c>
      <c r="AO389" s="24">
        <v>214189</v>
      </c>
      <c r="AP389" s="25">
        <v>131541.49</v>
      </c>
      <c r="AQ389" s="24">
        <v>0</v>
      </c>
      <c r="AR389" s="24">
        <v>214189</v>
      </c>
      <c r="AS389" s="25">
        <v>131541.49</v>
      </c>
      <c r="AT389" s="68">
        <f t="shared" si="141"/>
        <v>2.5702501942789118</v>
      </c>
      <c r="AU389" s="26">
        <v>0</v>
      </c>
      <c r="AV389" s="26">
        <v>0</v>
      </c>
      <c r="AW389" s="26">
        <v>21.56</v>
      </c>
      <c r="AX389" s="26">
        <v>2464.83</v>
      </c>
      <c r="AY389" s="27">
        <v>1624.46</v>
      </c>
      <c r="AZ389" s="27">
        <v>1985.11</v>
      </c>
      <c r="BA389" s="76">
        <v>3059.6027227762238</v>
      </c>
      <c r="BB389" s="26">
        <v>92.35</v>
      </c>
      <c r="BC389" s="26">
        <v>0</v>
      </c>
      <c r="BD389" s="26">
        <v>0</v>
      </c>
      <c r="BE389" s="26">
        <v>0</v>
      </c>
      <c r="BF389" s="28">
        <v>0</v>
      </c>
    </row>
    <row r="390" spans="1:58" ht="12.75" customHeight="1" x14ac:dyDescent="0.25">
      <c r="A390" s="10">
        <v>422</v>
      </c>
      <c r="B390" s="20" t="s">
        <v>61</v>
      </c>
      <c r="C390" s="20" t="s">
        <v>140</v>
      </c>
      <c r="D390" s="21">
        <v>2006</v>
      </c>
      <c r="E390" s="20" t="s">
        <v>61</v>
      </c>
      <c r="F390" s="64" t="s">
        <v>78</v>
      </c>
      <c r="G390" s="22">
        <v>208519559</v>
      </c>
      <c r="H390" s="12">
        <f t="shared" si="127"/>
        <v>325290512.04000002</v>
      </c>
      <c r="I390" s="23">
        <v>0</v>
      </c>
      <c r="J390" s="13">
        <f t="shared" si="128"/>
        <v>6298277.0299999993</v>
      </c>
      <c r="K390" s="13">
        <f t="shared" si="129"/>
        <v>9825312.1667999998</v>
      </c>
      <c r="L390" s="14">
        <f t="shared" si="130"/>
        <v>2166152.85</v>
      </c>
      <c r="M390" s="14">
        <f t="shared" si="131"/>
        <v>2581085.7180000003</v>
      </c>
      <c r="N390" s="24">
        <v>740951.55</v>
      </c>
      <c r="O390" s="24">
        <v>931300.3</v>
      </c>
      <c r="P390" s="24">
        <v>151511.29999999999</v>
      </c>
      <c r="Q390" s="24">
        <v>0</v>
      </c>
      <c r="R390" s="24">
        <v>0</v>
      </c>
      <c r="S390" s="24">
        <v>342389.70000000007</v>
      </c>
      <c r="T390" s="14">
        <f t="shared" si="142"/>
        <v>1155884.4180000001</v>
      </c>
      <c r="U390" s="24">
        <v>931300.3</v>
      </c>
      <c r="V390" s="24">
        <v>151511.29999999999</v>
      </c>
      <c r="W390" s="24">
        <v>0</v>
      </c>
      <c r="X390" s="24">
        <v>0</v>
      </c>
      <c r="Y390" s="24">
        <v>342389.70000000007</v>
      </c>
      <c r="Z390" s="14">
        <f t="shared" si="132"/>
        <v>4132124.1799999997</v>
      </c>
      <c r="AA390" s="14">
        <f t="shared" si="133"/>
        <v>6446113.7208000002</v>
      </c>
      <c r="AB390" s="24">
        <v>3493692.2600000002</v>
      </c>
      <c r="AC390" s="24">
        <v>561728.40999999992</v>
      </c>
      <c r="AD390" s="24">
        <v>76703.509999999995</v>
      </c>
      <c r="AE390" s="24">
        <v>0</v>
      </c>
      <c r="AF390" s="25">
        <v>0</v>
      </c>
      <c r="AG390" s="14">
        <f t="shared" si="134"/>
        <v>5450159.9256000007</v>
      </c>
      <c r="AH390" s="14">
        <f t="shared" si="135"/>
        <v>876296.31959999993</v>
      </c>
      <c r="AI390" s="14">
        <f t="shared" si="136"/>
        <v>119657.47559999999</v>
      </c>
      <c r="AJ390" s="14">
        <f t="shared" si="137"/>
        <v>0</v>
      </c>
      <c r="AK390" s="14">
        <f t="shared" si="138"/>
        <v>0</v>
      </c>
      <c r="AL390" s="16">
        <f t="shared" si="139"/>
        <v>211791.63</v>
      </c>
      <c r="AM390" s="16">
        <f t="shared" si="140"/>
        <v>211791.63</v>
      </c>
      <c r="AN390" s="24">
        <v>0</v>
      </c>
      <c r="AO390" s="24">
        <v>103678.61</v>
      </c>
      <c r="AP390" s="25">
        <v>108113.02</v>
      </c>
      <c r="AQ390" s="24">
        <v>0</v>
      </c>
      <c r="AR390" s="24">
        <v>103678.61</v>
      </c>
      <c r="AS390" s="25">
        <v>108113.02</v>
      </c>
      <c r="AT390" s="68">
        <f t="shared" si="141"/>
        <v>3.0204730243075182</v>
      </c>
      <c r="AU390" s="26">
        <v>0</v>
      </c>
      <c r="AV390" s="26">
        <v>0</v>
      </c>
      <c r="AW390" s="26">
        <v>20</v>
      </c>
      <c r="AX390" s="26">
        <v>2734.51</v>
      </c>
      <c r="AY390" s="27">
        <v>1789.39</v>
      </c>
      <c r="AZ390" s="27">
        <v>2314.13</v>
      </c>
      <c r="BA390" s="76">
        <v>3566.7134057347671</v>
      </c>
      <c r="BB390" s="26">
        <v>84.19</v>
      </c>
      <c r="BC390" s="26">
        <v>0</v>
      </c>
      <c r="BD390" s="26">
        <v>0</v>
      </c>
      <c r="BE390" s="26">
        <v>0</v>
      </c>
      <c r="BF390" s="28">
        <v>0</v>
      </c>
    </row>
    <row r="391" spans="1:58" ht="12.75" customHeight="1" x14ac:dyDescent="0.25">
      <c r="A391" s="10">
        <v>423</v>
      </c>
      <c r="B391" s="20" t="s">
        <v>62</v>
      </c>
      <c r="C391" s="20" t="s">
        <v>141</v>
      </c>
      <c r="D391" s="21">
        <v>2006</v>
      </c>
      <c r="E391" s="20" t="s">
        <v>62</v>
      </c>
      <c r="F391" s="64" t="s">
        <v>78</v>
      </c>
      <c r="G391" s="22">
        <v>315218313</v>
      </c>
      <c r="H391" s="12">
        <f t="shared" si="127"/>
        <v>491740568.28000003</v>
      </c>
      <c r="I391" s="23">
        <v>0</v>
      </c>
      <c r="J391" s="13">
        <f t="shared" si="128"/>
        <v>7924581.0900000008</v>
      </c>
      <c r="K391" s="13">
        <f t="shared" si="129"/>
        <v>12362346.500400001</v>
      </c>
      <c r="L391" s="14">
        <f t="shared" si="130"/>
        <v>3374406.38</v>
      </c>
      <c r="M391" s="14">
        <f t="shared" si="131"/>
        <v>4365844.5927999998</v>
      </c>
      <c r="N391" s="24">
        <v>1770425.38</v>
      </c>
      <c r="O391" s="24">
        <v>1139472.2</v>
      </c>
      <c r="P391" s="24">
        <v>0</v>
      </c>
      <c r="Q391" s="24">
        <v>0</v>
      </c>
      <c r="R391" s="24">
        <v>0</v>
      </c>
      <c r="S391" s="24">
        <v>464508.8</v>
      </c>
      <c r="T391" s="14">
        <f t="shared" si="142"/>
        <v>2761863.5927999998</v>
      </c>
      <c r="U391" s="24">
        <v>1139472.2</v>
      </c>
      <c r="V391" s="24">
        <v>0</v>
      </c>
      <c r="W391" s="24">
        <v>0</v>
      </c>
      <c r="X391" s="24">
        <v>0</v>
      </c>
      <c r="Y391" s="24">
        <v>464508.8</v>
      </c>
      <c r="Z391" s="14">
        <f t="shared" si="132"/>
        <v>4550174.7100000009</v>
      </c>
      <c r="AA391" s="14">
        <f t="shared" si="133"/>
        <v>7098272.5476000011</v>
      </c>
      <c r="AB391" s="24">
        <v>4079134.8000000007</v>
      </c>
      <c r="AC391" s="24">
        <v>397153.78999999992</v>
      </c>
      <c r="AD391" s="24">
        <v>73886.12</v>
      </c>
      <c r="AE391" s="24">
        <v>0</v>
      </c>
      <c r="AF391" s="25">
        <v>0</v>
      </c>
      <c r="AG391" s="14">
        <f t="shared" si="134"/>
        <v>6363450.2880000016</v>
      </c>
      <c r="AH391" s="14">
        <f t="shared" si="135"/>
        <v>619559.91239999991</v>
      </c>
      <c r="AI391" s="14">
        <f t="shared" si="136"/>
        <v>115262.3472</v>
      </c>
      <c r="AJ391" s="14">
        <f t="shared" si="137"/>
        <v>0</v>
      </c>
      <c r="AK391" s="14">
        <f t="shared" si="138"/>
        <v>0</v>
      </c>
      <c r="AL391" s="16">
        <f t="shared" si="139"/>
        <v>593103.01</v>
      </c>
      <c r="AM391" s="16">
        <f t="shared" si="140"/>
        <v>593103.01</v>
      </c>
      <c r="AN391" s="24">
        <v>0</v>
      </c>
      <c r="AO391" s="24">
        <v>123539.95</v>
      </c>
      <c r="AP391" s="25">
        <v>469563.06</v>
      </c>
      <c r="AQ391" s="24">
        <v>0</v>
      </c>
      <c r="AR391" s="24">
        <v>123539.95</v>
      </c>
      <c r="AS391" s="25">
        <v>469563.06</v>
      </c>
      <c r="AT391" s="68">
        <f t="shared" si="141"/>
        <v>2.5139976845190466</v>
      </c>
      <c r="AU391" s="26">
        <v>0</v>
      </c>
      <c r="AV391" s="26">
        <v>0</v>
      </c>
      <c r="AW391" s="26">
        <v>23.2</v>
      </c>
      <c r="AX391" s="26">
        <v>2862.98</v>
      </c>
      <c r="AY391" s="27">
        <v>3541.71</v>
      </c>
      <c r="AZ391" s="27">
        <v>3117.36</v>
      </c>
      <c r="BA391" s="76">
        <v>4804.7126576732217</v>
      </c>
      <c r="BB391" s="26">
        <v>86.23</v>
      </c>
      <c r="BC391" s="26">
        <v>0</v>
      </c>
      <c r="BD391" s="26">
        <v>0</v>
      </c>
      <c r="BE391" s="26">
        <v>0</v>
      </c>
      <c r="BF391" s="28">
        <v>0</v>
      </c>
    </row>
    <row r="392" spans="1:58" ht="12.75" customHeight="1" x14ac:dyDescent="0.25">
      <c r="A392" s="10">
        <v>424</v>
      </c>
      <c r="B392" s="20" t="s">
        <v>63</v>
      </c>
      <c r="C392" s="20" t="s">
        <v>142</v>
      </c>
      <c r="D392" s="21">
        <v>2006</v>
      </c>
      <c r="E392" s="20" t="s">
        <v>63</v>
      </c>
      <c r="F392" s="64" t="s">
        <v>78</v>
      </c>
      <c r="G392" s="22">
        <v>306835949</v>
      </c>
      <c r="H392" s="12">
        <f t="shared" si="127"/>
        <v>478664080.44</v>
      </c>
      <c r="I392" s="23">
        <v>0</v>
      </c>
      <c r="J392" s="13">
        <f t="shared" si="128"/>
        <v>9288614.9499999993</v>
      </c>
      <c r="K392" s="13">
        <f t="shared" si="129"/>
        <v>14490239.321999999</v>
      </c>
      <c r="L392" s="14">
        <f t="shared" si="130"/>
        <v>6669726.4999999981</v>
      </c>
      <c r="M392" s="14">
        <f t="shared" si="131"/>
        <v>7857541.2679999992</v>
      </c>
      <c r="N392" s="24">
        <v>2121097.7999999998</v>
      </c>
      <c r="O392" s="24">
        <v>2384877.9</v>
      </c>
      <c r="P392" s="24">
        <v>0</v>
      </c>
      <c r="Q392" s="24">
        <v>0</v>
      </c>
      <c r="R392" s="24">
        <v>0</v>
      </c>
      <c r="S392" s="24">
        <v>2163750.7999999993</v>
      </c>
      <c r="T392" s="14">
        <f t="shared" si="142"/>
        <v>3308912.568</v>
      </c>
      <c r="U392" s="24">
        <v>2384877.9</v>
      </c>
      <c r="V392" s="24">
        <v>0</v>
      </c>
      <c r="W392" s="24">
        <v>0</v>
      </c>
      <c r="X392" s="24">
        <v>0</v>
      </c>
      <c r="Y392" s="24">
        <v>2163750.7999999993</v>
      </c>
      <c r="Z392" s="14">
        <f t="shared" si="132"/>
        <v>2618888.4500000002</v>
      </c>
      <c r="AA392" s="14">
        <f t="shared" si="133"/>
        <v>4085465.9820000003</v>
      </c>
      <c r="AB392" s="24">
        <v>1395657.93</v>
      </c>
      <c r="AC392" s="24">
        <v>207497.36</v>
      </c>
      <c r="AD392" s="24">
        <v>1015733.16</v>
      </c>
      <c r="AE392" s="24">
        <v>0</v>
      </c>
      <c r="AF392" s="25">
        <v>0</v>
      </c>
      <c r="AG392" s="14">
        <f t="shared" si="134"/>
        <v>2177226.3708000001</v>
      </c>
      <c r="AH392" s="14">
        <f t="shared" si="135"/>
        <v>323695.88159999996</v>
      </c>
      <c r="AI392" s="14">
        <f t="shared" si="136"/>
        <v>1584543.7296000002</v>
      </c>
      <c r="AJ392" s="14">
        <f t="shared" si="137"/>
        <v>0</v>
      </c>
      <c r="AK392" s="14">
        <f t="shared" si="138"/>
        <v>0</v>
      </c>
      <c r="AL392" s="16">
        <f t="shared" si="139"/>
        <v>101541.16</v>
      </c>
      <c r="AM392" s="16">
        <f t="shared" si="140"/>
        <v>101541.16</v>
      </c>
      <c r="AN392" s="24">
        <v>0</v>
      </c>
      <c r="AO392" s="24">
        <v>43966.53</v>
      </c>
      <c r="AP392" s="25">
        <v>57574.63</v>
      </c>
      <c r="AQ392" s="24">
        <v>0</v>
      </c>
      <c r="AR392" s="24">
        <v>43966.53</v>
      </c>
      <c r="AS392" s="25">
        <v>57574.63</v>
      </c>
      <c r="AT392" s="68">
        <f t="shared" si="141"/>
        <v>3.0272251280439111</v>
      </c>
      <c r="AU392" s="26">
        <v>0</v>
      </c>
      <c r="AV392" s="26">
        <v>0</v>
      </c>
      <c r="AW392" s="26">
        <v>33.01</v>
      </c>
      <c r="AX392" s="26">
        <v>3685.03</v>
      </c>
      <c r="AY392" s="27">
        <v>4643.34</v>
      </c>
      <c r="AZ392" s="27">
        <v>4326.1400000000003</v>
      </c>
      <c r="BA392" s="76">
        <v>6667.776457280017</v>
      </c>
      <c r="BB392" s="26">
        <v>67.56</v>
      </c>
      <c r="BC392" s="26">
        <v>0</v>
      </c>
      <c r="BD392" s="26">
        <v>0</v>
      </c>
      <c r="BE392" s="26">
        <v>0</v>
      </c>
      <c r="BF392" s="28">
        <v>0</v>
      </c>
    </row>
    <row r="393" spans="1:58" ht="12.75" customHeight="1" x14ac:dyDescent="0.25">
      <c r="A393" s="10">
        <v>425</v>
      </c>
      <c r="B393" s="20" t="s">
        <v>64</v>
      </c>
      <c r="C393" s="20" t="s">
        <v>143</v>
      </c>
      <c r="D393" s="21">
        <v>2006</v>
      </c>
      <c r="E393" s="20" t="s">
        <v>64</v>
      </c>
      <c r="F393" s="64" t="s">
        <v>78</v>
      </c>
      <c r="G393" s="22">
        <v>359094867</v>
      </c>
      <c r="H393" s="12">
        <f t="shared" si="127"/>
        <v>560187992.51999998</v>
      </c>
      <c r="I393" s="23">
        <v>0</v>
      </c>
      <c r="J393" s="13">
        <f t="shared" si="128"/>
        <v>8073819.7200000007</v>
      </c>
      <c r="K393" s="13">
        <f t="shared" si="129"/>
        <v>12595158.763200002</v>
      </c>
      <c r="L393" s="14">
        <f t="shared" si="130"/>
        <v>2561682.0500000003</v>
      </c>
      <c r="M393" s="14">
        <f t="shared" si="131"/>
        <v>2908113.5340000005</v>
      </c>
      <c r="N393" s="24">
        <v>618627.65</v>
      </c>
      <c r="O393" s="24">
        <v>1382504.8</v>
      </c>
      <c r="P393" s="24">
        <v>187170.1</v>
      </c>
      <c r="Q393" s="24">
        <v>0</v>
      </c>
      <c r="R393" s="24">
        <v>0</v>
      </c>
      <c r="S393" s="24">
        <v>373379.49999999994</v>
      </c>
      <c r="T393" s="14">
        <f t="shared" si="142"/>
        <v>965059.13400000008</v>
      </c>
      <c r="U393" s="24">
        <v>1382504.8</v>
      </c>
      <c r="V393" s="24">
        <v>187170.1</v>
      </c>
      <c r="W393" s="24">
        <v>0</v>
      </c>
      <c r="X393" s="24">
        <v>0</v>
      </c>
      <c r="Y393" s="24">
        <v>373379.49999999994</v>
      </c>
      <c r="Z393" s="14">
        <f t="shared" si="132"/>
        <v>5512137.6699999999</v>
      </c>
      <c r="AA393" s="14">
        <f t="shared" si="133"/>
        <v>8598934.7652000003</v>
      </c>
      <c r="AB393" s="24">
        <v>3766032.8</v>
      </c>
      <c r="AC393" s="24">
        <v>604531.68999999994</v>
      </c>
      <c r="AD393" s="24">
        <v>1141573.1800000002</v>
      </c>
      <c r="AE393" s="24">
        <v>0</v>
      </c>
      <c r="AF393" s="25">
        <v>0</v>
      </c>
      <c r="AG393" s="14">
        <f t="shared" si="134"/>
        <v>5875011.1679999996</v>
      </c>
      <c r="AH393" s="14">
        <f t="shared" si="135"/>
        <v>943069.43639999989</v>
      </c>
      <c r="AI393" s="14">
        <f t="shared" si="136"/>
        <v>1780854.1608000004</v>
      </c>
      <c r="AJ393" s="14">
        <f t="shared" si="137"/>
        <v>0</v>
      </c>
      <c r="AK393" s="14">
        <f t="shared" si="138"/>
        <v>0</v>
      </c>
      <c r="AL393" s="16">
        <f t="shared" si="139"/>
        <v>803935.81</v>
      </c>
      <c r="AM393" s="16">
        <f t="shared" si="140"/>
        <v>803935.81</v>
      </c>
      <c r="AN393" s="24">
        <v>0</v>
      </c>
      <c r="AO393" s="24">
        <v>442307.1</v>
      </c>
      <c r="AP393" s="25">
        <v>361628.71</v>
      </c>
      <c r="AQ393" s="24">
        <v>0</v>
      </c>
      <c r="AR393" s="24">
        <v>442307.1</v>
      </c>
      <c r="AS393" s="25">
        <v>361628.71</v>
      </c>
      <c r="AT393" s="68">
        <f t="shared" si="141"/>
        <v>2.2483807099364639</v>
      </c>
      <c r="AU393" s="26">
        <v>0</v>
      </c>
      <c r="AV393" s="26">
        <v>0</v>
      </c>
      <c r="AW393" s="26">
        <v>15.2</v>
      </c>
      <c r="AX393" s="26">
        <v>3035.12</v>
      </c>
      <c r="AY393" s="27">
        <v>1950.62</v>
      </c>
      <c r="AZ393" s="27">
        <v>2580</v>
      </c>
      <c r="BA393" s="76">
        <v>3976.4924990366567</v>
      </c>
      <c r="BB393" s="26">
        <v>85.42</v>
      </c>
      <c r="BC393" s="26">
        <v>0</v>
      </c>
      <c r="BD393" s="26">
        <v>0</v>
      </c>
      <c r="BE393" s="26">
        <v>0</v>
      </c>
      <c r="BF393" s="28">
        <v>0</v>
      </c>
    </row>
    <row r="394" spans="1:58" ht="12.75" customHeight="1" x14ac:dyDescent="0.25">
      <c r="A394" s="10">
        <v>426</v>
      </c>
      <c r="B394" s="20" t="s">
        <v>65</v>
      </c>
      <c r="C394" s="20" t="s">
        <v>144</v>
      </c>
      <c r="D394" s="21">
        <v>2006</v>
      </c>
      <c r="E394" s="20" t="s">
        <v>65</v>
      </c>
      <c r="F394" s="64" t="s">
        <v>78</v>
      </c>
      <c r="G394" s="22">
        <v>56021512</v>
      </c>
      <c r="H394" s="12">
        <f t="shared" si="127"/>
        <v>87393558.719999999</v>
      </c>
      <c r="I394" s="23">
        <v>0</v>
      </c>
      <c r="J394" s="13">
        <f t="shared" si="128"/>
        <v>2910385.13</v>
      </c>
      <c r="K394" s="13">
        <f t="shared" si="129"/>
        <v>4540200.8027999997</v>
      </c>
      <c r="L394" s="14">
        <f t="shared" si="130"/>
        <v>1902781.45</v>
      </c>
      <c r="M394" s="14">
        <f t="shared" si="131"/>
        <v>2601957.3820000002</v>
      </c>
      <c r="N394" s="24">
        <v>1248528.45</v>
      </c>
      <c r="O394" s="24">
        <v>572554</v>
      </c>
      <c r="P394" s="24">
        <v>0</v>
      </c>
      <c r="Q394" s="24">
        <v>0</v>
      </c>
      <c r="R394" s="24">
        <v>0</v>
      </c>
      <c r="S394" s="24">
        <v>81699</v>
      </c>
      <c r="T394" s="14">
        <f t="shared" si="142"/>
        <v>1947704.382</v>
      </c>
      <c r="U394" s="24">
        <v>572554</v>
      </c>
      <c r="V394" s="24">
        <v>0</v>
      </c>
      <c r="W394" s="24">
        <v>0</v>
      </c>
      <c r="X394" s="24">
        <v>0</v>
      </c>
      <c r="Y394" s="24">
        <v>81699</v>
      </c>
      <c r="Z394" s="14">
        <f t="shared" si="132"/>
        <v>1007603.6799999998</v>
      </c>
      <c r="AA394" s="14">
        <f t="shared" si="133"/>
        <v>1571861.7408</v>
      </c>
      <c r="AB394" s="24">
        <v>878446.08999999985</v>
      </c>
      <c r="AC394" s="24">
        <v>129157.59</v>
      </c>
      <c r="AD394" s="24">
        <v>0</v>
      </c>
      <c r="AE394" s="24">
        <v>0</v>
      </c>
      <c r="AF394" s="25">
        <v>0</v>
      </c>
      <c r="AG394" s="14">
        <f t="shared" si="134"/>
        <v>1370375.9003999999</v>
      </c>
      <c r="AH394" s="14">
        <f t="shared" si="135"/>
        <v>201485.84040000002</v>
      </c>
      <c r="AI394" s="14">
        <f t="shared" si="136"/>
        <v>0</v>
      </c>
      <c r="AJ394" s="14">
        <f t="shared" si="137"/>
        <v>0</v>
      </c>
      <c r="AK394" s="14">
        <f t="shared" si="138"/>
        <v>0</v>
      </c>
      <c r="AL394" s="16">
        <f t="shared" si="139"/>
        <v>63656.59</v>
      </c>
      <c r="AM394" s="16">
        <f t="shared" si="140"/>
        <v>63656.59</v>
      </c>
      <c r="AN394" s="24">
        <v>0</v>
      </c>
      <c r="AO394" s="24">
        <v>55210</v>
      </c>
      <c r="AP394" s="25">
        <v>8446.59</v>
      </c>
      <c r="AQ394" s="24">
        <v>0</v>
      </c>
      <c r="AR394" s="24">
        <v>55210</v>
      </c>
      <c r="AS394" s="25">
        <v>8446.59</v>
      </c>
      <c r="AT394" s="68">
        <f t="shared" si="141"/>
        <v>5.1951206350874646</v>
      </c>
      <c r="AU394" s="26">
        <v>0</v>
      </c>
      <c r="AV394" s="26">
        <v>0</v>
      </c>
      <c r="AW394" s="26">
        <v>34.909999999999997</v>
      </c>
      <c r="AX394" s="26">
        <v>2866.92</v>
      </c>
      <c r="AY394" s="27">
        <v>2498.12</v>
      </c>
      <c r="AZ394" s="27">
        <v>2614.56</v>
      </c>
      <c r="BA394" s="76">
        <v>4029.7590032097987</v>
      </c>
      <c r="BB394" s="26">
        <v>95.71</v>
      </c>
      <c r="BC394" s="26">
        <v>0</v>
      </c>
      <c r="BD394" s="26">
        <v>0</v>
      </c>
      <c r="BE394" s="26">
        <v>0</v>
      </c>
      <c r="BF394" s="28">
        <v>0</v>
      </c>
    </row>
    <row r="395" spans="1:58" ht="12.75" customHeight="1" x14ac:dyDescent="0.25">
      <c r="A395" s="10">
        <v>427</v>
      </c>
      <c r="B395" s="20" t="s">
        <v>66</v>
      </c>
      <c r="C395" s="20" t="s">
        <v>145</v>
      </c>
      <c r="D395" s="21">
        <v>2006</v>
      </c>
      <c r="E395" s="20" t="s">
        <v>113</v>
      </c>
      <c r="F395" s="64" t="s">
        <v>78</v>
      </c>
      <c r="G395" s="22">
        <v>490348098</v>
      </c>
      <c r="H395" s="12">
        <f t="shared" si="127"/>
        <v>764943032.88</v>
      </c>
      <c r="I395" s="23">
        <v>0</v>
      </c>
      <c r="J395" s="13">
        <f t="shared" si="128"/>
        <v>14401977.509999998</v>
      </c>
      <c r="K395" s="13">
        <f t="shared" si="129"/>
        <v>22467084.915599998</v>
      </c>
      <c r="L395" s="14">
        <f t="shared" si="130"/>
        <v>5576855.2999999998</v>
      </c>
      <c r="M395" s="14">
        <f t="shared" si="131"/>
        <v>6598147.46</v>
      </c>
      <c r="N395" s="24">
        <v>1823736</v>
      </c>
      <c r="O395" s="24">
        <v>2463267.7999999998</v>
      </c>
      <c r="P395" s="24">
        <v>695189.7</v>
      </c>
      <c r="Q395" s="24">
        <v>0</v>
      </c>
      <c r="R395" s="24">
        <v>0</v>
      </c>
      <c r="S395" s="24">
        <v>594661.80000000005</v>
      </c>
      <c r="T395" s="14">
        <f t="shared" si="142"/>
        <v>2845028.16</v>
      </c>
      <c r="U395" s="24">
        <v>2463267.7999999998</v>
      </c>
      <c r="V395" s="24">
        <v>695189.7</v>
      </c>
      <c r="W395" s="24">
        <v>0</v>
      </c>
      <c r="X395" s="24">
        <v>0</v>
      </c>
      <c r="Y395" s="24">
        <v>594661.80000000005</v>
      </c>
      <c r="Z395" s="14">
        <f t="shared" si="132"/>
        <v>8825122.209999999</v>
      </c>
      <c r="AA395" s="14">
        <f t="shared" si="133"/>
        <v>13767190.647599997</v>
      </c>
      <c r="AB395" s="24">
        <v>6311531.9499999993</v>
      </c>
      <c r="AC395" s="24">
        <v>669758.6</v>
      </c>
      <c r="AD395" s="24">
        <v>1843831.66</v>
      </c>
      <c r="AE395" s="24">
        <v>0</v>
      </c>
      <c r="AF395" s="25">
        <v>0</v>
      </c>
      <c r="AG395" s="14">
        <f t="shared" si="134"/>
        <v>9845989.8419999983</v>
      </c>
      <c r="AH395" s="14">
        <f t="shared" si="135"/>
        <v>1044823.416</v>
      </c>
      <c r="AI395" s="14">
        <f t="shared" si="136"/>
        <v>2876377.3895999999</v>
      </c>
      <c r="AJ395" s="14">
        <f t="shared" si="137"/>
        <v>0</v>
      </c>
      <c r="AK395" s="14">
        <f t="shared" si="138"/>
        <v>0</v>
      </c>
      <c r="AL395" s="16">
        <f t="shared" si="139"/>
        <v>427319.77</v>
      </c>
      <c r="AM395" s="16">
        <f t="shared" si="140"/>
        <v>427319.77</v>
      </c>
      <c r="AN395" s="24">
        <v>0</v>
      </c>
      <c r="AO395" s="24">
        <v>289532.61</v>
      </c>
      <c r="AP395" s="25">
        <v>137787.16</v>
      </c>
      <c r="AQ395" s="24">
        <v>0</v>
      </c>
      <c r="AR395" s="24">
        <v>289532.61</v>
      </c>
      <c r="AS395" s="25">
        <v>137787.16</v>
      </c>
      <c r="AT395" s="68">
        <f t="shared" si="141"/>
        <v>2.9370925611299095</v>
      </c>
      <c r="AU395" s="26">
        <v>0</v>
      </c>
      <c r="AV395" s="26">
        <v>0</v>
      </c>
      <c r="AW395" s="26">
        <v>13.12</v>
      </c>
      <c r="AX395" s="26">
        <v>3421.06</v>
      </c>
      <c r="AY395" s="27">
        <v>1144.71</v>
      </c>
      <c r="AZ395" s="27">
        <v>1932.77</v>
      </c>
      <c r="BA395" s="76">
        <v>2978.9323284353018</v>
      </c>
      <c r="BB395" s="26">
        <v>89.34</v>
      </c>
      <c r="BC395" s="26">
        <v>0</v>
      </c>
      <c r="BD395" s="26">
        <v>0</v>
      </c>
      <c r="BE395" s="26">
        <v>0</v>
      </c>
      <c r="BF395" s="28">
        <v>0</v>
      </c>
    </row>
    <row r="396" spans="1:58" ht="12.75" customHeight="1" x14ac:dyDescent="0.25">
      <c r="A396" s="10">
        <v>428</v>
      </c>
      <c r="B396" s="20" t="s">
        <v>67</v>
      </c>
      <c r="C396" s="20" t="s">
        <v>146</v>
      </c>
      <c r="D396" s="21">
        <v>2006</v>
      </c>
      <c r="E396" s="20" t="s">
        <v>67</v>
      </c>
      <c r="F396" s="64" t="s">
        <v>78</v>
      </c>
      <c r="G396" s="22">
        <v>135527402</v>
      </c>
      <c r="H396" s="12">
        <f t="shared" si="127"/>
        <v>211422747.12</v>
      </c>
      <c r="I396" s="23">
        <v>0</v>
      </c>
      <c r="J396" s="13">
        <f t="shared" si="128"/>
        <v>4918520.8299999991</v>
      </c>
      <c r="K396" s="13">
        <f t="shared" si="129"/>
        <v>7672892.4947999986</v>
      </c>
      <c r="L396" s="14">
        <f t="shared" si="130"/>
        <v>1675964.05</v>
      </c>
      <c r="M396" s="14">
        <f t="shared" si="131"/>
        <v>1937797.9020000002</v>
      </c>
      <c r="N396" s="24">
        <v>467560.45</v>
      </c>
      <c r="O396" s="24">
        <v>865052</v>
      </c>
      <c r="P396" s="24">
        <v>212520.6</v>
      </c>
      <c r="Q396" s="24">
        <v>0</v>
      </c>
      <c r="R396" s="24">
        <v>0</v>
      </c>
      <c r="S396" s="24">
        <v>130831</v>
      </c>
      <c r="T396" s="14">
        <f t="shared" si="142"/>
        <v>729394.30200000003</v>
      </c>
      <c r="U396" s="24">
        <v>865052</v>
      </c>
      <c r="V396" s="24">
        <v>212520.6</v>
      </c>
      <c r="W396" s="24">
        <v>0</v>
      </c>
      <c r="X396" s="24">
        <v>0</v>
      </c>
      <c r="Y396" s="24">
        <v>130831</v>
      </c>
      <c r="Z396" s="14">
        <f t="shared" si="132"/>
        <v>3242556.7799999993</v>
      </c>
      <c r="AA396" s="14">
        <f t="shared" si="133"/>
        <v>5058388.576799999</v>
      </c>
      <c r="AB396" s="24">
        <v>2803357.8299999996</v>
      </c>
      <c r="AC396" s="24">
        <v>358475.36</v>
      </c>
      <c r="AD396" s="24">
        <v>80723.59</v>
      </c>
      <c r="AE396" s="24">
        <v>0</v>
      </c>
      <c r="AF396" s="25">
        <v>0</v>
      </c>
      <c r="AG396" s="14">
        <f t="shared" si="134"/>
        <v>4373238.2147999993</v>
      </c>
      <c r="AH396" s="14">
        <f t="shared" si="135"/>
        <v>559221.56160000002</v>
      </c>
      <c r="AI396" s="14">
        <f t="shared" si="136"/>
        <v>125928.80039999999</v>
      </c>
      <c r="AJ396" s="14">
        <f t="shared" si="137"/>
        <v>0</v>
      </c>
      <c r="AK396" s="14">
        <f t="shared" si="138"/>
        <v>0</v>
      </c>
      <c r="AL396" s="16">
        <f t="shared" si="139"/>
        <v>274769.34999999998</v>
      </c>
      <c r="AM396" s="16">
        <f t="shared" si="140"/>
        <v>274769.34999999998</v>
      </c>
      <c r="AN396" s="24">
        <v>0</v>
      </c>
      <c r="AO396" s="24">
        <v>30537</v>
      </c>
      <c r="AP396" s="25">
        <v>244232.35</v>
      </c>
      <c r="AQ396" s="24">
        <v>0</v>
      </c>
      <c r="AR396" s="24">
        <v>30537</v>
      </c>
      <c r="AS396" s="25">
        <v>244232.35</v>
      </c>
      <c r="AT396" s="68">
        <f t="shared" si="141"/>
        <v>3.6291707488054699</v>
      </c>
      <c r="AU396" s="26">
        <v>0</v>
      </c>
      <c r="AV396" s="26">
        <v>0</v>
      </c>
      <c r="AW396" s="26">
        <v>19.440000000000001</v>
      </c>
      <c r="AX396" s="26">
        <v>3422.32</v>
      </c>
      <c r="AY396" s="27">
        <v>1811.66</v>
      </c>
      <c r="AZ396" s="27">
        <v>2626.61</v>
      </c>
      <c r="BA396" s="76">
        <v>4048.3313809669276</v>
      </c>
      <c r="BB396" s="26">
        <v>92.19</v>
      </c>
      <c r="BC396" s="26">
        <v>0</v>
      </c>
      <c r="BD396" s="26">
        <v>0</v>
      </c>
      <c r="BE396" s="26">
        <v>0</v>
      </c>
      <c r="BF396" s="28">
        <v>0</v>
      </c>
    </row>
    <row r="397" spans="1:58" ht="12.75" customHeight="1" x14ac:dyDescent="0.25">
      <c r="A397" s="10">
        <v>429</v>
      </c>
      <c r="B397" s="20" t="s">
        <v>68</v>
      </c>
      <c r="C397" s="20" t="s">
        <v>147</v>
      </c>
      <c r="D397" s="21">
        <v>2006</v>
      </c>
      <c r="E397" s="20" t="s">
        <v>68</v>
      </c>
      <c r="F397" s="64" t="s">
        <v>78</v>
      </c>
      <c r="G397" s="22">
        <v>81756348</v>
      </c>
      <c r="H397" s="12">
        <f t="shared" si="127"/>
        <v>127539902.88000001</v>
      </c>
      <c r="I397" s="23">
        <v>0</v>
      </c>
      <c r="J397" s="13">
        <f t="shared" si="128"/>
        <v>2644087.3899999997</v>
      </c>
      <c r="K397" s="13">
        <f t="shared" si="129"/>
        <v>4124776.3283999995</v>
      </c>
      <c r="L397" s="14">
        <f t="shared" si="130"/>
        <v>1254036.17</v>
      </c>
      <c r="M397" s="14">
        <f t="shared" si="131"/>
        <v>1432659.3532</v>
      </c>
      <c r="N397" s="24">
        <v>318969.96999999997</v>
      </c>
      <c r="O397" s="24">
        <v>581623.19999999995</v>
      </c>
      <c r="P397" s="24">
        <v>248880</v>
      </c>
      <c r="Q397" s="24">
        <v>0</v>
      </c>
      <c r="R397" s="24">
        <v>0</v>
      </c>
      <c r="S397" s="24">
        <v>104563.00000000001</v>
      </c>
      <c r="T397" s="14">
        <f t="shared" si="142"/>
        <v>497593.1532</v>
      </c>
      <c r="U397" s="24">
        <v>581623.19999999995</v>
      </c>
      <c r="V397" s="24">
        <v>248880</v>
      </c>
      <c r="W397" s="24">
        <v>0</v>
      </c>
      <c r="X397" s="24">
        <v>0</v>
      </c>
      <c r="Y397" s="24">
        <v>104563.00000000001</v>
      </c>
      <c r="Z397" s="14">
        <f t="shared" si="132"/>
        <v>1390051.22</v>
      </c>
      <c r="AA397" s="14">
        <f t="shared" si="133"/>
        <v>2168479.9032000001</v>
      </c>
      <c r="AB397" s="24">
        <v>1166548.1399999999</v>
      </c>
      <c r="AC397" s="24">
        <v>223503.08000000002</v>
      </c>
      <c r="AD397" s="24">
        <v>0</v>
      </c>
      <c r="AE397" s="24">
        <v>0</v>
      </c>
      <c r="AF397" s="25">
        <v>0</v>
      </c>
      <c r="AG397" s="14">
        <f t="shared" si="134"/>
        <v>1819815.0984</v>
      </c>
      <c r="AH397" s="14">
        <f t="shared" si="135"/>
        <v>348664.80480000004</v>
      </c>
      <c r="AI397" s="14">
        <f t="shared" si="136"/>
        <v>0</v>
      </c>
      <c r="AJ397" s="14">
        <f t="shared" si="137"/>
        <v>0</v>
      </c>
      <c r="AK397" s="14">
        <f t="shared" si="138"/>
        <v>0</v>
      </c>
      <c r="AL397" s="16">
        <f t="shared" si="139"/>
        <v>64541.149999999994</v>
      </c>
      <c r="AM397" s="16">
        <f t="shared" si="140"/>
        <v>64541.149999999994</v>
      </c>
      <c r="AN397" s="24">
        <v>0</v>
      </c>
      <c r="AO397" s="24">
        <v>36045.279999999999</v>
      </c>
      <c r="AP397" s="25">
        <v>28495.87</v>
      </c>
      <c r="AQ397" s="24">
        <v>0</v>
      </c>
      <c r="AR397" s="24">
        <v>36045.279999999999</v>
      </c>
      <c r="AS397" s="25">
        <v>28495.87</v>
      </c>
      <c r="AT397" s="68">
        <f t="shared" si="141"/>
        <v>3.2341065307858416</v>
      </c>
      <c r="AU397" s="26">
        <v>0</v>
      </c>
      <c r="AV397" s="26">
        <v>0</v>
      </c>
      <c r="AW397" s="26">
        <v>18.03</v>
      </c>
      <c r="AX397" s="26">
        <v>2648</v>
      </c>
      <c r="AY397" s="27">
        <v>1358.56</v>
      </c>
      <c r="AZ397" s="27">
        <v>1826.02</v>
      </c>
      <c r="BA397" s="76">
        <v>2814.4010980972544</v>
      </c>
      <c r="BB397" s="26">
        <v>91.66</v>
      </c>
      <c r="BC397" s="26">
        <v>0</v>
      </c>
      <c r="BD397" s="26">
        <v>0</v>
      </c>
      <c r="BE397" s="26">
        <v>0</v>
      </c>
      <c r="BF397" s="28">
        <v>0</v>
      </c>
    </row>
    <row r="398" spans="1:58" ht="12.75" customHeight="1" x14ac:dyDescent="0.25">
      <c r="A398" s="10">
        <v>430</v>
      </c>
      <c r="B398" s="10" t="s">
        <v>36</v>
      </c>
      <c r="C398" s="10" t="s">
        <v>115</v>
      </c>
      <c r="D398" s="11">
        <v>2007</v>
      </c>
      <c r="E398" s="10" t="s">
        <v>36</v>
      </c>
      <c r="F398" s="64">
        <v>1.5</v>
      </c>
      <c r="G398" s="12">
        <v>11504075512</v>
      </c>
      <c r="H398" s="12">
        <f t="shared" si="127"/>
        <v>17256113268</v>
      </c>
      <c r="I398" s="13">
        <f>J398+AL398</f>
        <v>674351681.61000001</v>
      </c>
      <c r="J398" s="13">
        <f t="shared" si="128"/>
        <v>301655815.48000002</v>
      </c>
      <c r="K398" s="13">
        <f t="shared" si="129"/>
        <v>452483723.22000003</v>
      </c>
      <c r="L398" s="14">
        <f t="shared" si="130"/>
        <v>126122620.66</v>
      </c>
      <c r="M398" s="14">
        <f t="shared" si="131"/>
        <v>152694636.64999998</v>
      </c>
      <c r="N398" s="14">
        <v>53144031.979999997</v>
      </c>
      <c r="O398" s="14">
        <v>43500474.230000004</v>
      </c>
      <c r="P398" s="14">
        <v>5790113.8000000007</v>
      </c>
      <c r="Q398" s="14">
        <v>3011307.99</v>
      </c>
      <c r="R398" s="14">
        <v>1342008.1600000001</v>
      </c>
      <c r="S398" s="14">
        <v>19334684.499999996</v>
      </c>
      <c r="T398" s="14">
        <f t="shared" si="142"/>
        <v>79716047.969999999</v>
      </c>
      <c r="U398" s="14">
        <v>43500474.230000004</v>
      </c>
      <c r="V398" s="14">
        <v>5790113.8000000007</v>
      </c>
      <c r="W398" s="14">
        <v>3011307.99</v>
      </c>
      <c r="X398" s="14">
        <v>1342008.1600000001</v>
      </c>
      <c r="Y398" s="14">
        <v>19334684.499999996</v>
      </c>
      <c r="Z398" s="14">
        <f t="shared" si="132"/>
        <v>175533194.81999999</v>
      </c>
      <c r="AA398" s="14">
        <f t="shared" si="133"/>
        <v>263299792.22999999</v>
      </c>
      <c r="AB398" s="14">
        <v>135349630</v>
      </c>
      <c r="AC398" s="14">
        <v>29912803.600000001</v>
      </c>
      <c r="AD398" s="14">
        <v>9133846.8999999985</v>
      </c>
      <c r="AE398" s="14">
        <v>1136914.3199999998</v>
      </c>
      <c r="AF398" s="15">
        <v>0</v>
      </c>
      <c r="AG398" s="14">
        <f t="shared" si="134"/>
        <v>203024445</v>
      </c>
      <c r="AH398" s="14">
        <f t="shared" si="135"/>
        <v>44869205.400000006</v>
      </c>
      <c r="AI398" s="14">
        <f t="shared" si="136"/>
        <v>13700770.349999998</v>
      </c>
      <c r="AJ398" s="14">
        <f t="shared" si="137"/>
        <v>1705371.4799999997</v>
      </c>
      <c r="AK398" s="14">
        <f t="shared" si="138"/>
        <v>0</v>
      </c>
      <c r="AL398" s="16">
        <f t="shared" si="139"/>
        <v>372695866.13</v>
      </c>
      <c r="AM398" s="16">
        <f t="shared" si="140"/>
        <v>372695866.13</v>
      </c>
      <c r="AN398" s="14">
        <v>342686913.98000002</v>
      </c>
      <c r="AO398" s="14">
        <v>5566702.8799999999</v>
      </c>
      <c r="AP398" s="15">
        <v>24442249.27</v>
      </c>
      <c r="AQ398" s="14">
        <v>342686913.98000002</v>
      </c>
      <c r="AR398" s="14">
        <v>5566702.8799999999</v>
      </c>
      <c r="AS398" s="15">
        <v>24442249.27</v>
      </c>
      <c r="AT398" s="70">
        <f t="shared" si="141"/>
        <v>2.6221647725220532</v>
      </c>
      <c r="AU398" s="17">
        <f>I398/G398*100</f>
        <v>5.8618502712936644</v>
      </c>
      <c r="AV398" s="17">
        <f>J398/I398*100</f>
        <v>44.732714947755944</v>
      </c>
      <c r="AW398" s="18">
        <v>15.782584247500472</v>
      </c>
      <c r="AX398" s="18">
        <v>3560.6612055709202</v>
      </c>
      <c r="AY398" s="17">
        <v>2085.0344189675207</v>
      </c>
      <c r="AZ398" s="17">
        <v>2747.6363268611508</v>
      </c>
      <c r="BA398" s="75">
        <v>4081.4055258123985</v>
      </c>
      <c r="BB398" s="18">
        <v>84.669931217924642</v>
      </c>
      <c r="BC398" s="18">
        <v>3394.7064315802827</v>
      </c>
      <c r="BD398" s="18">
        <v>60.480300961049885</v>
      </c>
      <c r="BE398" s="18">
        <v>22.106853538153956</v>
      </c>
      <c r="BF398" s="19">
        <v>17.412845500796152</v>
      </c>
    </row>
    <row r="399" spans="1:58" ht="12.75" customHeight="1" x14ac:dyDescent="0.25">
      <c r="A399" s="10">
        <v>431</v>
      </c>
      <c r="B399" s="20" t="s">
        <v>37</v>
      </c>
      <c r="C399" s="20" t="s">
        <v>116</v>
      </c>
      <c r="D399" s="21">
        <v>2007</v>
      </c>
      <c r="E399" s="20" t="s">
        <v>37</v>
      </c>
      <c r="F399" s="64">
        <v>1.5</v>
      </c>
      <c r="G399" s="22">
        <v>119896797</v>
      </c>
      <c r="H399" s="12">
        <f t="shared" si="127"/>
        <v>179845195.5</v>
      </c>
      <c r="I399" s="23">
        <v>0</v>
      </c>
      <c r="J399" s="13">
        <f t="shared" si="128"/>
        <v>3197928.89</v>
      </c>
      <c r="K399" s="13">
        <f t="shared" si="129"/>
        <v>4796893.335</v>
      </c>
      <c r="L399" s="14">
        <f t="shared" si="130"/>
        <v>1254139.99</v>
      </c>
      <c r="M399" s="14">
        <f t="shared" si="131"/>
        <v>1489919.6850000001</v>
      </c>
      <c r="N399" s="22">
        <v>471559.39</v>
      </c>
      <c r="O399" s="24">
        <v>622903.1</v>
      </c>
      <c r="P399" s="24">
        <v>0</v>
      </c>
      <c r="Q399" s="24">
        <v>0</v>
      </c>
      <c r="R399" s="24">
        <v>0</v>
      </c>
      <c r="S399" s="24">
        <v>159677.5</v>
      </c>
      <c r="T399" s="14">
        <f t="shared" si="142"/>
        <v>707339.08499999996</v>
      </c>
      <c r="U399" s="24">
        <v>622903.1</v>
      </c>
      <c r="V399" s="24">
        <v>0</v>
      </c>
      <c r="W399" s="24">
        <v>0</v>
      </c>
      <c r="X399" s="24">
        <v>0</v>
      </c>
      <c r="Y399" s="24">
        <v>159677.5</v>
      </c>
      <c r="Z399" s="14">
        <f t="shared" si="132"/>
        <v>1943788.9000000001</v>
      </c>
      <c r="AA399" s="14">
        <f t="shared" si="133"/>
        <v>2915683.35</v>
      </c>
      <c r="AB399" s="24">
        <v>1675184.6</v>
      </c>
      <c r="AC399" s="24">
        <v>202272.2</v>
      </c>
      <c r="AD399" s="24">
        <v>66332.100000000006</v>
      </c>
      <c r="AE399" s="24">
        <v>0</v>
      </c>
      <c r="AF399" s="25">
        <v>0</v>
      </c>
      <c r="AG399" s="14">
        <f t="shared" si="134"/>
        <v>2512776.9000000004</v>
      </c>
      <c r="AH399" s="14">
        <f t="shared" si="135"/>
        <v>303408.30000000005</v>
      </c>
      <c r="AI399" s="14">
        <f t="shared" si="136"/>
        <v>99498.150000000009</v>
      </c>
      <c r="AJ399" s="14">
        <f t="shared" si="137"/>
        <v>0</v>
      </c>
      <c r="AK399" s="14">
        <f t="shared" si="138"/>
        <v>0</v>
      </c>
      <c r="AL399" s="16">
        <f t="shared" si="139"/>
        <v>216174.51</v>
      </c>
      <c r="AM399" s="16">
        <f t="shared" si="140"/>
        <v>216174.51</v>
      </c>
      <c r="AN399" s="24">
        <v>0</v>
      </c>
      <c r="AO399" s="24">
        <v>39113.699999999997</v>
      </c>
      <c r="AP399" s="25">
        <v>177060.81</v>
      </c>
      <c r="AQ399" s="24">
        <v>0</v>
      </c>
      <c r="AR399" s="24">
        <v>39113.699999999997</v>
      </c>
      <c r="AS399" s="25">
        <v>177060.81</v>
      </c>
      <c r="AT399" s="68">
        <f t="shared" si="141"/>
        <v>2.6672346301294438</v>
      </c>
      <c r="AU399" s="26">
        <v>0</v>
      </c>
      <c r="AV399" s="26">
        <v>0</v>
      </c>
      <c r="AW399" s="29">
        <v>21.9</v>
      </c>
      <c r="AX399" s="26">
        <v>2898.95</v>
      </c>
      <c r="AY399" s="27">
        <v>2711.55</v>
      </c>
      <c r="AZ399" s="27">
        <v>2822.45</v>
      </c>
      <c r="BA399" s="76">
        <v>4192.5355672848236</v>
      </c>
      <c r="BB399" s="29">
        <v>87.27</v>
      </c>
      <c r="BC399" s="26">
        <v>0</v>
      </c>
      <c r="BD399" s="26">
        <v>0</v>
      </c>
      <c r="BE399" s="26">
        <v>0</v>
      </c>
      <c r="BF399" s="28">
        <v>0</v>
      </c>
    </row>
    <row r="400" spans="1:58" ht="12.75" customHeight="1" x14ac:dyDescent="0.25">
      <c r="A400" s="10">
        <v>432</v>
      </c>
      <c r="B400" s="20" t="s">
        <v>38</v>
      </c>
      <c r="C400" s="20" t="s">
        <v>117</v>
      </c>
      <c r="D400" s="21">
        <v>2007</v>
      </c>
      <c r="E400" s="20" t="s">
        <v>38</v>
      </c>
      <c r="F400" s="64">
        <v>1.5</v>
      </c>
      <c r="G400" s="22">
        <v>379005635</v>
      </c>
      <c r="H400" s="12">
        <f t="shared" si="127"/>
        <v>568508452.5</v>
      </c>
      <c r="I400" s="23">
        <v>0</v>
      </c>
      <c r="J400" s="13">
        <f t="shared" si="128"/>
        <v>8128091.1699999999</v>
      </c>
      <c r="K400" s="13">
        <f t="shared" si="129"/>
        <v>12192136.754999999</v>
      </c>
      <c r="L400" s="14">
        <f t="shared" si="130"/>
        <v>2761646.0700000003</v>
      </c>
      <c r="M400" s="14">
        <f t="shared" si="131"/>
        <v>3427868.39</v>
      </c>
      <c r="N400" s="22">
        <v>1332444.6399999999</v>
      </c>
      <c r="O400" s="24">
        <v>931973.73</v>
      </c>
      <c r="P400" s="24">
        <v>48331.1</v>
      </c>
      <c r="Q400" s="24">
        <v>0</v>
      </c>
      <c r="R400" s="24">
        <v>0</v>
      </c>
      <c r="S400" s="24">
        <v>448896.60000000003</v>
      </c>
      <c r="T400" s="14">
        <f t="shared" si="142"/>
        <v>1998666.96</v>
      </c>
      <c r="U400" s="24">
        <v>931973.73</v>
      </c>
      <c r="V400" s="24">
        <v>48331.1</v>
      </c>
      <c r="W400" s="24">
        <v>0</v>
      </c>
      <c r="X400" s="24">
        <v>0</v>
      </c>
      <c r="Y400" s="24">
        <v>448896.60000000003</v>
      </c>
      <c r="Z400" s="14">
        <f t="shared" si="132"/>
        <v>5366445.0999999996</v>
      </c>
      <c r="AA400" s="14">
        <f t="shared" si="133"/>
        <v>8049667.6499999994</v>
      </c>
      <c r="AB400" s="24">
        <v>4919331.8</v>
      </c>
      <c r="AC400" s="24">
        <v>411329.3</v>
      </c>
      <c r="AD400" s="24">
        <v>35784</v>
      </c>
      <c r="AE400" s="24">
        <v>0</v>
      </c>
      <c r="AF400" s="25">
        <v>0</v>
      </c>
      <c r="AG400" s="14">
        <f t="shared" si="134"/>
        <v>7378997.6999999993</v>
      </c>
      <c r="AH400" s="14">
        <f t="shared" si="135"/>
        <v>616993.94999999995</v>
      </c>
      <c r="AI400" s="14">
        <f t="shared" si="136"/>
        <v>53676</v>
      </c>
      <c r="AJ400" s="14">
        <f t="shared" si="137"/>
        <v>0</v>
      </c>
      <c r="AK400" s="14">
        <f t="shared" si="138"/>
        <v>0</v>
      </c>
      <c r="AL400" s="16">
        <f t="shared" si="139"/>
        <v>573539.41</v>
      </c>
      <c r="AM400" s="16">
        <f t="shared" si="140"/>
        <v>573539.41</v>
      </c>
      <c r="AN400" s="24">
        <v>0</v>
      </c>
      <c r="AO400" s="24">
        <v>28239.9</v>
      </c>
      <c r="AP400" s="25">
        <v>545299.51</v>
      </c>
      <c r="AQ400" s="24">
        <v>0</v>
      </c>
      <c r="AR400" s="24">
        <v>28239.9</v>
      </c>
      <c r="AS400" s="25">
        <v>545299.51</v>
      </c>
      <c r="AT400" s="68">
        <f t="shared" si="141"/>
        <v>2.144583198611282</v>
      </c>
      <c r="AU400" s="26">
        <v>0</v>
      </c>
      <c r="AV400" s="26">
        <v>0</v>
      </c>
      <c r="AW400" s="29">
        <v>25.29</v>
      </c>
      <c r="AX400" s="26">
        <v>2859.5</v>
      </c>
      <c r="AY400" s="27">
        <v>2370.36</v>
      </c>
      <c r="AZ400" s="27">
        <v>2672.15</v>
      </c>
      <c r="BA400" s="76">
        <v>3969.2763082145448</v>
      </c>
      <c r="BB400" s="29">
        <v>83.75</v>
      </c>
      <c r="BC400" s="26">
        <v>0</v>
      </c>
      <c r="BD400" s="26">
        <v>0</v>
      </c>
      <c r="BE400" s="26">
        <v>0</v>
      </c>
      <c r="BF400" s="28">
        <v>0</v>
      </c>
    </row>
    <row r="401" spans="1:58" ht="12.75" customHeight="1" x14ac:dyDescent="0.25">
      <c r="A401" s="10">
        <v>433</v>
      </c>
      <c r="B401" s="20" t="s">
        <v>39</v>
      </c>
      <c r="C401" s="20" t="s">
        <v>118</v>
      </c>
      <c r="D401" s="21">
        <v>2007</v>
      </c>
      <c r="E401" s="20" t="s">
        <v>39</v>
      </c>
      <c r="F401" s="64">
        <v>1.5</v>
      </c>
      <c r="G401" s="22">
        <v>84264177</v>
      </c>
      <c r="H401" s="12">
        <f t="shared" si="127"/>
        <v>126396265.5</v>
      </c>
      <c r="I401" s="23">
        <v>0</v>
      </c>
      <c r="J401" s="13">
        <f t="shared" si="128"/>
        <v>2329676.46</v>
      </c>
      <c r="K401" s="13">
        <f t="shared" si="129"/>
        <v>3494514.69</v>
      </c>
      <c r="L401" s="14">
        <f t="shared" si="130"/>
        <v>801349.66</v>
      </c>
      <c r="M401" s="14">
        <f t="shared" si="131"/>
        <v>932021.14</v>
      </c>
      <c r="N401" s="22">
        <v>261342.96</v>
      </c>
      <c r="O401" s="24">
        <v>423382.7</v>
      </c>
      <c r="P401" s="24">
        <v>0</v>
      </c>
      <c r="Q401" s="24">
        <v>0</v>
      </c>
      <c r="R401" s="24">
        <v>0</v>
      </c>
      <c r="S401" s="24">
        <v>116624.00000000001</v>
      </c>
      <c r="T401" s="14">
        <f t="shared" si="142"/>
        <v>392014.44</v>
      </c>
      <c r="U401" s="24">
        <v>423382.7</v>
      </c>
      <c r="V401" s="24">
        <v>0</v>
      </c>
      <c r="W401" s="24">
        <v>0</v>
      </c>
      <c r="X401" s="24">
        <v>0</v>
      </c>
      <c r="Y401" s="24">
        <v>116624.00000000001</v>
      </c>
      <c r="Z401" s="14">
        <f t="shared" si="132"/>
        <v>1528326.8</v>
      </c>
      <c r="AA401" s="14">
        <f t="shared" si="133"/>
        <v>2292490.2000000002</v>
      </c>
      <c r="AB401" s="24">
        <v>1244156.1000000001</v>
      </c>
      <c r="AC401" s="24">
        <v>284170.7</v>
      </c>
      <c r="AD401" s="24">
        <v>0</v>
      </c>
      <c r="AE401" s="24">
        <v>0</v>
      </c>
      <c r="AF401" s="25">
        <v>0</v>
      </c>
      <c r="AG401" s="14">
        <f t="shared" si="134"/>
        <v>1866234.1500000001</v>
      </c>
      <c r="AH401" s="14">
        <f t="shared" si="135"/>
        <v>426256.05000000005</v>
      </c>
      <c r="AI401" s="14">
        <f t="shared" si="136"/>
        <v>0</v>
      </c>
      <c r="AJ401" s="14">
        <f t="shared" si="137"/>
        <v>0</v>
      </c>
      <c r="AK401" s="14">
        <f t="shared" si="138"/>
        <v>0</v>
      </c>
      <c r="AL401" s="16">
        <f t="shared" si="139"/>
        <v>95106.86</v>
      </c>
      <c r="AM401" s="16">
        <f t="shared" si="140"/>
        <v>95106.86</v>
      </c>
      <c r="AN401" s="24">
        <v>0</v>
      </c>
      <c r="AO401" s="24">
        <v>40059.9</v>
      </c>
      <c r="AP401" s="25">
        <v>55046.96</v>
      </c>
      <c r="AQ401" s="24">
        <v>0</v>
      </c>
      <c r="AR401" s="24">
        <v>40059.9</v>
      </c>
      <c r="AS401" s="25">
        <v>55046.96</v>
      </c>
      <c r="AT401" s="68">
        <f t="shared" si="141"/>
        <v>2.764729381976875</v>
      </c>
      <c r="AU401" s="26">
        <v>0</v>
      </c>
      <c r="AV401" s="26">
        <v>0</v>
      </c>
      <c r="AW401" s="29">
        <v>20.69</v>
      </c>
      <c r="AX401" s="26">
        <v>3993.55</v>
      </c>
      <c r="AY401" s="27">
        <v>3968.26</v>
      </c>
      <c r="AZ401" s="27">
        <v>3984.81</v>
      </c>
      <c r="BA401" s="76">
        <v>5919.1332543967965</v>
      </c>
      <c r="BB401" s="29">
        <v>85.45</v>
      </c>
      <c r="BC401" s="26">
        <v>0</v>
      </c>
      <c r="BD401" s="26">
        <v>0</v>
      </c>
      <c r="BE401" s="26">
        <v>0</v>
      </c>
      <c r="BF401" s="28">
        <v>0</v>
      </c>
    </row>
    <row r="402" spans="1:58" ht="12.75" customHeight="1" x14ac:dyDescent="0.25">
      <c r="A402" s="10">
        <v>434</v>
      </c>
      <c r="B402" s="20" t="s">
        <v>40</v>
      </c>
      <c r="C402" s="20" t="s">
        <v>119</v>
      </c>
      <c r="D402" s="21">
        <v>2007</v>
      </c>
      <c r="E402" s="20" t="s">
        <v>40</v>
      </c>
      <c r="F402" s="64">
        <v>1.5</v>
      </c>
      <c r="G402" s="22">
        <v>657079799</v>
      </c>
      <c r="H402" s="12">
        <f t="shared" si="127"/>
        <v>985619698.5</v>
      </c>
      <c r="I402" s="23">
        <v>0</v>
      </c>
      <c r="J402" s="13">
        <f t="shared" si="128"/>
        <v>3366110.7800000003</v>
      </c>
      <c r="K402" s="13">
        <f t="shared" si="129"/>
        <v>5049166.17</v>
      </c>
      <c r="L402" s="14">
        <f t="shared" si="130"/>
        <v>1801336.28</v>
      </c>
      <c r="M402" s="14">
        <f t="shared" si="131"/>
        <v>2030969.82</v>
      </c>
      <c r="N402" s="22">
        <v>459267.08</v>
      </c>
      <c r="O402" s="24">
        <v>723290.1</v>
      </c>
      <c r="P402" s="24">
        <v>71234.100000000006</v>
      </c>
      <c r="Q402" s="24">
        <v>0</v>
      </c>
      <c r="R402" s="24">
        <v>0</v>
      </c>
      <c r="S402" s="24">
        <v>547545</v>
      </c>
      <c r="T402" s="14">
        <f t="shared" si="142"/>
        <v>688900.62</v>
      </c>
      <c r="U402" s="24">
        <v>723290.1</v>
      </c>
      <c r="V402" s="24">
        <v>71234.100000000006</v>
      </c>
      <c r="W402" s="24">
        <v>0</v>
      </c>
      <c r="X402" s="24">
        <v>0</v>
      </c>
      <c r="Y402" s="24">
        <v>547545</v>
      </c>
      <c r="Z402" s="14">
        <f t="shared" si="132"/>
        <v>1564774.5</v>
      </c>
      <c r="AA402" s="14">
        <f t="shared" si="133"/>
        <v>2347161.75</v>
      </c>
      <c r="AB402" s="24">
        <v>1002611.5</v>
      </c>
      <c r="AC402" s="24">
        <v>174917.40000000002</v>
      </c>
      <c r="AD402" s="24">
        <v>387245.6</v>
      </c>
      <c r="AE402" s="24">
        <v>0</v>
      </c>
      <c r="AF402" s="25">
        <v>0</v>
      </c>
      <c r="AG402" s="14">
        <f t="shared" si="134"/>
        <v>1503917.25</v>
      </c>
      <c r="AH402" s="14">
        <f t="shared" si="135"/>
        <v>262376.10000000003</v>
      </c>
      <c r="AI402" s="14">
        <f t="shared" si="136"/>
        <v>580868.39999999991</v>
      </c>
      <c r="AJ402" s="14">
        <f t="shared" si="137"/>
        <v>0</v>
      </c>
      <c r="AK402" s="14">
        <f t="shared" si="138"/>
        <v>0</v>
      </c>
      <c r="AL402" s="16">
        <f t="shared" si="139"/>
        <v>44908.509999999995</v>
      </c>
      <c r="AM402" s="16">
        <f t="shared" si="140"/>
        <v>44908.509999999995</v>
      </c>
      <c r="AN402" s="24">
        <v>0</v>
      </c>
      <c r="AO402" s="24">
        <v>16610.8</v>
      </c>
      <c r="AP402" s="25">
        <v>28297.71</v>
      </c>
      <c r="AQ402" s="24">
        <v>0</v>
      </c>
      <c r="AR402" s="24">
        <v>16610.8</v>
      </c>
      <c r="AS402" s="25">
        <v>28297.71</v>
      </c>
      <c r="AT402" s="68">
        <f t="shared" si="141"/>
        <v>0.51228340684386187</v>
      </c>
      <c r="AU402" s="26">
        <v>0</v>
      </c>
      <c r="AV402" s="26">
        <v>0</v>
      </c>
      <c r="AW402" s="29">
        <v>9.36</v>
      </c>
      <c r="AX402" s="26">
        <v>4338.63</v>
      </c>
      <c r="AY402" s="27">
        <v>4143.01</v>
      </c>
      <c r="AZ402" s="27">
        <v>4231.71</v>
      </c>
      <c r="BA402" s="76">
        <v>6285.8844923505685</v>
      </c>
      <c r="BB402" s="29">
        <v>69.599999999999994</v>
      </c>
      <c r="BC402" s="26">
        <v>0</v>
      </c>
      <c r="BD402" s="26">
        <v>0</v>
      </c>
      <c r="BE402" s="26">
        <v>0</v>
      </c>
      <c r="BF402" s="28">
        <v>0</v>
      </c>
    </row>
    <row r="403" spans="1:58" ht="12.75" customHeight="1" x14ac:dyDescent="0.25">
      <c r="A403" s="10">
        <v>435</v>
      </c>
      <c r="B403" s="20" t="s">
        <v>41</v>
      </c>
      <c r="C403" s="20" t="s">
        <v>120</v>
      </c>
      <c r="D403" s="21">
        <v>2007</v>
      </c>
      <c r="E403" s="20" t="s">
        <v>109</v>
      </c>
      <c r="F403" s="64">
        <v>1.5</v>
      </c>
      <c r="G403" s="22">
        <v>369675950</v>
      </c>
      <c r="H403" s="12">
        <f t="shared" si="127"/>
        <v>554513925</v>
      </c>
      <c r="I403" s="23">
        <v>0</v>
      </c>
      <c r="J403" s="13">
        <f t="shared" si="128"/>
        <v>7121837.1799999988</v>
      </c>
      <c r="K403" s="13">
        <f t="shared" si="129"/>
        <v>10682755.769999998</v>
      </c>
      <c r="L403" s="14">
        <f t="shared" si="130"/>
        <v>1438764.4799999997</v>
      </c>
      <c r="M403" s="14">
        <f t="shared" si="131"/>
        <v>1631164.3199999998</v>
      </c>
      <c r="N403" s="22">
        <v>384799.68</v>
      </c>
      <c r="O403" s="24">
        <v>788154.5</v>
      </c>
      <c r="P403" s="24">
        <v>169218.9</v>
      </c>
      <c r="Q403" s="24">
        <v>0</v>
      </c>
      <c r="R403" s="24">
        <v>0</v>
      </c>
      <c r="S403" s="24">
        <v>96591.4</v>
      </c>
      <c r="T403" s="14">
        <f t="shared" si="142"/>
        <v>577199.52</v>
      </c>
      <c r="U403" s="24">
        <v>788154.5</v>
      </c>
      <c r="V403" s="24">
        <v>169218.9</v>
      </c>
      <c r="W403" s="24">
        <v>0</v>
      </c>
      <c r="X403" s="24">
        <v>0</v>
      </c>
      <c r="Y403" s="24">
        <v>96591.4</v>
      </c>
      <c r="Z403" s="14">
        <f t="shared" si="132"/>
        <v>5683072.6999999993</v>
      </c>
      <c r="AA403" s="14">
        <f t="shared" si="133"/>
        <v>8524609.0499999989</v>
      </c>
      <c r="AB403" s="24">
        <v>5179620.0999999996</v>
      </c>
      <c r="AC403" s="24">
        <v>463939.59999999992</v>
      </c>
      <c r="AD403" s="24">
        <v>39513</v>
      </c>
      <c r="AE403" s="24">
        <v>0</v>
      </c>
      <c r="AF403" s="25">
        <v>0</v>
      </c>
      <c r="AG403" s="14">
        <f t="shared" si="134"/>
        <v>7769430.1499999994</v>
      </c>
      <c r="AH403" s="14">
        <f t="shared" si="135"/>
        <v>695909.39999999991</v>
      </c>
      <c r="AI403" s="14">
        <f t="shared" si="136"/>
        <v>59269.5</v>
      </c>
      <c r="AJ403" s="14">
        <f t="shared" si="137"/>
        <v>0</v>
      </c>
      <c r="AK403" s="14">
        <f t="shared" si="138"/>
        <v>0</v>
      </c>
      <c r="AL403" s="16">
        <f t="shared" si="139"/>
        <v>696974.12</v>
      </c>
      <c r="AM403" s="16">
        <f t="shared" si="140"/>
        <v>696974.12</v>
      </c>
      <c r="AN403" s="24">
        <v>0</v>
      </c>
      <c r="AO403" s="24">
        <v>124828.3</v>
      </c>
      <c r="AP403" s="25">
        <v>572145.81999999995</v>
      </c>
      <c r="AQ403" s="24">
        <v>0</v>
      </c>
      <c r="AR403" s="24">
        <v>124828.3</v>
      </c>
      <c r="AS403" s="25">
        <v>572145.81999999995</v>
      </c>
      <c r="AT403" s="68">
        <f t="shared" si="141"/>
        <v>1.9265081160946496</v>
      </c>
      <c r="AU403" s="26">
        <v>0</v>
      </c>
      <c r="AV403" s="26">
        <v>0</v>
      </c>
      <c r="AW403" s="29">
        <v>24.06</v>
      </c>
      <c r="AX403" s="26">
        <v>2943.37</v>
      </c>
      <c r="AY403" s="27">
        <v>1962.27</v>
      </c>
      <c r="AZ403" s="27">
        <v>2673.34</v>
      </c>
      <c r="BA403" s="76">
        <v>3971.0439630268779</v>
      </c>
      <c r="BB403" s="29">
        <v>93.29</v>
      </c>
      <c r="BC403" s="26">
        <v>0</v>
      </c>
      <c r="BD403" s="26">
        <v>0</v>
      </c>
      <c r="BE403" s="26">
        <v>0</v>
      </c>
      <c r="BF403" s="28">
        <v>0</v>
      </c>
    </row>
    <row r="404" spans="1:58" ht="12.75" customHeight="1" x14ac:dyDescent="0.25">
      <c r="A404" s="10">
        <v>436</v>
      </c>
      <c r="B404" s="20" t="s">
        <v>42</v>
      </c>
      <c r="C404" s="20" t="s">
        <v>121</v>
      </c>
      <c r="D404" s="21">
        <v>2007</v>
      </c>
      <c r="E404" s="20" t="s">
        <v>42</v>
      </c>
      <c r="F404" s="64">
        <v>1.5</v>
      </c>
      <c r="G404" s="22">
        <v>60492715</v>
      </c>
      <c r="H404" s="12">
        <f t="shared" si="127"/>
        <v>90739072.5</v>
      </c>
      <c r="I404" s="23">
        <v>0</v>
      </c>
      <c r="J404" s="13">
        <f t="shared" si="128"/>
        <v>1997783.6600000001</v>
      </c>
      <c r="K404" s="13">
        <f t="shared" si="129"/>
        <v>2996675.49</v>
      </c>
      <c r="L404" s="14">
        <f t="shared" si="130"/>
        <v>850158.66</v>
      </c>
      <c r="M404" s="14">
        <f t="shared" si="131"/>
        <v>1011084.99</v>
      </c>
      <c r="N404" s="22">
        <v>321852.65999999997</v>
      </c>
      <c r="O404" s="24">
        <v>516280.7</v>
      </c>
      <c r="P404" s="24">
        <v>0</v>
      </c>
      <c r="Q404" s="24">
        <v>0</v>
      </c>
      <c r="R404" s="24">
        <v>0</v>
      </c>
      <c r="S404" s="24">
        <v>12025.3</v>
      </c>
      <c r="T404" s="14">
        <f t="shared" si="142"/>
        <v>482778.99</v>
      </c>
      <c r="U404" s="24">
        <v>516280.7</v>
      </c>
      <c r="V404" s="24">
        <v>0</v>
      </c>
      <c r="W404" s="24">
        <v>0</v>
      </c>
      <c r="X404" s="24">
        <v>0</v>
      </c>
      <c r="Y404" s="24">
        <v>12025.3</v>
      </c>
      <c r="Z404" s="14">
        <f t="shared" si="132"/>
        <v>1147625</v>
      </c>
      <c r="AA404" s="14">
        <f t="shared" si="133"/>
        <v>1721437.5000000002</v>
      </c>
      <c r="AB404" s="24">
        <v>985357.8</v>
      </c>
      <c r="AC404" s="24">
        <v>162267.20000000001</v>
      </c>
      <c r="AD404" s="24">
        <v>0</v>
      </c>
      <c r="AE404" s="24">
        <v>0</v>
      </c>
      <c r="AF404" s="25">
        <v>0</v>
      </c>
      <c r="AG404" s="14">
        <f t="shared" si="134"/>
        <v>1478036.7000000002</v>
      </c>
      <c r="AH404" s="14">
        <f t="shared" si="135"/>
        <v>243400.80000000002</v>
      </c>
      <c r="AI404" s="14">
        <f t="shared" si="136"/>
        <v>0</v>
      </c>
      <c r="AJ404" s="14">
        <f t="shared" si="137"/>
        <v>0</v>
      </c>
      <c r="AK404" s="14">
        <f t="shared" si="138"/>
        <v>0</v>
      </c>
      <c r="AL404" s="16">
        <f t="shared" si="139"/>
        <v>42761.81</v>
      </c>
      <c r="AM404" s="16">
        <f t="shared" si="140"/>
        <v>42761.81</v>
      </c>
      <c r="AN404" s="24">
        <v>0</v>
      </c>
      <c r="AO404" s="24">
        <v>9558.2999999999993</v>
      </c>
      <c r="AP404" s="25">
        <v>33203.51</v>
      </c>
      <c r="AQ404" s="24">
        <v>0</v>
      </c>
      <c r="AR404" s="24">
        <v>9558.2999999999993</v>
      </c>
      <c r="AS404" s="25">
        <v>33203.51</v>
      </c>
      <c r="AT404" s="68">
        <f t="shared" si="141"/>
        <v>3.3025194190738509</v>
      </c>
      <c r="AU404" s="26">
        <v>0</v>
      </c>
      <c r="AV404" s="26">
        <v>0</v>
      </c>
      <c r="AW404" s="29">
        <v>13.8</v>
      </c>
      <c r="AX404" s="26">
        <v>3358.32</v>
      </c>
      <c r="AY404" s="27">
        <v>3086.77</v>
      </c>
      <c r="AZ404" s="27">
        <v>3237.13</v>
      </c>
      <c r="BA404" s="76">
        <v>4808.5112795354116</v>
      </c>
      <c r="BB404" s="29">
        <v>98.59</v>
      </c>
      <c r="BC404" s="26">
        <v>0</v>
      </c>
      <c r="BD404" s="26">
        <v>0</v>
      </c>
      <c r="BE404" s="26">
        <v>0</v>
      </c>
      <c r="BF404" s="28">
        <v>0</v>
      </c>
    </row>
    <row r="405" spans="1:58" ht="12.75" customHeight="1" x14ac:dyDescent="0.25">
      <c r="A405" s="10">
        <v>437</v>
      </c>
      <c r="B405" s="20" t="s">
        <v>43</v>
      </c>
      <c r="C405" s="20" t="s">
        <v>122</v>
      </c>
      <c r="D405" s="21">
        <v>2007</v>
      </c>
      <c r="E405" s="20" t="s">
        <v>43</v>
      </c>
      <c r="F405" s="64">
        <v>1.5</v>
      </c>
      <c r="G405" s="22">
        <v>198100751</v>
      </c>
      <c r="H405" s="12">
        <f t="shared" si="127"/>
        <v>297151126.5</v>
      </c>
      <c r="I405" s="23">
        <v>0</v>
      </c>
      <c r="J405" s="13">
        <f t="shared" si="128"/>
        <v>8153054.1999999993</v>
      </c>
      <c r="K405" s="13">
        <f t="shared" si="129"/>
        <v>12229581.299999999</v>
      </c>
      <c r="L405" s="14">
        <f t="shared" si="130"/>
        <v>6043231.5999999996</v>
      </c>
      <c r="M405" s="14">
        <f t="shared" si="131"/>
        <v>7491107.0499999989</v>
      </c>
      <c r="N405" s="22">
        <v>2895750.9</v>
      </c>
      <c r="O405" s="24">
        <v>2038430.1</v>
      </c>
      <c r="P405" s="24">
        <v>862389.1</v>
      </c>
      <c r="Q405" s="24">
        <v>0</v>
      </c>
      <c r="R405" s="24">
        <v>0</v>
      </c>
      <c r="S405" s="24">
        <v>246661.5</v>
      </c>
      <c r="T405" s="14">
        <f t="shared" si="142"/>
        <v>4343626.3499999996</v>
      </c>
      <c r="U405" s="24">
        <v>2038430.1</v>
      </c>
      <c r="V405" s="24">
        <v>862389.1</v>
      </c>
      <c r="W405" s="24">
        <v>0</v>
      </c>
      <c r="X405" s="24">
        <v>0</v>
      </c>
      <c r="Y405" s="24">
        <v>246661.5</v>
      </c>
      <c r="Z405" s="14">
        <f t="shared" si="132"/>
        <v>2109822.6</v>
      </c>
      <c r="AA405" s="14">
        <f t="shared" si="133"/>
        <v>3164733.9</v>
      </c>
      <c r="AB405" s="24">
        <v>1640348.7</v>
      </c>
      <c r="AC405" s="24">
        <v>402381.8</v>
      </c>
      <c r="AD405" s="24">
        <v>67092.099999999991</v>
      </c>
      <c r="AE405" s="24">
        <v>0</v>
      </c>
      <c r="AF405" s="25">
        <v>0</v>
      </c>
      <c r="AG405" s="14">
        <f t="shared" si="134"/>
        <v>2460523.0499999998</v>
      </c>
      <c r="AH405" s="14">
        <f t="shared" si="135"/>
        <v>603572.69999999995</v>
      </c>
      <c r="AI405" s="14">
        <f t="shared" si="136"/>
        <v>100638.15</v>
      </c>
      <c r="AJ405" s="14">
        <f t="shared" si="137"/>
        <v>0</v>
      </c>
      <c r="AK405" s="14">
        <f t="shared" si="138"/>
        <v>0</v>
      </c>
      <c r="AL405" s="16">
        <f t="shared" si="139"/>
        <v>119503.26000000001</v>
      </c>
      <c r="AM405" s="16">
        <f t="shared" si="140"/>
        <v>119503.26000000001</v>
      </c>
      <c r="AN405" s="24">
        <v>0</v>
      </c>
      <c r="AO405" s="24">
        <v>56305.5</v>
      </c>
      <c r="AP405" s="25">
        <v>63197.760000000002</v>
      </c>
      <c r="AQ405" s="24">
        <v>0</v>
      </c>
      <c r="AR405" s="24">
        <v>56305.5</v>
      </c>
      <c r="AS405" s="25">
        <v>63197.760000000002</v>
      </c>
      <c r="AT405" s="68">
        <f t="shared" si="141"/>
        <v>4.1156099403176913</v>
      </c>
      <c r="AU405" s="26">
        <v>0</v>
      </c>
      <c r="AV405" s="26">
        <v>0</v>
      </c>
      <c r="AW405" s="29">
        <v>20.61</v>
      </c>
      <c r="AX405" s="26">
        <v>2519.04</v>
      </c>
      <c r="AY405" s="27">
        <v>1569.48</v>
      </c>
      <c r="AZ405" s="27">
        <v>1739.13</v>
      </c>
      <c r="BA405" s="76">
        <v>2583.3458098928436</v>
      </c>
      <c r="BB405" s="29">
        <v>95.92</v>
      </c>
      <c r="BC405" s="26">
        <v>0</v>
      </c>
      <c r="BD405" s="26">
        <v>0</v>
      </c>
      <c r="BE405" s="26">
        <v>0</v>
      </c>
      <c r="BF405" s="28">
        <v>0</v>
      </c>
    </row>
    <row r="406" spans="1:58" ht="12.75" customHeight="1" x14ac:dyDescent="0.25">
      <c r="A406" s="10">
        <v>438</v>
      </c>
      <c r="B406" s="20" t="s">
        <v>44</v>
      </c>
      <c r="C406" s="20" t="s">
        <v>123</v>
      </c>
      <c r="D406" s="21">
        <v>2007</v>
      </c>
      <c r="E406" s="20" t="s">
        <v>44</v>
      </c>
      <c r="F406" s="64">
        <v>1.5</v>
      </c>
      <c r="G406" s="22">
        <v>347744208</v>
      </c>
      <c r="H406" s="12">
        <f t="shared" si="127"/>
        <v>521616312</v>
      </c>
      <c r="I406" s="23">
        <v>0</v>
      </c>
      <c r="J406" s="13">
        <f t="shared" si="128"/>
        <v>10014075.23</v>
      </c>
      <c r="K406" s="13">
        <f t="shared" si="129"/>
        <v>15021112.845000001</v>
      </c>
      <c r="L406" s="14">
        <f t="shared" si="130"/>
        <v>3527418.53</v>
      </c>
      <c r="M406" s="14">
        <f t="shared" si="131"/>
        <v>4020918.8949999996</v>
      </c>
      <c r="N406" s="22">
        <v>987000.73</v>
      </c>
      <c r="O406" s="24">
        <v>1201366</v>
      </c>
      <c r="P406" s="24">
        <v>264016.8</v>
      </c>
      <c r="Q406" s="24">
        <v>0</v>
      </c>
      <c r="R406" s="24">
        <v>0</v>
      </c>
      <c r="S406" s="24">
        <v>1075035</v>
      </c>
      <c r="T406" s="14">
        <f t="shared" si="142"/>
        <v>1480501.095</v>
      </c>
      <c r="U406" s="24">
        <v>1201366</v>
      </c>
      <c r="V406" s="24">
        <v>264016.8</v>
      </c>
      <c r="W406" s="24">
        <v>0</v>
      </c>
      <c r="X406" s="24">
        <v>0</v>
      </c>
      <c r="Y406" s="24">
        <v>1075035</v>
      </c>
      <c r="Z406" s="14">
        <f t="shared" si="132"/>
        <v>6486656.7000000002</v>
      </c>
      <c r="AA406" s="14">
        <f t="shared" si="133"/>
        <v>9729985.0500000026</v>
      </c>
      <c r="AB406" s="24">
        <v>5949036.9000000004</v>
      </c>
      <c r="AC406" s="24">
        <v>470015.7</v>
      </c>
      <c r="AD406" s="24">
        <v>67604.100000000006</v>
      </c>
      <c r="AE406" s="24">
        <v>0</v>
      </c>
      <c r="AF406" s="25">
        <v>0</v>
      </c>
      <c r="AG406" s="14">
        <f t="shared" si="134"/>
        <v>8923555.3500000015</v>
      </c>
      <c r="AH406" s="14">
        <f t="shared" si="135"/>
        <v>705023.55</v>
      </c>
      <c r="AI406" s="14">
        <f t="shared" si="136"/>
        <v>101406.15000000001</v>
      </c>
      <c r="AJ406" s="14">
        <f t="shared" si="137"/>
        <v>0</v>
      </c>
      <c r="AK406" s="14">
        <f t="shared" si="138"/>
        <v>0</v>
      </c>
      <c r="AL406" s="16">
        <f t="shared" si="139"/>
        <v>870638.43</v>
      </c>
      <c r="AM406" s="16">
        <f t="shared" si="140"/>
        <v>870638.43</v>
      </c>
      <c r="AN406" s="24">
        <v>0</v>
      </c>
      <c r="AO406" s="24">
        <v>52232</v>
      </c>
      <c r="AP406" s="25">
        <v>818406.43</v>
      </c>
      <c r="AQ406" s="24">
        <v>0</v>
      </c>
      <c r="AR406" s="24">
        <v>52232</v>
      </c>
      <c r="AS406" s="25">
        <v>818406.43</v>
      </c>
      <c r="AT406" s="68">
        <f t="shared" si="141"/>
        <v>2.8797245215368186</v>
      </c>
      <c r="AU406" s="26">
        <v>0</v>
      </c>
      <c r="AV406" s="26">
        <v>0</v>
      </c>
      <c r="AW406" s="29">
        <v>25.88</v>
      </c>
      <c r="AX406" s="26">
        <v>3043.93</v>
      </c>
      <c r="AY406" s="27">
        <v>2832.06</v>
      </c>
      <c r="AZ406" s="27">
        <v>2965.78</v>
      </c>
      <c r="BA406" s="76">
        <v>4405.4414195971531</v>
      </c>
      <c r="BB406" s="29">
        <v>69.52</v>
      </c>
      <c r="BC406" s="26">
        <v>0</v>
      </c>
      <c r="BD406" s="26">
        <v>0</v>
      </c>
      <c r="BE406" s="26">
        <v>0</v>
      </c>
      <c r="BF406" s="28">
        <v>0</v>
      </c>
    </row>
    <row r="407" spans="1:58" ht="12.75" customHeight="1" x14ac:dyDescent="0.25">
      <c r="A407" s="10">
        <v>439</v>
      </c>
      <c r="B407" s="20" t="s">
        <v>45</v>
      </c>
      <c r="C407" s="20" t="s">
        <v>124</v>
      </c>
      <c r="D407" s="21">
        <v>2007</v>
      </c>
      <c r="E407" s="20" t="s">
        <v>110</v>
      </c>
      <c r="F407" s="64">
        <v>1.5</v>
      </c>
      <c r="G407" s="22">
        <v>1925779648</v>
      </c>
      <c r="H407" s="12">
        <f t="shared" si="127"/>
        <v>2888669472</v>
      </c>
      <c r="I407" s="23">
        <v>0</v>
      </c>
      <c r="J407" s="13">
        <f t="shared" si="128"/>
        <v>65662295.379999995</v>
      </c>
      <c r="K407" s="13">
        <f t="shared" si="129"/>
        <v>98493443.069999993</v>
      </c>
      <c r="L407" s="14">
        <f t="shared" si="130"/>
        <v>15472446.98</v>
      </c>
      <c r="M407" s="14">
        <f t="shared" si="131"/>
        <v>19896313.170000002</v>
      </c>
      <c r="N407" s="22">
        <v>8847732.3800000008</v>
      </c>
      <c r="O407" s="24">
        <v>2162584.1</v>
      </c>
      <c r="P407" s="24">
        <v>120180.8</v>
      </c>
      <c r="Q407" s="24">
        <v>0</v>
      </c>
      <c r="R407" s="24">
        <v>0</v>
      </c>
      <c r="S407" s="24">
        <v>4341949.7</v>
      </c>
      <c r="T407" s="14">
        <f t="shared" si="142"/>
        <v>13271598.57</v>
      </c>
      <c r="U407" s="24">
        <v>2162584.1</v>
      </c>
      <c r="V407" s="24">
        <v>120180.8</v>
      </c>
      <c r="W407" s="24">
        <v>0</v>
      </c>
      <c r="X407" s="24">
        <v>0</v>
      </c>
      <c r="Y407" s="24">
        <v>4341949.7</v>
      </c>
      <c r="Z407" s="14">
        <f t="shared" si="132"/>
        <v>50189848.399999999</v>
      </c>
      <c r="AA407" s="14">
        <f t="shared" si="133"/>
        <v>75284772.600000009</v>
      </c>
      <c r="AB407" s="24">
        <v>30624422.600000001</v>
      </c>
      <c r="AC407" s="24">
        <v>17441158</v>
      </c>
      <c r="AD407" s="24">
        <v>2124267.7999999998</v>
      </c>
      <c r="AE407" s="24">
        <v>0</v>
      </c>
      <c r="AF407" s="25">
        <v>0</v>
      </c>
      <c r="AG407" s="14">
        <f t="shared" si="134"/>
        <v>45936633.900000006</v>
      </c>
      <c r="AH407" s="14">
        <f t="shared" si="135"/>
        <v>26161737</v>
      </c>
      <c r="AI407" s="14">
        <f t="shared" si="136"/>
        <v>3186401.6999999997</v>
      </c>
      <c r="AJ407" s="14">
        <f t="shared" si="137"/>
        <v>0</v>
      </c>
      <c r="AK407" s="14">
        <f t="shared" si="138"/>
        <v>0</v>
      </c>
      <c r="AL407" s="16">
        <f t="shared" si="139"/>
        <v>11524567.58</v>
      </c>
      <c r="AM407" s="16">
        <f t="shared" si="140"/>
        <v>11524567.58</v>
      </c>
      <c r="AN407" s="24">
        <v>0</v>
      </c>
      <c r="AO407" s="24">
        <v>26784.1</v>
      </c>
      <c r="AP407" s="25">
        <v>11497783.48</v>
      </c>
      <c r="AQ407" s="24">
        <v>0</v>
      </c>
      <c r="AR407" s="24">
        <v>26784.1</v>
      </c>
      <c r="AS407" s="25">
        <v>11497783.48</v>
      </c>
      <c r="AT407" s="68">
        <f t="shared" si="141"/>
        <v>3.4096473834996095</v>
      </c>
      <c r="AU407" s="26">
        <v>0</v>
      </c>
      <c r="AV407" s="26">
        <v>0</v>
      </c>
      <c r="AW407" s="29">
        <v>8.9600000000000009</v>
      </c>
      <c r="AX407" s="26">
        <v>10069.629999999999</v>
      </c>
      <c r="AY407" s="27">
        <v>3878.61</v>
      </c>
      <c r="AZ407" s="27">
        <v>7317.4</v>
      </c>
      <c r="BA407" s="76">
        <v>10869.443129213969</v>
      </c>
      <c r="BB407" s="29">
        <v>71.94</v>
      </c>
      <c r="BC407" s="26">
        <v>0</v>
      </c>
      <c r="BD407" s="26">
        <v>0</v>
      </c>
      <c r="BE407" s="26">
        <v>0</v>
      </c>
      <c r="BF407" s="28">
        <v>0</v>
      </c>
    </row>
    <row r="408" spans="1:58" ht="12.75" customHeight="1" x14ac:dyDescent="0.25">
      <c r="A408" s="10">
        <v>440</v>
      </c>
      <c r="B408" s="20" t="s">
        <v>46</v>
      </c>
      <c r="C408" s="20" t="s">
        <v>125</v>
      </c>
      <c r="D408" s="21">
        <v>2007</v>
      </c>
      <c r="E408" s="20" t="s">
        <v>46</v>
      </c>
      <c r="F408" s="64">
        <v>1.5</v>
      </c>
      <c r="G408" s="22">
        <v>122456294</v>
      </c>
      <c r="H408" s="12">
        <f t="shared" si="127"/>
        <v>183684441</v>
      </c>
      <c r="I408" s="23">
        <v>0</v>
      </c>
      <c r="J408" s="13">
        <f t="shared" si="128"/>
        <v>4206065.1999999993</v>
      </c>
      <c r="K408" s="13">
        <f t="shared" si="129"/>
        <v>6309097.7999999989</v>
      </c>
      <c r="L408" s="14">
        <f t="shared" si="130"/>
        <v>1784613.0999999999</v>
      </c>
      <c r="M408" s="14">
        <f t="shared" si="131"/>
        <v>2017849.7</v>
      </c>
      <c r="N408" s="22">
        <v>466473.2</v>
      </c>
      <c r="O408" s="24">
        <v>1041844</v>
      </c>
      <c r="P408" s="24">
        <v>243880.9</v>
      </c>
      <c r="Q408" s="24">
        <v>0</v>
      </c>
      <c r="R408" s="24">
        <v>0</v>
      </c>
      <c r="S408" s="24">
        <v>32415</v>
      </c>
      <c r="T408" s="14">
        <f t="shared" si="142"/>
        <v>699709.8</v>
      </c>
      <c r="U408" s="24">
        <v>1041844</v>
      </c>
      <c r="V408" s="24">
        <v>243880.9</v>
      </c>
      <c r="W408" s="24">
        <v>0</v>
      </c>
      <c r="X408" s="24">
        <v>0</v>
      </c>
      <c r="Y408" s="24">
        <v>32415</v>
      </c>
      <c r="Z408" s="14">
        <f t="shared" si="132"/>
        <v>2421452.0999999996</v>
      </c>
      <c r="AA408" s="14">
        <f t="shared" si="133"/>
        <v>3632178.15</v>
      </c>
      <c r="AB408" s="24">
        <v>1982810.2</v>
      </c>
      <c r="AC408" s="24">
        <v>383986.60000000003</v>
      </c>
      <c r="AD408" s="24">
        <v>54655.299999999996</v>
      </c>
      <c r="AE408" s="24">
        <v>0</v>
      </c>
      <c r="AF408" s="25">
        <v>0</v>
      </c>
      <c r="AG408" s="14">
        <f t="shared" si="134"/>
        <v>2974215.3</v>
      </c>
      <c r="AH408" s="14">
        <f t="shared" si="135"/>
        <v>575979.9</v>
      </c>
      <c r="AI408" s="14">
        <f t="shared" si="136"/>
        <v>81982.95</v>
      </c>
      <c r="AJ408" s="14">
        <f t="shared" si="137"/>
        <v>0</v>
      </c>
      <c r="AK408" s="14">
        <f t="shared" si="138"/>
        <v>0</v>
      </c>
      <c r="AL408" s="16">
        <f t="shared" si="139"/>
        <v>137869.66</v>
      </c>
      <c r="AM408" s="16">
        <f t="shared" si="140"/>
        <v>137869.66</v>
      </c>
      <c r="AN408" s="24">
        <v>0</v>
      </c>
      <c r="AO408" s="24">
        <v>65432</v>
      </c>
      <c r="AP408" s="25">
        <v>72437.66</v>
      </c>
      <c r="AQ408" s="24">
        <v>0</v>
      </c>
      <c r="AR408" s="24">
        <v>65432</v>
      </c>
      <c r="AS408" s="25">
        <v>72437.66</v>
      </c>
      <c r="AT408" s="68">
        <f t="shared" si="141"/>
        <v>3.4347480742802814</v>
      </c>
      <c r="AU408" s="26">
        <v>0</v>
      </c>
      <c r="AV408" s="26">
        <v>0</v>
      </c>
      <c r="AW408" s="29">
        <v>17.89</v>
      </c>
      <c r="AX408" s="26">
        <v>2896.88</v>
      </c>
      <c r="AY408" s="27">
        <v>2319.09</v>
      </c>
      <c r="AZ408" s="27">
        <v>2619.92</v>
      </c>
      <c r="BA408" s="76">
        <v>3891.6926016194639</v>
      </c>
      <c r="BB408" s="29">
        <v>98.18</v>
      </c>
      <c r="BC408" s="26">
        <v>0</v>
      </c>
      <c r="BD408" s="26">
        <v>0</v>
      </c>
      <c r="BE408" s="26">
        <v>0</v>
      </c>
      <c r="BF408" s="28">
        <v>0</v>
      </c>
    </row>
    <row r="409" spans="1:58" ht="12.75" customHeight="1" x14ac:dyDescent="0.25">
      <c r="A409" s="10">
        <v>441</v>
      </c>
      <c r="B409" s="20" t="s">
        <v>47</v>
      </c>
      <c r="C409" s="20" t="s">
        <v>126</v>
      </c>
      <c r="D409" s="21">
        <v>2007</v>
      </c>
      <c r="E409" s="20" t="s">
        <v>47</v>
      </c>
      <c r="F409" s="64">
        <v>1.5</v>
      </c>
      <c r="G409" s="22">
        <v>379998591</v>
      </c>
      <c r="H409" s="12">
        <f t="shared" si="127"/>
        <v>569997886.5</v>
      </c>
      <c r="I409" s="23">
        <v>0</v>
      </c>
      <c r="J409" s="13">
        <f t="shared" si="128"/>
        <v>11503963.49</v>
      </c>
      <c r="K409" s="13">
        <f t="shared" si="129"/>
        <v>17255945.234999999</v>
      </c>
      <c r="L409" s="14">
        <f t="shared" si="130"/>
        <v>5976031.8900000006</v>
      </c>
      <c r="M409" s="14">
        <f t="shared" si="131"/>
        <v>7886310.584999999</v>
      </c>
      <c r="N409" s="22">
        <v>3820557.39</v>
      </c>
      <c r="O409" s="24">
        <v>1501650.4</v>
      </c>
      <c r="P409" s="24">
        <v>0</v>
      </c>
      <c r="Q409" s="24">
        <v>0</v>
      </c>
      <c r="R409" s="24">
        <v>0</v>
      </c>
      <c r="S409" s="24">
        <v>653824.10000000009</v>
      </c>
      <c r="T409" s="14">
        <f t="shared" si="142"/>
        <v>5730836.085</v>
      </c>
      <c r="U409" s="24">
        <v>1501650.4</v>
      </c>
      <c r="V409" s="24">
        <v>0</v>
      </c>
      <c r="W409" s="24">
        <v>0</v>
      </c>
      <c r="X409" s="24">
        <v>0</v>
      </c>
      <c r="Y409" s="24">
        <v>653824.10000000009</v>
      </c>
      <c r="Z409" s="14">
        <f t="shared" si="132"/>
        <v>5527931.5999999996</v>
      </c>
      <c r="AA409" s="14">
        <f t="shared" si="133"/>
        <v>8291897.3999999985</v>
      </c>
      <c r="AB409" s="24">
        <v>4610177.3</v>
      </c>
      <c r="AC409" s="24">
        <v>555163.70000000007</v>
      </c>
      <c r="AD409" s="24">
        <v>362590.6</v>
      </c>
      <c r="AE409" s="24">
        <v>0</v>
      </c>
      <c r="AF409" s="25">
        <v>0</v>
      </c>
      <c r="AG409" s="14">
        <f t="shared" si="134"/>
        <v>6915265.9499999993</v>
      </c>
      <c r="AH409" s="14">
        <f t="shared" si="135"/>
        <v>832745.55</v>
      </c>
      <c r="AI409" s="14">
        <f t="shared" si="136"/>
        <v>543885.89999999991</v>
      </c>
      <c r="AJ409" s="14">
        <f t="shared" si="137"/>
        <v>0</v>
      </c>
      <c r="AK409" s="14">
        <f t="shared" si="138"/>
        <v>0</v>
      </c>
      <c r="AL409" s="16">
        <f t="shared" si="139"/>
        <v>435295.83</v>
      </c>
      <c r="AM409" s="16">
        <f t="shared" si="140"/>
        <v>435295.83</v>
      </c>
      <c r="AN409" s="24">
        <v>0</v>
      </c>
      <c r="AO409" s="24">
        <v>109731</v>
      </c>
      <c r="AP409" s="25">
        <v>325564.83</v>
      </c>
      <c r="AQ409" s="24">
        <v>0</v>
      </c>
      <c r="AR409" s="24">
        <v>109731</v>
      </c>
      <c r="AS409" s="25">
        <v>325564.83</v>
      </c>
      <c r="AT409" s="68">
        <f t="shared" si="141"/>
        <v>3.0273700383273265</v>
      </c>
      <c r="AU409" s="26">
        <v>0</v>
      </c>
      <c r="AV409" s="26">
        <v>0</v>
      </c>
      <c r="AW409" s="29">
        <v>27.24</v>
      </c>
      <c r="AX409" s="26">
        <v>2549.7199999999998</v>
      </c>
      <c r="AY409" s="27">
        <v>1862.28</v>
      </c>
      <c r="AZ409" s="27">
        <v>2139.46</v>
      </c>
      <c r="BA409" s="76">
        <v>3178.0056847005931</v>
      </c>
      <c r="BB409" s="29">
        <v>89.06</v>
      </c>
      <c r="BC409" s="26">
        <v>0</v>
      </c>
      <c r="BD409" s="26">
        <v>0</v>
      </c>
      <c r="BE409" s="26">
        <v>0</v>
      </c>
      <c r="BF409" s="28">
        <v>0</v>
      </c>
    </row>
    <row r="410" spans="1:58" ht="12.75" customHeight="1" x14ac:dyDescent="0.25">
      <c r="A410" s="10">
        <v>442</v>
      </c>
      <c r="B410" s="20" t="s">
        <v>48</v>
      </c>
      <c r="C410" s="20" t="s">
        <v>127</v>
      </c>
      <c r="D410" s="21">
        <v>2007</v>
      </c>
      <c r="E410" s="20" t="s">
        <v>48</v>
      </c>
      <c r="F410" s="64">
        <v>1.5</v>
      </c>
      <c r="G410" s="22">
        <v>158826221</v>
      </c>
      <c r="H410" s="12">
        <f t="shared" si="127"/>
        <v>238239331.5</v>
      </c>
      <c r="I410" s="23">
        <v>0</v>
      </c>
      <c r="J410" s="13">
        <f t="shared" si="128"/>
        <v>6404638.6400000006</v>
      </c>
      <c r="K410" s="13">
        <f t="shared" si="129"/>
        <v>9606957.9600000009</v>
      </c>
      <c r="L410" s="14">
        <f t="shared" si="130"/>
        <v>3858634.9400000004</v>
      </c>
      <c r="M410" s="14">
        <f t="shared" si="131"/>
        <v>4641022.21</v>
      </c>
      <c r="N410" s="22">
        <v>1564774.54</v>
      </c>
      <c r="O410" s="24">
        <v>2044376.7</v>
      </c>
      <c r="P410" s="24">
        <v>0</v>
      </c>
      <c r="Q410" s="24">
        <v>0</v>
      </c>
      <c r="R410" s="24">
        <v>0</v>
      </c>
      <c r="S410" s="24">
        <v>249483.7</v>
      </c>
      <c r="T410" s="14">
        <f t="shared" si="142"/>
        <v>2347161.81</v>
      </c>
      <c r="U410" s="24">
        <v>2044376.7</v>
      </c>
      <c r="V410" s="24">
        <v>0</v>
      </c>
      <c r="W410" s="24">
        <v>0</v>
      </c>
      <c r="X410" s="24">
        <v>0</v>
      </c>
      <c r="Y410" s="24">
        <v>249483.7</v>
      </c>
      <c r="Z410" s="14">
        <f t="shared" si="132"/>
        <v>2546003.7000000002</v>
      </c>
      <c r="AA410" s="14">
        <f t="shared" si="133"/>
        <v>3819005.5500000003</v>
      </c>
      <c r="AB410" s="24">
        <v>1990927.8</v>
      </c>
      <c r="AC410" s="24">
        <v>555075.9</v>
      </c>
      <c r="AD410" s="24">
        <v>0</v>
      </c>
      <c r="AE410" s="24">
        <v>0</v>
      </c>
      <c r="AF410" s="25">
        <v>0</v>
      </c>
      <c r="AG410" s="14">
        <f t="shared" si="134"/>
        <v>2986391.7</v>
      </c>
      <c r="AH410" s="14">
        <f t="shared" si="135"/>
        <v>832613.85000000009</v>
      </c>
      <c r="AI410" s="14">
        <f t="shared" si="136"/>
        <v>0</v>
      </c>
      <c r="AJ410" s="14">
        <f t="shared" si="137"/>
        <v>0</v>
      </c>
      <c r="AK410" s="14">
        <f t="shared" si="138"/>
        <v>0</v>
      </c>
      <c r="AL410" s="16">
        <f t="shared" si="139"/>
        <v>163461.29999999999</v>
      </c>
      <c r="AM410" s="16">
        <f t="shared" si="140"/>
        <v>163461.29999999999</v>
      </c>
      <c r="AN410" s="24">
        <v>0</v>
      </c>
      <c r="AO410" s="24">
        <v>109688</v>
      </c>
      <c r="AP410" s="25">
        <v>53773.3</v>
      </c>
      <c r="AQ410" s="24">
        <v>0</v>
      </c>
      <c r="AR410" s="24">
        <v>109688</v>
      </c>
      <c r="AS410" s="25">
        <v>53773.3</v>
      </c>
      <c r="AT410" s="68">
        <f t="shared" si="141"/>
        <v>4.0324819161944303</v>
      </c>
      <c r="AU410" s="26">
        <v>0</v>
      </c>
      <c r="AV410" s="26">
        <v>0</v>
      </c>
      <c r="AW410" s="29">
        <v>16.38</v>
      </c>
      <c r="AX410" s="26">
        <v>3163.54</v>
      </c>
      <c r="AY410" s="27">
        <v>1516.14</v>
      </c>
      <c r="AZ410" s="27">
        <v>1911.92</v>
      </c>
      <c r="BA410" s="76">
        <v>2840.0122594920017</v>
      </c>
      <c r="BB410" s="29">
        <v>93.53</v>
      </c>
      <c r="BC410" s="26">
        <v>0</v>
      </c>
      <c r="BD410" s="26">
        <v>0</v>
      </c>
      <c r="BE410" s="26">
        <v>0</v>
      </c>
      <c r="BF410" s="28">
        <v>0</v>
      </c>
    </row>
    <row r="411" spans="1:58" ht="12.75" customHeight="1" x14ac:dyDescent="0.25">
      <c r="A411" s="10">
        <v>443</v>
      </c>
      <c r="B411" s="20" t="s">
        <v>49</v>
      </c>
      <c r="C411" s="20" t="s">
        <v>128</v>
      </c>
      <c r="D411" s="21">
        <v>2007</v>
      </c>
      <c r="E411" s="20" t="s">
        <v>49</v>
      </c>
      <c r="F411" s="64">
        <v>1.5</v>
      </c>
      <c r="G411" s="22">
        <v>155257261</v>
      </c>
      <c r="H411" s="12">
        <f t="shared" si="127"/>
        <v>232885891.5</v>
      </c>
      <c r="I411" s="23">
        <v>0</v>
      </c>
      <c r="J411" s="13">
        <f t="shared" si="128"/>
        <v>5177325.76</v>
      </c>
      <c r="K411" s="13">
        <f t="shared" si="129"/>
        <v>7765988.6399999997</v>
      </c>
      <c r="L411" s="14">
        <f t="shared" si="130"/>
        <v>3031039.06</v>
      </c>
      <c r="M411" s="14">
        <f t="shared" si="131"/>
        <v>3638984.69</v>
      </c>
      <c r="N411" s="22">
        <v>1215891.26</v>
      </c>
      <c r="O411" s="24">
        <v>1365031.1</v>
      </c>
      <c r="P411" s="24">
        <v>372014.4</v>
      </c>
      <c r="Q411" s="24">
        <v>0</v>
      </c>
      <c r="R411" s="24">
        <v>0</v>
      </c>
      <c r="S411" s="24">
        <v>78102.299999999988</v>
      </c>
      <c r="T411" s="14">
        <f t="shared" si="142"/>
        <v>1823836.8900000001</v>
      </c>
      <c r="U411" s="24">
        <v>1365031.1</v>
      </c>
      <c r="V411" s="24">
        <v>372014.4</v>
      </c>
      <c r="W411" s="24">
        <v>0</v>
      </c>
      <c r="X411" s="24">
        <v>0</v>
      </c>
      <c r="Y411" s="24">
        <v>78102.299999999988</v>
      </c>
      <c r="Z411" s="14">
        <f t="shared" si="132"/>
        <v>2146286.6999999997</v>
      </c>
      <c r="AA411" s="14">
        <f t="shared" si="133"/>
        <v>3219430.05</v>
      </c>
      <c r="AB411" s="24">
        <v>1616399</v>
      </c>
      <c r="AC411" s="24">
        <v>302257.69999999995</v>
      </c>
      <c r="AD411" s="24">
        <v>227629.99999999997</v>
      </c>
      <c r="AE411" s="24">
        <v>0</v>
      </c>
      <c r="AF411" s="25">
        <v>0</v>
      </c>
      <c r="AG411" s="14">
        <f t="shared" si="134"/>
        <v>2424598.5</v>
      </c>
      <c r="AH411" s="14">
        <f t="shared" si="135"/>
        <v>453386.54999999993</v>
      </c>
      <c r="AI411" s="14">
        <f t="shared" si="136"/>
        <v>341444.99999999994</v>
      </c>
      <c r="AJ411" s="14">
        <f t="shared" si="137"/>
        <v>0</v>
      </c>
      <c r="AK411" s="14">
        <f t="shared" si="138"/>
        <v>0</v>
      </c>
      <c r="AL411" s="16">
        <f t="shared" si="139"/>
        <v>230600.91999999998</v>
      </c>
      <c r="AM411" s="16">
        <f t="shared" si="140"/>
        <v>230600.91999999998</v>
      </c>
      <c r="AN411" s="24">
        <v>0</v>
      </c>
      <c r="AO411" s="24">
        <v>164304.5</v>
      </c>
      <c r="AP411" s="25">
        <v>66296.42</v>
      </c>
      <c r="AQ411" s="24">
        <v>0</v>
      </c>
      <c r="AR411" s="24">
        <v>164304.5</v>
      </c>
      <c r="AS411" s="25">
        <v>66296.42</v>
      </c>
      <c r="AT411" s="68">
        <f t="shared" si="141"/>
        <v>3.334675445549693</v>
      </c>
      <c r="AU411" s="26">
        <v>0</v>
      </c>
      <c r="AV411" s="26">
        <v>0</v>
      </c>
      <c r="AW411" s="29">
        <v>16.13</v>
      </c>
      <c r="AX411" s="26">
        <v>2658.14</v>
      </c>
      <c r="AY411" s="27">
        <v>1724.34</v>
      </c>
      <c r="AZ411" s="27">
        <v>2018.27</v>
      </c>
      <c r="BA411" s="76">
        <v>2997.9871244429278</v>
      </c>
      <c r="BB411" s="29">
        <v>97.42</v>
      </c>
      <c r="BC411" s="26">
        <v>0</v>
      </c>
      <c r="BD411" s="26">
        <v>0</v>
      </c>
      <c r="BE411" s="26">
        <v>0</v>
      </c>
      <c r="BF411" s="28">
        <v>0</v>
      </c>
    </row>
    <row r="412" spans="1:58" ht="12.75" customHeight="1" x14ac:dyDescent="0.25">
      <c r="A412" s="10">
        <v>444</v>
      </c>
      <c r="B412" s="20" t="s">
        <v>50</v>
      </c>
      <c r="C412" s="20" t="s">
        <v>129</v>
      </c>
      <c r="D412" s="21">
        <v>2007</v>
      </c>
      <c r="E412" s="20" t="s">
        <v>50</v>
      </c>
      <c r="F412" s="64">
        <v>1.5</v>
      </c>
      <c r="G412" s="22">
        <v>705499372</v>
      </c>
      <c r="H412" s="12">
        <f t="shared" si="127"/>
        <v>1058249058</v>
      </c>
      <c r="I412" s="23">
        <v>0</v>
      </c>
      <c r="J412" s="13">
        <f t="shared" si="128"/>
        <v>17538932.530000001</v>
      </c>
      <c r="K412" s="13">
        <f t="shared" si="129"/>
        <v>26308398.795000002</v>
      </c>
      <c r="L412" s="14">
        <f t="shared" si="130"/>
        <v>6763603.2299999995</v>
      </c>
      <c r="M412" s="14">
        <f t="shared" si="131"/>
        <v>7812653.044999999</v>
      </c>
      <c r="N412" s="22">
        <v>2098099.63</v>
      </c>
      <c r="O412" s="24">
        <v>2564252.2999999998</v>
      </c>
      <c r="P412" s="24">
        <v>0</v>
      </c>
      <c r="Q412" s="24">
        <v>0</v>
      </c>
      <c r="R412" s="24">
        <v>0</v>
      </c>
      <c r="S412" s="24">
        <v>2101251.2999999998</v>
      </c>
      <c r="T412" s="14">
        <f t="shared" si="142"/>
        <v>3147149.4449999998</v>
      </c>
      <c r="U412" s="24">
        <v>2564252.2999999998</v>
      </c>
      <c r="V412" s="24">
        <v>0</v>
      </c>
      <c r="W412" s="24">
        <v>0</v>
      </c>
      <c r="X412" s="24">
        <v>0</v>
      </c>
      <c r="Y412" s="24">
        <v>2101251.2999999998</v>
      </c>
      <c r="Z412" s="14">
        <f t="shared" si="132"/>
        <v>10775329.300000001</v>
      </c>
      <c r="AA412" s="14">
        <f t="shared" si="133"/>
        <v>16162993.949999999</v>
      </c>
      <c r="AB412" s="24">
        <v>10009761.5</v>
      </c>
      <c r="AC412" s="24">
        <v>681556</v>
      </c>
      <c r="AD412" s="24">
        <v>84011.799999999988</v>
      </c>
      <c r="AE412" s="24">
        <v>0</v>
      </c>
      <c r="AF412" s="25">
        <v>0</v>
      </c>
      <c r="AG412" s="14">
        <f t="shared" si="134"/>
        <v>15014642.25</v>
      </c>
      <c r="AH412" s="14">
        <f t="shared" si="135"/>
        <v>1022334</v>
      </c>
      <c r="AI412" s="14">
        <f t="shared" si="136"/>
        <v>126017.69999999998</v>
      </c>
      <c r="AJ412" s="14">
        <f t="shared" si="137"/>
        <v>0</v>
      </c>
      <c r="AK412" s="14">
        <f t="shared" si="138"/>
        <v>0</v>
      </c>
      <c r="AL412" s="16">
        <f t="shared" si="139"/>
        <v>1778178.18</v>
      </c>
      <c r="AM412" s="16">
        <f t="shared" si="140"/>
        <v>1778178.18</v>
      </c>
      <c r="AN412" s="24">
        <v>0</v>
      </c>
      <c r="AO412" s="24">
        <v>60282.9</v>
      </c>
      <c r="AP412" s="25">
        <v>1717895.28</v>
      </c>
      <c r="AQ412" s="24">
        <v>0</v>
      </c>
      <c r="AR412" s="24">
        <v>60282.9</v>
      </c>
      <c r="AS412" s="25">
        <v>1717895.28</v>
      </c>
      <c r="AT412" s="68">
        <f t="shared" si="141"/>
        <v>2.4860309202373041</v>
      </c>
      <c r="AU412" s="26">
        <v>0</v>
      </c>
      <c r="AV412" s="26">
        <v>0</v>
      </c>
      <c r="AW412" s="29">
        <v>32.33</v>
      </c>
      <c r="AX412" s="26">
        <v>2948.26</v>
      </c>
      <c r="AY412" s="27">
        <v>1962.26</v>
      </c>
      <c r="AZ412" s="27">
        <v>2469.6999999999998</v>
      </c>
      <c r="BA412" s="76">
        <v>3668.5521764861478</v>
      </c>
      <c r="BB412" s="29">
        <v>68.930000000000007</v>
      </c>
      <c r="BC412" s="26">
        <v>0</v>
      </c>
      <c r="BD412" s="26">
        <v>0</v>
      </c>
      <c r="BE412" s="26">
        <v>0</v>
      </c>
      <c r="BF412" s="28">
        <v>0</v>
      </c>
    </row>
    <row r="413" spans="1:58" ht="12.75" customHeight="1" x14ac:dyDescent="0.25">
      <c r="A413" s="10">
        <v>445</v>
      </c>
      <c r="B413" s="20" t="s">
        <v>51</v>
      </c>
      <c r="C413" s="20" t="s">
        <v>130</v>
      </c>
      <c r="D413" s="21">
        <v>2007</v>
      </c>
      <c r="E413" s="20" t="s">
        <v>148</v>
      </c>
      <c r="F413" s="64">
        <v>1.5</v>
      </c>
      <c r="G413" s="22">
        <v>909155345</v>
      </c>
      <c r="H413" s="12">
        <f t="shared" si="127"/>
        <v>1363733017.5</v>
      </c>
      <c r="I413" s="23">
        <v>0</v>
      </c>
      <c r="J413" s="13">
        <f t="shared" si="128"/>
        <v>25577451.370000001</v>
      </c>
      <c r="K413" s="13">
        <f t="shared" si="129"/>
        <v>38366177.055</v>
      </c>
      <c r="L413" s="14">
        <f t="shared" si="130"/>
        <v>14677261.870000001</v>
      </c>
      <c r="M413" s="14">
        <f t="shared" si="131"/>
        <v>17912825.305</v>
      </c>
      <c r="N413" s="22">
        <v>6471126.8700000001</v>
      </c>
      <c r="O413" s="24">
        <v>4828679</v>
      </c>
      <c r="P413" s="24">
        <v>0</v>
      </c>
      <c r="Q413" s="24">
        <v>0</v>
      </c>
      <c r="R413" s="24">
        <v>0</v>
      </c>
      <c r="S413" s="24">
        <v>3377456</v>
      </c>
      <c r="T413" s="14">
        <f t="shared" si="142"/>
        <v>9706690.3049999997</v>
      </c>
      <c r="U413" s="24">
        <v>4828679</v>
      </c>
      <c r="V413" s="24">
        <v>0</v>
      </c>
      <c r="W413" s="24">
        <v>0</v>
      </c>
      <c r="X413" s="24">
        <v>0</v>
      </c>
      <c r="Y413" s="24">
        <v>3377456</v>
      </c>
      <c r="Z413" s="14">
        <f t="shared" si="132"/>
        <v>10900189.5</v>
      </c>
      <c r="AA413" s="14">
        <f t="shared" si="133"/>
        <v>16350284.249999998</v>
      </c>
      <c r="AB413" s="24">
        <v>10419838.1</v>
      </c>
      <c r="AC413" s="24">
        <v>441688.3</v>
      </c>
      <c r="AD413" s="24">
        <v>38663.100000000006</v>
      </c>
      <c r="AE413" s="24">
        <v>0</v>
      </c>
      <c r="AF413" s="25">
        <v>0</v>
      </c>
      <c r="AG413" s="14">
        <f t="shared" si="134"/>
        <v>15629757.149999999</v>
      </c>
      <c r="AH413" s="14">
        <f t="shared" si="135"/>
        <v>662532.44999999995</v>
      </c>
      <c r="AI413" s="14">
        <f t="shared" si="136"/>
        <v>57994.650000000009</v>
      </c>
      <c r="AJ413" s="14">
        <f t="shared" si="137"/>
        <v>0</v>
      </c>
      <c r="AK413" s="14">
        <f t="shared" si="138"/>
        <v>0</v>
      </c>
      <c r="AL413" s="16">
        <f t="shared" si="139"/>
        <v>1671780.6400000001</v>
      </c>
      <c r="AM413" s="16">
        <f t="shared" si="140"/>
        <v>1671780.6400000001</v>
      </c>
      <c r="AN413" s="24">
        <v>0</v>
      </c>
      <c r="AO413" s="24">
        <v>335440.09999999998</v>
      </c>
      <c r="AP413" s="25">
        <v>1336340.54</v>
      </c>
      <c r="AQ413" s="24">
        <v>0</v>
      </c>
      <c r="AR413" s="24">
        <v>335440.09999999998</v>
      </c>
      <c r="AS413" s="25">
        <v>1336340.54</v>
      </c>
      <c r="AT413" s="68">
        <f t="shared" si="141"/>
        <v>2.8133202439677678</v>
      </c>
      <c r="AU413" s="26">
        <v>0</v>
      </c>
      <c r="AV413" s="26">
        <v>0</v>
      </c>
      <c r="AW413" s="29">
        <v>31.84</v>
      </c>
      <c r="AX413" s="26">
        <v>1624.93</v>
      </c>
      <c r="AY413" s="27">
        <v>1821.63</v>
      </c>
      <c r="AZ413" s="27">
        <v>1732.27</v>
      </c>
      <c r="BA413" s="76">
        <v>2573.1557997982181</v>
      </c>
      <c r="BB413" s="29">
        <v>76.989999999999995</v>
      </c>
      <c r="BC413" s="26">
        <v>0</v>
      </c>
      <c r="BD413" s="26">
        <v>0</v>
      </c>
      <c r="BE413" s="26">
        <v>0</v>
      </c>
      <c r="BF413" s="28">
        <v>0</v>
      </c>
    </row>
    <row r="414" spans="1:58" ht="12.75" customHeight="1" x14ac:dyDescent="0.25">
      <c r="A414" s="10">
        <v>446</v>
      </c>
      <c r="B414" s="20" t="s">
        <v>52</v>
      </c>
      <c r="C414" s="20" t="s">
        <v>131</v>
      </c>
      <c r="D414" s="21">
        <v>2007</v>
      </c>
      <c r="E414" s="20" t="s">
        <v>111</v>
      </c>
      <c r="F414" s="64">
        <v>1.5</v>
      </c>
      <c r="G414" s="22">
        <v>245625964</v>
      </c>
      <c r="H414" s="12">
        <f t="shared" si="127"/>
        <v>368438946</v>
      </c>
      <c r="I414" s="23">
        <v>0</v>
      </c>
      <c r="J414" s="13">
        <f t="shared" si="128"/>
        <v>7140671.5300000003</v>
      </c>
      <c r="K414" s="13">
        <f t="shared" si="129"/>
        <v>10711007.295</v>
      </c>
      <c r="L414" s="14">
        <f t="shared" si="130"/>
        <v>3810510.2300000004</v>
      </c>
      <c r="M414" s="14">
        <f t="shared" si="131"/>
        <v>4478653.6450000005</v>
      </c>
      <c r="N414" s="22">
        <v>1336286.83</v>
      </c>
      <c r="O414" s="24">
        <v>1765350.7</v>
      </c>
      <c r="P414" s="24">
        <v>404960.2</v>
      </c>
      <c r="Q414" s="24">
        <v>0</v>
      </c>
      <c r="R414" s="24">
        <v>0</v>
      </c>
      <c r="S414" s="24">
        <v>303912.5</v>
      </c>
      <c r="T414" s="14">
        <f t="shared" si="142"/>
        <v>2004430.2450000001</v>
      </c>
      <c r="U414" s="24">
        <v>1765350.7</v>
      </c>
      <c r="V414" s="24">
        <v>404960.2</v>
      </c>
      <c r="W414" s="24">
        <v>0</v>
      </c>
      <c r="X414" s="24">
        <v>0</v>
      </c>
      <c r="Y414" s="24">
        <v>303912.5</v>
      </c>
      <c r="Z414" s="14">
        <f t="shared" si="132"/>
        <v>3330161.3</v>
      </c>
      <c r="AA414" s="14">
        <f t="shared" si="133"/>
        <v>4995241.95</v>
      </c>
      <c r="AB414" s="24">
        <v>2683395.2999999998</v>
      </c>
      <c r="AC414" s="24">
        <v>592648.69999999995</v>
      </c>
      <c r="AD414" s="24">
        <v>54117.3</v>
      </c>
      <c r="AE414" s="24">
        <v>0</v>
      </c>
      <c r="AF414" s="25">
        <v>0</v>
      </c>
      <c r="AG414" s="14">
        <f t="shared" si="134"/>
        <v>4025092.9499999997</v>
      </c>
      <c r="AH414" s="14">
        <f t="shared" si="135"/>
        <v>888973.04999999993</v>
      </c>
      <c r="AI414" s="14">
        <f t="shared" si="136"/>
        <v>81175.950000000012</v>
      </c>
      <c r="AJ414" s="14">
        <f t="shared" si="137"/>
        <v>0</v>
      </c>
      <c r="AK414" s="14">
        <f t="shared" si="138"/>
        <v>0</v>
      </c>
      <c r="AL414" s="16">
        <f t="shared" si="139"/>
        <v>351154.93000000005</v>
      </c>
      <c r="AM414" s="16">
        <f t="shared" si="140"/>
        <v>351154.93000000005</v>
      </c>
      <c r="AN414" s="24">
        <v>0</v>
      </c>
      <c r="AO414" s="24">
        <v>204659.7</v>
      </c>
      <c r="AP414" s="25">
        <v>146495.23000000001</v>
      </c>
      <c r="AQ414" s="24">
        <v>0</v>
      </c>
      <c r="AR414" s="24">
        <v>204659.7</v>
      </c>
      <c r="AS414" s="25">
        <v>146495.23000000001</v>
      </c>
      <c r="AT414" s="68">
        <f t="shared" si="141"/>
        <v>2.9071322158760058</v>
      </c>
      <c r="AU414" s="26">
        <v>0</v>
      </c>
      <c r="AV414" s="26">
        <v>0</v>
      </c>
      <c r="AW414" s="29">
        <v>22.61</v>
      </c>
      <c r="AX414" s="26">
        <v>2671.08</v>
      </c>
      <c r="AY414" s="27">
        <v>1252.01</v>
      </c>
      <c r="AZ414" s="27">
        <v>1664.39</v>
      </c>
      <c r="BA414" s="76">
        <v>2472.325204284642</v>
      </c>
      <c r="BB414" s="29">
        <v>92.02</v>
      </c>
      <c r="BC414" s="26">
        <v>0</v>
      </c>
      <c r="BD414" s="26">
        <v>0</v>
      </c>
      <c r="BE414" s="26">
        <v>0</v>
      </c>
      <c r="BF414" s="28">
        <v>0</v>
      </c>
    </row>
    <row r="415" spans="1:58" ht="12.75" customHeight="1" x14ac:dyDescent="0.25">
      <c r="A415" s="10">
        <v>447</v>
      </c>
      <c r="B415" s="20" t="s">
        <v>53</v>
      </c>
      <c r="C415" s="20" t="s">
        <v>132</v>
      </c>
      <c r="D415" s="21">
        <v>2007</v>
      </c>
      <c r="E415" s="20" t="s">
        <v>53</v>
      </c>
      <c r="F415" s="64">
        <v>1.5</v>
      </c>
      <c r="G415" s="22">
        <v>134376326</v>
      </c>
      <c r="H415" s="12">
        <f t="shared" si="127"/>
        <v>201564489</v>
      </c>
      <c r="I415" s="23">
        <v>0</v>
      </c>
      <c r="J415" s="13">
        <f t="shared" si="128"/>
        <v>4240687.74</v>
      </c>
      <c r="K415" s="13">
        <f t="shared" si="129"/>
        <v>6361031.6100000003</v>
      </c>
      <c r="L415" s="14">
        <f t="shared" si="130"/>
        <v>1971729.04</v>
      </c>
      <c r="M415" s="14">
        <f t="shared" si="131"/>
        <v>2498519.2599999998</v>
      </c>
      <c r="N415" s="22">
        <v>1053580.44</v>
      </c>
      <c r="O415" s="24">
        <v>740231.1</v>
      </c>
      <c r="P415" s="24">
        <v>0</v>
      </c>
      <c r="Q415" s="24">
        <v>0</v>
      </c>
      <c r="R415" s="24">
        <v>0</v>
      </c>
      <c r="S415" s="24">
        <v>177917.50000000003</v>
      </c>
      <c r="T415" s="14">
        <f t="shared" si="142"/>
        <v>1580370.66</v>
      </c>
      <c r="U415" s="24">
        <v>740231.1</v>
      </c>
      <c r="V415" s="24">
        <v>0</v>
      </c>
      <c r="W415" s="24">
        <v>0</v>
      </c>
      <c r="X415" s="24">
        <v>0</v>
      </c>
      <c r="Y415" s="24">
        <v>177917.50000000003</v>
      </c>
      <c r="Z415" s="14">
        <f t="shared" si="132"/>
        <v>2268958.6999999997</v>
      </c>
      <c r="AA415" s="14">
        <f t="shared" si="133"/>
        <v>3403438.05</v>
      </c>
      <c r="AB415" s="24">
        <v>1893509.7</v>
      </c>
      <c r="AC415" s="24">
        <v>317339.10000000003</v>
      </c>
      <c r="AD415" s="24">
        <v>58109.9</v>
      </c>
      <c r="AE415" s="24">
        <v>0</v>
      </c>
      <c r="AF415" s="25">
        <v>0</v>
      </c>
      <c r="AG415" s="14">
        <f t="shared" si="134"/>
        <v>2840264.55</v>
      </c>
      <c r="AH415" s="14">
        <f t="shared" si="135"/>
        <v>476008.65</v>
      </c>
      <c r="AI415" s="14">
        <f t="shared" si="136"/>
        <v>87164.85</v>
      </c>
      <c r="AJ415" s="14">
        <f t="shared" si="137"/>
        <v>0</v>
      </c>
      <c r="AK415" s="14">
        <f t="shared" si="138"/>
        <v>0</v>
      </c>
      <c r="AL415" s="16">
        <f t="shared" si="139"/>
        <v>207822.81</v>
      </c>
      <c r="AM415" s="16">
        <f t="shared" si="140"/>
        <v>207822.81</v>
      </c>
      <c r="AN415" s="24">
        <v>0</v>
      </c>
      <c r="AO415" s="24">
        <v>36157.699999999997</v>
      </c>
      <c r="AP415" s="25">
        <v>171665.11</v>
      </c>
      <c r="AQ415" s="24">
        <v>0</v>
      </c>
      <c r="AR415" s="24">
        <v>36157.699999999997</v>
      </c>
      <c r="AS415" s="25">
        <v>171665.11</v>
      </c>
      <c r="AT415" s="68">
        <f t="shared" si="141"/>
        <v>3.1558295022889675</v>
      </c>
      <c r="AU415" s="26">
        <v>0</v>
      </c>
      <c r="AV415" s="26">
        <v>0</v>
      </c>
      <c r="AW415" s="29">
        <v>27.07</v>
      </c>
      <c r="AX415" s="26">
        <v>3348.48</v>
      </c>
      <c r="AY415" s="27">
        <v>1877.99</v>
      </c>
      <c r="AZ415" s="27">
        <v>2454.7800000000002</v>
      </c>
      <c r="BA415" s="76">
        <v>3646.3896472424453</v>
      </c>
      <c r="BB415" s="29">
        <v>90.98</v>
      </c>
      <c r="BC415" s="26">
        <v>0</v>
      </c>
      <c r="BD415" s="26">
        <v>0</v>
      </c>
      <c r="BE415" s="26">
        <v>0</v>
      </c>
      <c r="BF415" s="28">
        <v>0</v>
      </c>
    </row>
    <row r="416" spans="1:58" ht="12.75" customHeight="1" x14ac:dyDescent="0.25">
      <c r="A416" s="10">
        <v>448</v>
      </c>
      <c r="B416" s="20" t="s">
        <v>54</v>
      </c>
      <c r="C416" s="20" t="s">
        <v>133</v>
      </c>
      <c r="D416" s="21">
        <v>2007</v>
      </c>
      <c r="E416" s="20" t="s">
        <v>54</v>
      </c>
      <c r="F416" s="64">
        <v>1.5</v>
      </c>
      <c r="G416" s="22">
        <v>70481637</v>
      </c>
      <c r="H416" s="12">
        <f t="shared" si="127"/>
        <v>105722455.5</v>
      </c>
      <c r="I416" s="23">
        <v>0</v>
      </c>
      <c r="J416" s="13">
        <f t="shared" si="128"/>
        <v>2871221.6799999997</v>
      </c>
      <c r="K416" s="13">
        <f t="shared" si="129"/>
        <v>4306832.5199999996</v>
      </c>
      <c r="L416" s="14">
        <f t="shared" si="130"/>
        <v>1401810.2799999998</v>
      </c>
      <c r="M416" s="14">
        <f t="shared" si="131"/>
        <v>1665605.4699999997</v>
      </c>
      <c r="N416" s="22">
        <v>527590.38</v>
      </c>
      <c r="O416" s="24">
        <v>647444.6</v>
      </c>
      <c r="P416" s="24">
        <v>112627.4</v>
      </c>
      <c r="Q416" s="24">
        <v>0</v>
      </c>
      <c r="R416" s="24">
        <v>0</v>
      </c>
      <c r="S416" s="24">
        <v>114147.90000000001</v>
      </c>
      <c r="T416" s="14">
        <f t="shared" si="142"/>
        <v>791385.57000000007</v>
      </c>
      <c r="U416" s="24">
        <v>647444.6</v>
      </c>
      <c r="V416" s="24">
        <v>112627.4</v>
      </c>
      <c r="W416" s="24">
        <v>0</v>
      </c>
      <c r="X416" s="24">
        <v>0</v>
      </c>
      <c r="Y416" s="24">
        <v>114147.90000000001</v>
      </c>
      <c r="Z416" s="14">
        <f t="shared" si="132"/>
        <v>1469411.4000000001</v>
      </c>
      <c r="AA416" s="14">
        <f t="shared" si="133"/>
        <v>2204117.1</v>
      </c>
      <c r="AB416" s="24">
        <v>1241145</v>
      </c>
      <c r="AC416" s="24">
        <v>228266.40000000005</v>
      </c>
      <c r="AD416" s="24">
        <v>0</v>
      </c>
      <c r="AE416" s="24">
        <v>0</v>
      </c>
      <c r="AF416" s="25">
        <v>0</v>
      </c>
      <c r="AG416" s="14">
        <f t="shared" si="134"/>
        <v>1861717.5</v>
      </c>
      <c r="AH416" s="14">
        <f t="shared" si="135"/>
        <v>342399.60000000009</v>
      </c>
      <c r="AI416" s="14">
        <f t="shared" si="136"/>
        <v>0</v>
      </c>
      <c r="AJ416" s="14">
        <f t="shared" si="137"/>
        <v>0</v>
      </c>
      <c r="AK416" s="14">
        <f t="shared" si="138"/>
        <v>0</v>
      </c>
      <c r="AL416" s="16">
        <f t="shared" si="139"/>
        <v>53041.71</v>
      </c>
      <c r="AM416" s="16">
        <f t="shared" si="140"/>
        <v>53041.71</v>
      </c>
      <c r="AN416" s="24">
        <v>0</v>
      </c>
      <c r="AO416" s="24">
        <v>24315.3</v>
      </c>
      <c r="AP416" s="25">
        <v>28726.41</v>
      </c>
      <c r="AQ416" s="24">
        <v>0</v>
      </c>
      <c r="AR416" s="24">
        <v>24315.3</v>
      </c>
      <c r="AS416" s="25">
        <v>28726.41</v>
      </c>
      <c r="AT416" s="68">
        <f t="shared" si="141"/>
        <v>4.0737159382379273</v>
      </c>
      <c r="AU416" s="26">
        <v>0</v>
      </c>
      <c r="AV416" s="26">
        <v>0</v>
      </c>
      <c r="AW416" s="29">
        <v>23.88</v>
      </c>
      <c r="AX416" s="26">
        <v>3056.91</v>
      </c>
      <c r="AY416" s="27">
        <v>2524.8200000000002</v>
      </c>
      <c r="AZ416" s="27">
        <v>2771.72</v>
      </c>
      <c r="BA416" s="76">
        <v>4117.1799970078091</v>
      </c>
      <c r="BB416" s="29">
        <v>91.86</v>
      </c>
      <c r="BC416" s="26">
        <v>0</v>
      </c>
      <c r="BD416" s="26">
        <v>0</v>
      </c>
      <c r="BE416" s="26">
        <v>0</v>
      </c>
      <c r="BF416" s="28">
        <v>0</v>
      </c>
    </row>
    <row r="417" spans="1:58" ht="12.75" customHeight="1" x14ac:dyDescent="0.25">
      <c r="A417" s="10">
        <v>449</v>
      </c>
      <c r="B417" s="20" t="s">
        <v>55</v>
      </c>
      <c r="C417" s="20" t="s">
        <v>134</v>
      </c>
      <c r="D417" s="21">
        <v>2007</v>
      </c>
      <c r="E417" s="20" t="s">
        <v>55</v>
      </c>
      <c r="F417" s="64">
        <v>1.5</v>
      </c>
      <c r="G417" s="22">
        <v>813097654</v>
      </c>
      <c r="H417" s="12">
        <f t="shared" ref="H417:H480" si="143">F417*G417</f>
        <v>1219646481</v>
      </c>
      <c r="I417" s="23">
        <v>0</v>
      </c>
      <c r="J417" s="13">
        <f t="shared" ref="J417:J480" si="144">L417+Z417</f>
        <v>12408510.27</v>
      </c>
      <c r="K417" s="13">
        <f t="shared" ref="K417:K480" si="145">J417*F417</f>
        <v>18612765.405000001</v>
      </c>
      <c r="L417" s="14">
        <f t="shared" ref="L417:L480" si="146">N417+O417+P417+Q417+R417+S417</f>
        <v>2248250.4700000002</v>
      </c>
      <c r="M417" s="14">
        <f t="shared" ref="M417:M480" si="147">T417+U417+V417+W417+X417+Y417</f>
        <v>2650845.6550000003</v>
      </c>
      <c r="N417" s="22">
        <v>805190.37</v>
      </c>
      <c r="O417" s="24">
        <v>1250413.6000000001</v>
      </c>
      <c r="P417" s="24">
        <v>0</v>
      </c>
      <c r="Q417" s="24">
        <v>0</v>
      </c>
      <c r="R417" s="24">
        <v>0</v>
      </c>
      <c r="S417" s="24">
        <v>192646.5</v>
      </c>
      <c r="T417" s="14">
        <f t="shared" si="142"/>
        <v>1207785.5549999999</v>
      </c>
      <c r="U417" s="24">
        <v>1250413.6000000001</v>
      </c>
      <c r="V417" s="24">
        <v>0</v>
      </c>
      <c r="W417" s="24">
        <v>0</v>
      </c>
      <c r="X417" s="24">
        <v>0</v>
      </c>
      <c r="Y417" s="24">
        <v>192646.5</v>
      </c>
      <c r="Z417" s="14">
        <f t="shared" ref="Z417:Z480" si="148">AB417+AC417+AD417+AE417+AF417</f>
        <v>10160259.799999999</v>
      </c>
      <c r="AA417" s="14">
        <f t="shared" ref="AA417:AA480" si="149">AG417+AH417+AI417+AJ417+AK417</f>
        <v>15240389.700000001</v>
      </c>
      <c r="AB417" s="24">
        <v>9225116.5</v>
      </c>
      <c r="AC417" s="24">
        <v>591144.10000000009</v>
      </c>
      <c r="AD417" s="24">
        <v>343999.2</v>
      </c>
      <c r="AE417" s="24">
        <v>0</v>
      </c>
      <c r="AF417" s="25">
        <v>0</v>
      </c>
      <c r="AG417" s="14">
        <f t="shared" ref="AG417:AG480" si="150">AB417*$F417</f>
        <v>13837674.75</v>
      </c>
      <c r="AH417" s="14">
        <f t="shared" ref="AH417:AH480" si="151">AC417*$F417</f>
        <v>886716.15000000014</v>
      </c>
      <c r="AI417" s="14">
        <f t="shared" ref="AI417:AI480" si="152">AD417*$F417</f>
        <v>515998.80000000005</v>
      </c>
      <c r="AJ417" s="14">
        <f t="shared" ref="AJ417:AJ480" si="153">AE417*$F417</f>
        <v>0</v>
      </c>
      <c r="AK417" s="14">
        <f t="shared" ref="AK417:AK480" si="154">AF417*$F417</f>
        <v>0</v>
      </c>
      <c r="AL417" s="16">
        <f t="shared" ref="AL417:AL480" si="155">AN417+AO417+AP417</f>
        <v>3896200.29</v>
      </c>
      <c r="AM417" s="16">
        <f t="shared" ref="AM417:AM480" si="156">AQ417+AR417+AS417</f>
        <v>3896200.29</v>
      </c>
      <c r="AN417" s="24">
        <v>0</v>
      </c>
      <c r="AO417" s="24">
        <v>101290.4</v>
      </c>
      <c r="AP417" s="25">
        <v>3794909.89</v>
      </c>
      <c r="AQ417" s="24">
        <v>0</v>
      </c>
      <c r="AR417" s="24">
        <v>101290.4</v>
      </c>
      <c r="AS417" s="25">
        <v>3794909.89</v>
      </c>
      <c r="AT417" s="68">
        <f t="shared" ref="AT417:AT480" si="157">J417/G417*100</f>
        <v>1.5260787199368797</v>
      </c>
      <c r="AU417" s="26">
        <v>0</v>
      </c>
      <c r="AV417" s="26">
        <v>0</v>
      </c>
      <c r="AW417" s="29">
        <v>27.68</v>
      </c>
      <c r="AX417" s="26">
        <v>3258.01</v>
      </c>
      <c r="AY417" s="27">
        <v>1642.67</v>
      </c>
      <c r="AZ417" s="27">
        <v>2765.31</v>
      </c>
      <c r="BA417" s="76">
        <v>4107.6584278086048</v>
      </c>
      <c r="BB417" s="29">
        <v>91.43</v>
      </c>
      <c r="BC417" s="26">
        <v>0</v>
      </c>
      <c r="BD417" s="26">
        <v>0</v>
      </c>
      <c r="BE417" s="26">
        <v>0</v>
      </c>
      <c r="BF417" s="28">
        <v>0</v>
      </c>
    </row>
    <row r="418" spans="1:58" ht="12.75" customHeight="1" x14ac:dyDescent="0.25">
      <c r="A418" s="10">
        <v>450</v>
      </c>
      <c r="B418" s="20" t="s">
        <v>56</v>
      </c>
      <c r="C418" s="20" t="s">
        <v>135</v>
      </c>
      <c r="D418" s="21">
        <v>2007</v>
      </c>
      <c r="E418" s="20" t="s">
        <v>56</v>
      </c>
      <c r="F418" s="64">
        <v>1.5</v>
      </c>
      <c r="G418" s="22">
        <v>173610814</v>
      </c>
      <c r="H418" s="12">
        <f t="shared" si="143"/>
        <v>260416221</v>
      </c>
      <c r="I418" s="23">
        <v>0</v>
      </c>
      <c r="J418" s="13">
        <f t="shared" si="144"/>
        <v>7126966.1899999995</v>
      </c>
      <c r="K418" s="13">
        <f t="shared" si="145"/>
        <v>10690449.285</v>
      </c>
      <c r="L418" s="14">
        <f t="shared" si="146"/>
        <v>4948495.4899999993</v>
      </c>
      <c r="M418" s="14">
        <f t="shared" si="147"/>
        <v>6002807.2849999992</v>
      </c>
      <c r="N418" s="22">
        <v>2108623.59</v>
      </c>
      <c r="O418" s="24">
        <v>2028034.5</v>
      </c>
      <c r="P418" s="24">
        <v>763092.3</v>
      </c>
      <c r="Q418" s="24">
        <v>0</v>
      </c>
      <c r="R418" s="24">
        <v>0</v>
      </c>
      <c r="S418" s="24">
        <v>48745.099999999991</v>
      </c>
      <c r="T418" s="14">
        <f t="shared" si="142"/>
        <v>3162935.3849999998</v>
      </c>
      <c r="U418" s="24">
        <v>2028034.5</v>
      </c>
      <c r="V418" s="24">
        <v>763092.3</v>
      </c>
      <c r="W418" s="24">
        <v>0</v>
      </c>
      <c r="X418" s="24">
        <v>0</v>
      </c>
      <c r="Y418" s="24">
        <v>48745.099999999991</v>
      </c>
      <c r="Z418" s="14">
        <f t="shared" si="148"/>
        <v>2178470.6999999997</v>
      </c>
      <c r="AA418" s="14">
        <f t="shared" si="149"/>
        <v>3267706.05</v>
      </c>
      <c r="AB418" s="24">
        <v>1424458.9</v>
      </c>
      <c r="AC418" s="24">
        <v>498976</v>
      </c>
      <c r="AD418" s="24">
        <v>255035.80000000002</v>
      </c>
      <c r="AE418" s="24">
        <v>0</v>
      </c>
      <c r="AF418" s="25">
        <v>0</v>
      </c>
      <c r="AG418" s="14">
        <f t="shared" si="150"/>
        <v>2136688.3499999996</v>
      </c>
      <c r="AH418" s="14">
        <f t="shared" si="151"/>
        <v>748464</v>
      </c>
      <c r="AI418" s="14">
        <f t="shared" si="152"/>
        <v>382553.7</v>
      </c>
      <c r="AJ418" s="14">
        <f t="shared" si="153"/>
        <v>0</v>
      </c>
      <c r="AK418" s="14">
        <f t="shared" si="154"/>
        <v>0</v>
      </c>
      <c r="AL418" s="16">
        <f t="shared" si="155"/>
        <v>78716</v>
      </c>
      <c r="AM418" s="16">
        <f t="shared" si="156"/>
        <v>78716</v>
      </c>
      <c r="AN418" s="24">
        <v>0</v>
      </c>
      <c r="AO418" s="24">
        <v>45129.8</v>
      </c>
      <c r="AP418" s="25">
        <v>33586.199999999997</v>
      </c>
      <c r="AQ418" s="24">
        <v>0</v>
      </c>
      <c r="AR418" s="24">
        <v>45129.8</v>
      </c>
      <c r="AS418" s="25">
        <v>33586.199999999997</v>
      </c>
      <c r="AT418" s="68">
        <f t="shared" si="157"/>
        <v>4.1051395508116215</v>
      </c>
      <c r="AU418" s="26">
        <v>0</v>
      </c>
      <c r="AV418" s="26">
        <v>0</v>
      </c>
      <c r="AW418" s="29">
        <v>19.21</v>
      </c>
      <c r="AX418" s="26">
        <v>2567.8200000000002</v>
      </c>
      <c r="AY418" s="27">
        <v>1691.68</v>
      </c>
      <c r="AZ418" s="27">
        <v>1888.65</v>
      </c>
      <c r="BA418" s="76">
        <v>2805.4464380777276</v>
      </c>
      <c r="BB418" s="29">
        <v>99.01</v>
      </c>
      <c r="BC418" s="26">
        <v>0</v>
      </c>
      <c r="BD418" s="26">
        <v>0</v>
      </c>
      <c r="BE418" s="26">
        <v>0</v>
      </c>
      <c r="BF418" s="28">
        <v>0</v>
      </c>
    </row>
    <row r="419" spans="1:58" ht="12.75" customHeight="1" x14ac:dyDescent="0.25">
      <c r="A419" s="10">
        <v>451</v>
      </c>
      <c r="B419" s="20" t="s">
        <v>57</v>
      </c>
      <c r="C419" s="20" t="s">
        <v>136</v>
      </c>
      <c r="D419" s="21">
        <v>2007</v>
      </c>
      <c r="E419" s="20" t="s">
        <v>57</v>
      </c>
      <c r="F419" s="64">
        <v>1.5</v>
      </c>
      <c r="G419" s="22">
        <v>355837972</v>
      </c>
      <c r="H419" s="12">
        <f t="shared" si="143"/>
        <v>533756958</v>
      </c>
      <c r="I419" s="23">
        <v>0</v>
      </c>
      <c r="J419" s="13">
        <f t="shared" si="144"/>
        <v>10010858.109999999</v>
      </c>
      <c r="K419" s="13">
        <f t="shared" si="145"/>
        <v>15016287.164999999</v>
      </c>
      <c r="L419" s="14">
        <f t="shared" si="146"/>
        <v>5145987.209999999</v>
      </c>
      <c r="M419" s="14">
        <f t="shared" si="147"/>
        <v>6555722.7649999997</v>
      </c>
      <c r="N419" s="22">
        <v>2819471.11</v>
      </c>
      <c r="O419" s="24">
        <v>1600822.2</v>
      </c>
      <c r="P419" s="24">
        <v>499411.8</v>
      </c>
      <c r="Q419" s="24">
        <v>0</v>
      </c>
      <c r="R419" s="24">
        <v>0</v>
      </c>
      <c r="S419" s="24">
        <v>226282.1</v>
      </c>
      <c r="T419" s="14">
        <f t="shared" si="142"/>
        <v>4229206.665</v>
      </c>
      <c r="U419" s="24">
        <v>1600822.2</v>
      </c>
      <c r="V419" s="24">
        <v>499411.8</v>
      </c>
      <c r="W419" s="24">
        <v>0</v>
      </c>
      <c r="X419" s="24">
        <v>0</v>
      </c>
      <c r="Y419" s="24">
        <v>226282.1</v>
      </c>
      <c r="Z419" s="14">
        <f t="shared" si="148"/>
        <v>4864870.9000000004</v>
      </c>
      <c r="AA419" s="14">
        <f t="shared" si="149"/>
        <v>7297306.3500000006</v>
      </c>
      <c r="AB419" s="24">
        <v>4227168.7</v>
      </c>
      <c r="AC419" s="24">
        <v>515760.3</v>
      </c>
      <c r="AD419" s="24">
        <v>121941.90000000001</v>
      </c>
      <c r="AE419" s="24">
        <v>0</v>
      </c>
      <c r="AF419" s="25">
        <v>0</v>
      </c>
      <c r="AG419" s="14">
        <f t="shared" si="150"/>
        <v>6340753.0500000007</v>
      </c>
      <c r="AH419" s="14">
        <f t="shared" si="151"/>
        <v>773640.45</v>
      </c>
      <c r="AI419" s="14">
        <f t="shared" si="152"/>
        <v>182912.85</v>
      </c>
      <c r="AJ419" s="14">
        <f t="shared" si="153"/>
        <v>0</v>
      </c>
      <c r="AK419" s="14">
        <f t="shared" si="154"/>
        <v>0</v>
      </c>
      <c r="AL419" s="16">
        <f t="shared" si="155"/>
        <v>463116.89</v>
      </c>
      <c r="AM419" s="16">
        <f t="shared" si="156"/>
        <v>463116.89</v>
      </c>
      <c r="AN419" s="24">
        <v>0</v>
      </c>
      <c r="AO419" s="24">
        <v>91142</v>
      </c>
      <c r="AP419" s="25">
        <v>371974.89</v>
      </c>
      <c r="AQ419" s="24">
        <v>0</v>
      </c>
      <c r="AR419" s="24">
        <v>91142</v>
      </c>
      <c r="AS419" s="25">
        <v>371974.89</v>
      </c>
      <c r="AT419" s="68">
        <f t="shared" si="157"/>
        <v>2.8133192345194682</v>
      </c>
      <c r="AU419" s="26">
        <v>0</v>
      </c>
      <c r="AV419" s="26">
        <v>0</v>
      </c>
      <c r="AW419" s="29">
        <v>27.49</v>
      </c>
      <c r="AX419" s="26">
        <v>3021.21</v>
      </c>
      <c r="AY419" s="27">
        <v>1273.51</v>
      </c>
      <c r="AZ419" s="27">
        <v>1771.51</v>
      </c>
      <c r="BA419" s="76">
        <v>2631.4438458788422</v>
      </c>
      <c r="BB419" s="29">
        <v>95.6</v>
      </c>
      <c r="BC419" s="26">
        <v>0</v>
      </c>
      <c r="BD419" s="26">
        <v>0</v>
      </c>
      <c r="BE419" s="26">
        <v>0</v>
      </c>
      <c r="BF419" s="28">
        <v>0</v>
      </c>
    </row>
    <row r="420" spans="1:58" ht="12.75" customHeight="1" x14ac:dyDescent="0.25">
      <c r="A420" s="10">
        <v>452</v>
      </c>
      <c r="B420" s="20" t="s">
        <v>58</v>
      </c>
      <c r="C420" s="20" t="s">
        <v>137</v>
      </c>
      <c r="D420" s="21">
        <v>2007</v>
      </c>
      <c r="E420" s="20" t="s">
        <v>112</v>
      </c>
      <c r="F420" s="64">
        <v>1.5</v>
      </c>
      <c r="G420" s="22">
        <v>207403044</v>
      </c>
      <c r="H420" s="12">
        <f t="shared" si="143"/>
        <v>311104566</v>
      </c>
      <c r="I420" s="23">
        <v>0</v>
      </c>
      <c r="J420" s="13">
        <f t="shared" si="144"/>
        <v>3483874.11</v>
      </c>
      <c r="K420" s="13">
        <f t="shared" si="145"/>
        <v>5225811.165</v>
      </c>
      <c r="L420" s="14">
        <f t="shared" si="146"/>
        <v>1374816.1099999999</v>
      </c>
      <c r="M420" s="14">
        <f t="shared" si="147"/>
        <v>1604042.115</v>
      </c>
      <c r="N420" s="22">
        <v>458452.01</v>
      </c>
      <c r="O420" s="24">
        <v>854557.1</v>
      </c>
      <c r="P420" s="24">
        <v>0</v>
      </c>
      <c r="Q420" s="24">
        <v>0</v>
      </c>
      <c r="R420" s="24">
        <v>0</v>
      </c>
      <c r="S420" s="24">
        <v>61807.000000000007</v>
      </c>
      <c r="T420" s="14">
        <f t="shared" si="142"/>
        <v>687678.01500000001</v>
      </c>
      <c r="U420" s="24">
        <v>854557.1</v>
      </c>
      <c r="V420" s="24">
        <v>0</v>
      </c>
      <c r="W420" s="24">
        <v>0</v>
      </c>
      <c r="X420" s="24">
        <v>0</v>
      </c>
      <c r="Y420" s="24">
        <v>61807.000000000007</v>
      </c>
      <c r="Z420" s="14">
        <f t="shared" si="148"/>
        <v>2109058</v>
      </c>
      <c r="AA420" s="14">
        <f t="shared" si="149"/>
        <v>3163587</v>
      </c>
      <c r="AB420" s="24">
        <v>1851129.6</v>
      </c>
      <c r="AC420" s="24">
        <v>192669.7</v>
      </c>
      <c r="AD420" s="24">
        <v>65258.7</v>
      </c>
      <c r="AE420" s="24">
        <v>0</v>
      </c>
      <c r="AF420" s="25">
        <v>0</v>
      </c>
      <c r="AG420" s="14">
        <f t="shared" si="150"/>
        <v>2776694.4000000004</v>
      </c>
      <c r="AH420" s="14">
        <f t="shared" si="151"/>
        <v>289004.55000000005</v>
      </c>
      <c r="AI420" s="14">
        <f t="shared" si="152"/>
        <v>97888.049999999988</v>
      </c>
      <c r="AJ420" s="14">
        <f t="shared" si="153"/>
        <v>0</v>
      </c>
      <c r="AK420" s="14">
        <f t="shared" si="154"/>
        <v>0</v>
      </c>
      <c r="AL420" s="16">
        <f t="shared" si="155"/>
        <v>1228773.32</v>
      </c>
      <c r="AM420" s="16">
        <f t="shared" si="156"/>
        <v>1228773.32</v>
      </c>
      <c r="AN420" s="24">
        <v>0</v>
      </c>
      <c r="AO420" s="24">
        <v>890667</v>
      </c>
      <c r="AP420" s="25">
        <v>338106.32</v>
      </c>
      <c r="AQ420" s="24">
        <v>0</v>
      </c>
      <c r="AR420" s="24">
        <v>890667</v>
      </c>
      <c r="AS420" s="25">
        <v>338106.32</v>
      </c>
      <c r="AT420" s="68">
        <f t="shared" si="157"/>
        <v>1.6797603558798297</v>
      </c>
      <c r="AU420" s="26">
        <v>0</v>
      </c>
      <c r="AV420" s="26">
        <v>0</v>
      </c>
      <c r="AW420" s="29">
        <v>19.77</v>
      </c>
      <c r="AX420" s="26">
        <v>2358.17</v>
      </c>
      <c r="AY420" s="27">
        <v>1612.43</v>
      </c>
      <c r="AZ420" s="27">
        <v>1994.21</v>
      </c>
      <c r="BA420" s="76">
        <v>2962.2478179011387</v>
      </c>
      <c r="BB420" s="29">
        <v>95.5</v>
      </c>
      <c r="BC420" s="26">
        <v>0</v>
      </c>
      <c r="BD420" s="26">
        <v>0</v>
      </c>
      <c r="BE420" s="26">
        <v>0</v>
      </c>
      <c r="BF420" s="28">
        <v>0</v>
      </c>
    </row>
    <row r="421" spans="1:58" ht="12.75" customHeight="1" x14ac:dyDescent="0.25">
      <c r="A421" s="10">
        <v>453</v>
      </c>
      <c r="B421" s="20" t="s">
        <v>59</v>
      </c>
      <c r="C421" s="20" t="s">
        <v>138</v>
      </c>
      <c r="D421" s="21">
        <v>2007</v>
      </c>
      <c r="E421" s="20" t="s">
        <v>59</v>
      </c>
      <c r="F421" s="64">
        <v>1.5</v>
      </c>
      <c r="G421" s="22">
        <v>158761482</v>
      </c>
      <c r="H421" s="12">
        <f t="shared" si="143"/>
        <v>238142223</v>
      </c>
      <c r="I421" s="23">
        <v>0</v>
      </c>
      <c r="J421" s="13">
        <f t="shared" si="144"/>
        <v>2996011.4</v>
      </c>
      <c r="K421" s="13">
        <f t="shared" si="145"/>
        <v>4494017.0999999996</v>
      </c>
      <c r="L421" s="14">
        <f t="shared" si="146"/>
        <v>1192419.3999999999</v>
      </c>
      <c r="M421" s="14">
        <f t="shared" si="147"/>
        <v>1357489.5</v>
      </c>
      <c r="N421" s="22">
        <v>330140.2</v>
      </c>
      <c r="O421" s="24">
        <v>689539.3</v>
      </c>
      <c r="P421" s="24">
        <v>0</v>
      </c>
      <c r="Q421" s="24">
        <v>0</v>
      </c>
      <c r="R421" s="24">
        <v>0</v>
      </c>
      <c r="S421" s="24">
        <v>172739.90000000002</v>
      </c>
      <c r="T421" s="14">
        <f t="shared" si="142"/>
        <v>495210.30000000005</v>
      </c>
      <c r="U421" s="24">
        <v>689539.3</v>
      </c>
      <c r="V421" s="24">
        <v>0</v>
      </c>
      <c r="W421" s="24">
        <v>0</v>
      </c>
      <c r="X421" s="24">
        <v>0</v>
      </c>
      <c r="Y421" s="24">
        <v>172739.90000000002</v>
      </c>
      <c r="Z421" s="14">
        <f t="shared" si="148"/>
        <v>1803592</v>
      </c>
      <c r="AA421" s="14">
        <f t="shared" si="149"/>
        <v>2705388.0000000005</v>
      </c>
      <c r="AB421" s="24">
        <v>1602139.6</v>
      </c>
      <c r="AC421" s="24">
        <v>201452.40000000002</v>
      </c>
      <c r="AD421" s="24">
        <v>0</v>
      </c>
      <c r="AE421" s="24">
        <v>0</v>
      </c>
      <c r="AF421" s="25">
        <v>0</v>
      </c>
      <c r="AG421" s="14">
        <f t="shared" si="150"/>
        <v>2403209.4000000004</v>
      </c>
      <c r="AH421" s="14">
        <f t="shared" si="151"/>
        <v>302178.60000000003</v>
      </c>
      <c r="AI421" s="14">
        <f t="shared" si="152"/>
        <v>0</v>
      </c>
      <c r="AJ421" s="14">
        <f t="shared" si="153"/>
        <v>0</v>
      </c>
      <c r="AK421" s="14">
        <f t="shared" si="154"/>
        <v>0</v>
      </c>
      <c r="AL421" s="16">
        <f t="shared" si="155"/>
        <v>243001.88</v>
      </c>
      <c r="AM421" s="16">
        <f t="shared" si="156"/>
        <v>243001.88</v>
      </c>
      <c r="AN421" s="24">
        <v>0</v>
      </c>
      <c r="AO421" s="24">
        <v>76876.2</v>
      </c>
      <c r="AP421" s="25">
        <v>166125.68</v>
      </c>
      <c r="AQ421" s="24">
        <v>0</v>
      </c>
      <c r="AR421" s="24">
        <v>76876.2</v>
      </c>
      <c r="AS421" s="25">
        <v>166125.68</v>
      </c>
      <c r="AT421" s="68">
        <f t="shared" si="157"/>
        <v>1.8871147851844818</v>
      </c>
      <c r="AU421" s="26">
        <v>0</v>
      </c>
      <c r="AV421" s="26">
        <v>0</v>
      </c>
      <c r="AW421" s="29">
        <v>26.3</v>
      </c>
      <c r="AX421" s="26">
        <v>2652.88</v>
      </c>
      <c r="AY421" s="27">
        <v>2215.0300000000002</v>
      </c>
      <c r="AZ421" s="27">
        <v>2459.39</v>
      </c>
      <c r="BA421" s="76">
        <v>3653.2374528599698</v>
      </c>
      <c r="BB421" s="29">
        <v>85.51</v>
      </c>
      <c r="BC421" s="26">
        <v>0</v>
      </c>
      <c r="BD421" s="26">
        <v>0</v>
      </c>
      <c r="BE421" s="26">
        <v>0</v>
      </c>
      <c r="BF421" s="28">
        <v>0</v>
      </c>
    </row>
    <row r="422" spans="1:58" ht="12.75" customHeight="1" x14ac:dyDescent="0.25">
      <c r="A422" s="10">
        <v>454</v>
      </c>
      <c r="B422" s="20" t="s">
        <v>60</v>
      </c>
      <c r="C422" s="20" t="s">
        <v>139</v>
      </c>
      <c r="D422" s="21">
        <v>2007</v>
      </c>
      <c r="E422" s="20" t="s">
        <v>60</v>
      </c>
      <c r="F422" s="64">
        <v>1.5</v>
      </c>
      <c r="G422" s="22">
        <v>208802945</v>
      </c>
      <c r="H422" s="12">
        <f t="shared" si="143"/>
        <v>313204417.5</v>
      </c>
      <c r="I422" s="23">
        <v>0</v>
      </c>
      <c r="J422" s="13">
        <f t="shared" si="144"/>
        <v>5519674.0599999996</v>
      </c>
      <c r="K422" s="13">
        <f t="shared" si="145"/>
        <v>8279511.0899999999</v>
      </c>
      <c r="L422" s="14">
        <f t="shared" si="146"/>
        <v>2676931.7599999998</v>
      </c>
      <c r="M422" s="14">
        <f t="shared" si="147"/>
        <v>3255421.34</v>
      </c>
      <c r="N422" s="22">
        <v>1156979.1599999999</v>
      </c>
      <c r="O422" s="24">
        <v>1054851.3999999999</v>
      </c>
      <c r="P422" s="24">
        <v>318648.7</v>
      </c>
      <c r="Q422" s="24">
        <v>0</v>
      </c>
      <c r="R422" s="24">
        <v>0</v>
      </c>
      <c r="S422" s="24">
        <v>146452.50000000003</v>
      </c>
      <c r="T422" s="14">
        <f t="shared" ref="T422:T485" si="158">N422*$F422</f>
        <v>1735468.7399999998</v>
      </c>
      <c r="U422" s="24">
        <v>1054851.3999999999</v>
      </c>
      <c r="V422" s="24">
        <v>318648.7</v>
      </c>
      <c r="W422" s="24">
        <v>0</v>
      </c>
      <c r="X422" s="24">
        <v>0</v>
      </c>
      <c r="Y422" s="24">
        <v>146452.50000000003</v>
      </c>
      <c r="Z422" s="14">
        <f t="shared" si="148"/>
        <v>2842742.3</v>
      </c>
      <c r="AA422" s="14">
        <f t="shared" si="149"/>
        <v>4264113.45</v>
      </c>
      <c r="AB422" s="24">
        <v>2378599.6</v>
      </c>
      <c r="AC422" s="24">
        <v>384757.3</v>
      </c>
      <c r="AD422" s="24">
        <v>79385.399999999994</v>
      </c>
      <c r="AE422" s="24">
        <v>0</v>
      </c>
      <c r="AF422" s="25">
        <v>0</v>
      </c>
      <c r="AG422" s="14">
        <f t="shared" si="150"/>
        <v>3567899.4000000004</v>
      </c>
      <c r="AH422" s="14">
        <f t="shared" si="151"/>
        <v>577135.94999999995</v>
      </c>
      <c r="AI422" s="14">
        <f t="shared" si="152"/>
        <v>119078.09999999999</v>
      </c>
      <c r="AJ422" s="14">
        <f t="shared" si="153"/>
        <v>0</v>
      </c>
      <c r="AK422" s="14">
        <f t="shared" si="154"/>
        <v>0</v>
      </c>
      <c r="AL422" s="16">
        <f t="shared" si="155"/>
        <v>333138.76</v>
      </c>
      <c r="AM422" s="16">
        <f t="shared" si="156"/>
        <v>333138.76</v>
      </c>
      <c r="AN422" s="24">
        <v>0</v>
      </c>
      <c r="AO422" s="24">
        <v>122796</v>
      </c>
      <c r="AP422" s="25">
        <v>210342.76</v>
      </c>
      <c r="AQ422" s="24">
        <v>0</v>
      </c>
      <c r="AR422" s="24">
        <v>122796</v>
      </c>
      <c r="AS422" s="25">
        <v>210342.76</v>
      </c>
      <c r="AT422" s="68">
        <f t="shared" si="157"/>
        <v>2.6434847746041128</v>
      </c>
      <c r="AU422" s="26">
        <v>0</v>
      </c>
      <c r="AV422" s="26">
        <v>0</v>
      </c>
      <c r="AW422" s="29">
        <v>22.39</v>
      </c>
      <c r="AX422" s="26">
        <v>2612.34</v>
      </c>
      <c r="AY422" s="27">
        <v>1862.99</v>
      </c>
      <c r="AZ422" s="27">
        <v>2185.9299999999998</v>
      </c>
      <c r="BA422" s="76">
        <v>3247.0333478342977</v>
      </c>
      <c r="BB422" s="29">
        <v>94.53</v>
      </c>
      <c r="BC422" s="26">
        <v>0</v>
      </c>
      <c r="BD422" s="26">
        <v>0</v>
      </c>
      <c r="BE422" s="26">
        <v>0</v>
      </c>
      <c r="BF422" s="28">
        <v>0</v>
      </c>
    </row>
    <row r="423" spans="1:58" ht="12.75" customHeight="1" x14ac:dyDescent="0.25">
      <c r="A423" s="10">
        <v>455</v>
      </c>
      <c r="B423" s="20" t="s">
        <v>61</v>
      </c>
      <c r="C423" s="20" t="s">
        <v>140</v>
      </c>
      <c r="D423" s="21">
        <v>2007</v>
      </c>
      <c r="E423" s="20" t="s">
        <v>61</v>
      </c>
      <c r="F423" s="64">
        <v>1.5</v>
      </c>
      <c r="G423" s="22">
        <v>232728363</v>
      </c>
      <c r="H423" s="12">
        <f t="shared" si="143"/>
        <v>349092544.5</v>
      </c>
      <c r="I423" s="23">
        <v>0</v>
      </c>
      <c r="J423" s="13">
        <f t="shared" si="144"/>
        <v>7060706.25</v>
      </c>
      <c r="K423" s="13">
        <f t="shared" si="145"/>
        <v>10591059.375</v>
      </c>
      <c r="L423" s="14">
        <f t="shared" si="146"/>
        <v>2654892.2499999995</v>
      </c>
      <c r="M423" s="14">
        <f t="shared" si="147"/>
        <v>3167773.4749999996</v>
      </c>
      <c r="N423" s="22">
        <v>1025762.45</v>
      </c>
      <c r="O423" s="24">
        <v>1010326.1</v>
      </c>
      <c r="P423" s="24">
        <v>172862.4</v>
      </c>
      <c r="Q423" s="24">
        <v>0</v>
      </c>
      <c r="R423" s="24">
        <v>0</v>
      </c>
      <c r="S423" s="24">
        <v>445941.3</v>
      </c>
      <c r="T423" s="14">
        <f t="shared" si="158"/>
        <v>1538643.6749999998</v>
      </c>
      <c r="U423" s="24">
        <v>1010326.1</v>
      </c>
      <c r="V423" s="24">
        <v>172862.4</v>
      </c>
      <c r="W423" s="24">
        <v>0</v>
      </c>
      <c r="X423" s="24">
        <v>0</v>
      </c>
      <c r="Y423" s="24">
        <v>445941.3</v>
      </c>
      <c r="Z423" s="14">
        <f t="shared" si="148"/>
        <v>4405814</v>
      </c>
      <c r="AA423" s="14">
        <f t="shared" si="149"/>
        <v>6608721</v>
      </c>
      <c r="AB423" s="24">
        <v>3717631.9</v>
      </c>
      <c r="AC423" s="24">
        <v>618934.1</v>
      </c>
      <c r="AD423" s="24">
        <v>69248</v>
      </c>
      <c r="AE423" s="24">
        <v>0</v>
      </c>
      <c r="AF423" s="25">
        <v>0</v>
      </c>
      <c r="AG423" s="14">
        <f t="shared" si="150"/>
        <v>5576447.8499999996</v>
      </c>
      <c r="AH423" s="14">
        <f t="shared" si="151"/>
        <v>928401.14999999991</v>
      </c>
      <c r="AI423" s="14">
        <f t="shared" si="152"/>
        <v>103872</v>
      </c>
      <c r="AJ423" s="14">
        <f t="shared" si="153"/>
        <v>0</v>
      </c>
      <c r="AK423" s="14">
        <f t="shared" si="154"/>
        <v>0</v>
      </c>
      <c r="AL423" s="16">
        <f t="shared" si="155"/>
        <v>297794.64</v>
      </c>
      <c r="AM423" s="16">
        <f t="shared" si="156"/>
        <v>297794.64</v>
      </c>
      <c r="AN423" s="24">
        <v>0</v>
      </c>
      <c r="AO423" s="24">
        <v>102187.3</v>
      </c>
      <c r="AP423" s="25">
        <v>195607.34</v>
      </c>
      <c r="AQ423" s="24">
        <v>0</v>
      </c>
      <c r="AR423" s="24">
        <v>102187.3</v>
      </c>
      <c r="AS423" s="25">
        <v>195607.34</v>
      </c>
      <c r="AT423" s="68">
        <f t="shared" si="157"/>
        <v>3.0338830037660687</v>
      </c>
      <c r="AU423" s="26">
        <v>0</v>
      </c>
      <c r="AV423" s="26">
        <v>0</v>
      </c>
      <c r="AW423" s="29">
        <v>23.02</v>
      </c>
      <c r="AX423" s="26">
        <v>2880.05</v>
      </c>
      <c r="AY423" s="27">
        <v>2169.06</v>
      </c>
      <c r="AZ423" s="27">
        <v>2564.0300000000002</v>
      </c>
      <c r="BA423" s="76">
        <v>3808.6722424083005</v>
      </c>
      <c r="BB423" s="29">
        <v>83.2</v>
      </c>
      <c r="BC423" s="26">
        <v>0</v>
      </c>
      <c r="BD423" s="26">
        <v>0</v>
      </c>
      <c r="BE423" s="26">
        <v>0</v>
      </c>
      <c r="BF423" s="28">
        <v>0</v>
      </c>
    </row>
    <row r="424" spans="1:58" ht="12.75" customHeight="1" x14ac:dyDescent="0.25">
      <c r="A424" s="10">
        <v>456</v>
      </c>
      <c r="B424" s="20" t="s">
        <v>62</v>
      </c>
      <c r="C424" s="20" t="s">
        <v>141</v>
      </c>
      <c r="D424" s="21">
        <v>2007</v>
      </c>
      <c r="E424" s="20" t="s">
        <v>62</v>
      </c>
      <c r="F424" s="64">
        <v>1.5</v>
      </c>
      <c r="G424" s="22">
        <v>339339338</v>
      </c>
      <c r="H424" s="12">
        <f t="shared" si="143"/>
        <v>509009007</v>
      </c>
      <c r="I424" s="23">
        <v>0</v>
      </c>
      <c r="J424" s="13">
        <f t="shared" si="144"/>
        <v>7242867.3299999991</v>
      </c>
      <c r="K424" s="13">
        <f t="shared" si="145"/>
        <v>10864300.994999999</v>
      </c>
      <c r="L424" s="14">
        <f t="shared" si="146"/>
        <v>2492216.7299999995</v>
      </c>
      <c r="M424" s="14">
        <f t="shared" si="147"/>
        <v>2853058.8949999996</v>
      </c>
      <c r="N424" s="22">
        <v>721684.33</v>
      </c>
      <c r="O424" s="24">
        <v>1239538.7</v>
      </c>
      <c r="P424" s="24">
        <v>0</v>
      </c>
      <c r="Q424" s="24">
        <v>0</v>
      </c>
      <c r="R424" s="24">
        <v>0</v>
      </c>
      <c r="S424" s="24">
        <v>530993.69999999995</v>
      </c>
      <c r="T424" s="14">
        <f t="shared" si="158"/>
        <v>1082526.4949999999</v>
      </c>
      <c r="U424" s="24">
        <v>1239538.7</v>
      </c>
      <c r="V424" s="24">
        <v>0</v>
      </c>
      <c r="W424" s="24">
        <v>0</v>
      </c>
      <c r="X424" s="24">
        <v>0</v>
      </c>
      <c r="Y424" s="24">
        <v>530993.69999999995</v>
      </c>
      <c r="Z424" s="14">
        <f t="shared" si="148"/>
        <v>4750650.5999999996</v>
      </c>
      <c r="AA424" s="14">
        <f t="shared" si="149"/>
        <v>7125975.9000000004</v>
      </c>
      <c r="AB424" s="24">
        <v>4231470</v>
      </c>
      <c r="AC424" s="24">
        <v>441046.5</v>
      </c>
      <c r="AD424" s="24">
        <v>78134.100000000006</v>
      </c>
      <c r="AE424" s="24">
        <v>0</v>
      </c>
      <c r="AF424" s="25">
        <v>0</v>
      </c>
      <c r="AG424" s="14">
        <f t="shared" si="150"/>
        <v>6347205</v>
      </c>
      <c r="AH424" s="14">
        <f t="shared" si="151"/>
        <v>661569.75</v>
      </c>
      <c r="AI424" s="14">
        <f t="shared" si="152"/>
        <v>117201.15000000001</v>
      </c>
      <c r="AJ424" s="14">
        <f t="shared" si="153"/>
        <v>0</v>
      </c>
      <c r="AK424" s="14">
        <f t="shared" si="154"/>
        <v>0</v>
      </c>
      <c r="AL424" s="16">
        <f t="shared" si="155"/>
        <v>634436.68999999994</v>
      </c>
      <c r="AM424" s="16">
        <f t="shared" si="156"/>
        <v>634436.68999999994</v>
      </c>
      <c r="AN424" s="24">
        <v>0</v>
      </c>
      <c r="AO424" s="24">
        <v>120620.9</v>
      </c>
      <c r="AP424" s="25">
        <v>513815.79</v>
      </c>
      <c r="AQ424" s="24">
        <v>0</v>
      </c>
      <c r="AR424" s="24">
        <v>120620.9</v>
      </c>
      <c r="AS424" s="25">
        <v>513815.79</v>
      </c>
      <c r="AT424" s="68">
        <f t="shared" si="157"/>
        <v>2.1344025047871105</v>
      </c>
      <c r="AU424" s="26">
        <v>0</v>
      </c>
      <c r="AV424" s="26">
        <v>0</v>
      </c>
      <c r="AW424" s="29">
        <v>19.3</v>
      </c>
      <c r="AX424" s="26">
        <v>2937.51</v>
      </c>
      <c r="AY424" s="27">
        <v>2572.42</v>
      </c>
      <c r="AZ424" s="27">
        <v>2800.73</v>
      </c>
      <c r="BA424" s="76">
        <v>4160.272153399218</v>
      </c>
      <c r="BB424" s="29">
        <v>78.69</v>
      </c>
      <c r="BC424" s="26">
        <v>0</v>
      </c>
      <c r="BD424" s="26">
        <v>0</v>
      </c>
      <c r="BE424" s="26">
        <v>0</v>
      </c>
      <c r="BF424" s="28">
        <v>0</v>
      </c>
    </row>
    <row r="425" spans="1:58" ht="12.75" customHeight="1" x14ac:dyDescent="0.25">
      <c r="A425" s="10">
        <v>457</v>
      </c>
      <c r="B425" s="20" t="s">
        <v>63</v>
      </c>
      <c r="C425" s="20" t="s">
        <v>142</v>
      </c>
      <c r="D425" s="21">
        <v>2007</v>
      </c>
      <c r="E425" s="20" t="s">
        <v>63</v>
      </c>
      <c r="F425" s="64">
        <v>1.5</v>
      </c>
      <c r="G425" s="22">
        <v>341289313</v>
      </c>
      <c r="H425" s="12">
        <f t="shared" si="143"/>
        <v>511933969.5</v>
      </c>
      <c r="I425" s="23">
        <v>0</v>
      </c>
      <c r="J425" s="13">
        <f t="shared" si="144"/>
        <v>8425123.0399999991</v>
      </c>
      <c r="K425" s="13">
        <f t="shared" si="145"/>
        <v>12637684.559999999</v>
      </c>
      <c r="L425" s="14">
        <f t="shared" si="146"/>
        <v>5705125.54</v>
      </c>
      <c r="M425" s="14">
        <f t="shared" si="147"/>
        <v>7137151.8100000005</v>
      </c>
      <c r="N425" s="22">
        <v>2864052.54</v>
      </c>
      <c r="O425" s="24">
        <v>1020771.3</v>
      </c>
      <c r="P425" s="24">
        <v>0</v>
      </c>
      <c r="Q425" s="24">
        <v>0</v>
      </c>
      <c r="R425" s="24">
        <v>0</v>
      </c>
      <c r="S425" s="24">
        <v>1820301.7000000002</v>
      </c>
      <c r="T425" s="14">
        <f t="shared" si="158"/>
        <v>4296078.8100000005</v>
      </c>
      <c r="U425" s="24">
        <v>1020771.3</v>
      </c>
      <c r="V425" s="24">
        <v>0</v>
      </c>
      <c r="W425" s="24">
        <v>0</v>
      </c>
      <c r="X425" s="24">
        <v>0</v>
      </c>
      <c r="Y425" s="24">
        <v>1820301.7000000002</v>
      </c>
      <c r="Z425" s="14">
        <f t="shared" si="148"/>
        <v>2719997.5</v>
      </c>
      <c r="AA425" s="14">
        <f t="shared" si="149"/>
        <v>4079996.25</v>
      </c>
      <c r="AB425" s="24">
        <v>1411147.1</v>
      </c>
      <c r="AC425" s="24">
        <v>233471.10000000003</v>
      </c>
      <c r="AD425" s="24">
        <v>1075379.2999999998</v>
      </c>
      <c r="AE425" s="24">
        <v>0</v>
      </c>
      <c r="AF425" s="25">
        <v>0</v>
      </c>
      <c r="AG425" s="14">
        <f t="shared" si="150"/>
        <v>2116720.6500000004</v>
      </c>
      <c r="AH425" s="14">
        <f t="shared" si="151"/>
        <v>350206.65</v>
      </c>
      <c r="AI425" s="14">
        <f t="shared" si="152"/>
        <v>1613068.9499999997</v>
      </c>
      <c r="AJ425" s="14">
        <f t="shared" si="153"/>
        <v>0</v>
      </c>
      <c r="AK425" s="14">
        <f t="shared" si="154"/>
        <v>0</v>
      </c>
      <c r="AL425" s="16">
        <f t="shared" si="155"/>
        <v>110599.44</v>
      </c>
      <c r="AM425" s="16">
        <f t="shared" si="156"/>
        <v>110599.44</v>
      </c>
      <c r="AN425" s="24">
        <v>0</v>
      </c>
      <c r="AO425" s="24">
        <v>29674.7</v>
      </c>
      <c r="AP425" s="25">
        <v>80924.740000000005</v>
      </c>
      <c r="AQ425" s="24">
        <v>0</v>
      </c>
      <c r="AR425" s="24">
        <v>29674.7</v>
      </c>
      <c r="AS425" s="25">
        <v>80924.740000000005</v>
      </c>
      <c r="AT425" s="68">
        <f t="shared" si="157"/>
        <v>2.4686161327295939</v>
      </c>
      <c r="AU425" s="26">
        <v>0</v>
      </c>
      <c r="AV425" s="26">
        <v>0</v>
      </c>
      <c r="AW425" s="29">
        <v>21.94</v>
      </c>
      <c r="AX425" s="26">
        <v>3786.84</v>
      </c>
      <c r="AY425" s="27">
        <v>3917.85</v>
      </c>
      <c r="AZ425" s="27">
        <v>3874.57</v>
      </c>
      <c r="BA425" s="76">
        <v>5755.3800892610179</v>
      </c>
      <c r="BB425" s="29">
        <v>68.09</v>
      </c>
      <c r="BC425" s="26">
        <v>0</v>
      </c>
      <c r="BD425" s="26">
        <v>0</v>
      </c>
      <c r="BE425" s="26">
        <v>0</v>
      </c>
      <c r="BF425" s="28">
        <v>0</v>
      </c>
    </row>
    <row r="426" spans="1:58" ht="12.75" customHeight="1" x14ac:dyDescent="0.25">
      <c r="A426" s="10">
        <v>458</v>
      </c>
      <c r="B426" s="20" t="s">
        <v>64</v>
      </c>
      <c r="C426" s="20" t="s">
        <v>143</v>
      </c>
      <c r="D426" s="21">
        <v>2007</v>
      </c>
      <c r="E426" s="20" t="s">
        <v>64</v>
      </c>
      <c r="F426" s="64">
        <v>1.5</v>
      </c>
      <c r="G426" s="22">
        <v>383429085</v>
      </c>
      <c r="H426" s="12">
        <f t="shared" si="143"/>
        <v>575143627.5</v>
      </c>
      <c r="I426" s="23">
        <v>0</v>
      </c>
      <c r="J426" s="13">
        <f t="shared" si="144"/>
        <v>9125940.6300000008</v>
      </c>
      <c r="K426" s="13">
        <f t="shared" si="145"/>
        <v>13688910.945</v>
      </c>
      <c r="L426" s="14">
        <f t="shared" si="146"/>
        <v>3321748.43</v>
      </c>
      <c r="M426" s="14">
        <f t="shared" si="147"/>
        <v>3960722.895</v>
      </c>
      <c r="N426" s="22">
        <v>1277948.93</v>
      </c>
      <c r="O426" s="24">
        <v>1504118.9</v>
      </c>
      <c r="P426" s="24">
        <v>177710.9</v>
      </c>
      <c r="Q426" s="24">
        <v>0</v>
      </c>
      <c r="R426" s="24">
        <v>0</v>
      </c>
      <c r="S426" s="24">
        <v>361969.7</v>
      </c>
      <c r="T426" s="14">
        <f t="shared" si="158"/>
        <v>1916923.395</v>
      </c>
      <c r="U426" s="24">
        <v>1504118.9</v>
      </c>
      <c r="V426" s="24">
        <v>177710.9</v>
      </c>
      <c r="W426" s="24">
        <v>0</v>
      </c>
      <c r="X426" s="24">
        <v>0</v>
      </c>
      <c r="Y426" s="24">
        <v>361969.7</v>
      </c>
      <c r="Z426" s="14">
        <f t="shared" si="148"/>
        <v>5804192.2000000002</v>
      </c>
      <c r="AA426" s="14">
        <f t="shared" si="149"/>
        <v>8706288.2999999989</v>
      </c>
      <c r="AB426" s="24">
        <v>3892578.8</v>
      </c>
      <c r="AC426" s="24">
        <v>643934.19999999995</v>
      </c>
      <c r="AD426" s="24">
        <v>1267679.2</v>
      </c>
      <c r="AE426" s="24">
        <v>0</v>
      </c>
      <c r="AF426" s="25">
        <v>0</v>
      </c>
      <c r="AG426" s="14">
        <f t="shared" si="150"/>
        <v>5838868.1999999993</v>
      </c>
      <c r="AH426" s="14">
        <f t="shared" si="151"/>
        <v>965901.29999999993</v>
      </c>
      <c r="AI426" s="14">
        <f t="shared" si="152"/>
        <v>1901518.7999999998</v>
      </c>
      <c r="AJ426" s="14">
        <f t="shared" si="153"/>
        <v>0</v>
      </c>
      <c r="AK426" s="14">
        <f t="shared" si="154"/>
        <v>0</v>
      </c>
      <c r="AL426" s="16">
        <f t="shared" si="155"/>
        <v>1043500.53</v>
      </c>
      <c r="AM426" s="16">
        <f t="shared" si="156"/>
        <v>1043500.53</v>
      </c>
      <c r="AN426" s="24">
        <v>0</v>
      </c>
      <c r="AO426" s="24">
        <v>485141.48</v>
      </c>
      <c r="AP426" s="25">
        <v>558359.05000000005</v>
      </c>
      <c r="AQ426" s="24">
        <v>0</v>
      </c>
      <c r="AR426" s="24">
        <v>485141.48</v>
      </c>
      <c r="AS426" s="25">
        <v>558359.05000000005</v>
      </c>
      <c r="AT426" s="68">
        <f t="shared" si="157"/>
        <v>2.3800856499970524</v>
      </c>
      <c r="AU426" s="26">
        <v>0</v>
      </c>
      <c r="AV426" s="26">
        <v>0</v>
      </c>
      <c r="AW426" s="29">
        <v>14.42</v>
      </c>
      <c r="AX426" s="26">
        <v>3137.27</v>
      </c>
      <c r="AY426" s="27">
        <v>2489.1999999999998</v>
      </c>
      <c r="AZ426" s="27">
        <v>2865.7</v>
      </c>
      <c r="BA426" s="76">
        <v>4256.7801644557458</v>
      </c>
      <c r="BB426" s="29">
        <v>89.1</v>
      </c>
      <c r="BC426" s="26">
        <v>0</v>
      </c>
      <c r="BD426" s="26">
        <v>0</v>
      </c>
      <c r="BE426" s="26">
        <v>0</v>
      </c>
      <c r="BF426" s="28">
        <v>0</v>
      </c>
    </row>
    <row r="427" spans="1:58" ht="12.75" customHeight="1" x14ac:dyDescent="0.25">
      <c r="A427" s="10">
        <v>459</v>
      </c>
      <c r="B427" s="20" t="s">
        <v>65</v>
      </c>
      <c r="C427" s="20" t="s">
        <v>144</v>
      </c>
      <c r="D427" s="21">
        <v>2007</v>
      </c>
      <c r="E427" s="20" t="s">
        <v>65</v>
      </c>
      <c r="F427" s="64">
        <v>1.5</v>
      </c>
      <c r="G427" s="22">
        <v>59806397</v>
      </c>
      <c r="H427" s="12">
        <f t="shared" si="143"/>
        <v>89709595.5</v>
      </c>
      <c r="I427" s="23">
        <v>0</v>
      </c>
      <c r="J427" s="13">
        <f t="shared" si="144"/>
        <v>2310895.96</v>
      </c>
      <c r="K427" s="13">
        <f t="shared" si="145"/>
        <v>3466343.94</v>
      </c>
      <c r="L427" s="14">
        <f t="shared" si="146"/>
        <v>1244515.96</v>
      </c>
      <c r="M427" s="14">
        <f t="shared" si="147"/>
        <v>1503374.79</v>
      </c>
      <c r="N427" s="22">
        <v>517717.66</v>
      </c>
      <c r="O427" s="24">
        <v>635006.19999999995</v>
      </c>
      <c r="P427" s="24">
        <v>0</v>
      </c>
      <c r="Q427" s="24">
        <v>0</v>
      </c>
      <c r="R427" s="24">
        <v>0</v>
      </c>
      <c r="S427" s="24">
        <v>91792.1</v>
      </c>
      <c r="T427" s="14">
        <f t="shared" si="158"/>
        <v>776576.49</v>
      </c>
      <c r="U427" s="24">
        <v>635006.19999999995</v>
      </c>
      <c r="V427" s="24">
        <v>0</v>
      </c>
      <c r="W427" s="24">
        <v>0</v>
      </c>
      <c r="X427" s="24">
        <v>0</v>
      </c>
      <c r="Y427" s="24">
        <v>91792.1</v>
      </c>
      <c r="Z427" s="14">
        <f t="shared" si="148"/>
        <v>1066380</v>
      </c>
      <c r="AA427" s="14">
        <f t="shared" si="149"/>
        <v>1599570</v>
      </c>
      <c r="AB427" s="24">
        <v>929854.4</v>
      </c>
      <c r="AC427" s="24">
        <v>136525.59999999998</v>
      </c>
      <c r="AD427" s="24">
        <v>0</v>
      </c>
      <c r="AE427" s="24">
        <v>0</v>
      </c>
      <c r="AF427" s="25">
        <v>0</v>
      </c>
      <c r="AG427" s="14">
        <f t="shared" si="150"/>
        <v>1394781.6</v>
      </c>
      <c r="AH427" s="14">
        <f t="shared" si="151"/>
        <v>204788.39999999997</v>
      </c>
      <c r="AI427" s="14">
        <f t="shared" si="152"/>
        <v>0</v>
      </c>
      <c r="AJ427" s="14">
        <f t="shared" si="153"/>
        <v>0</v>
      </c>
      <c r="AK427" s="14">
        <f t="shared" si="154"/>
        <v>0</v>
      </c>
      <c r="AL427" s="16">
        <f t="shared" si="155"/>
        <v>64670.700000000004</v>
      </c>
      <c r="AM427" s="16">
        <f t="shared" si="156"/>
        <v>64670.700000000004</v>
      </c>
      <c r="AN427" s="24">
        <v>0</v>
      </c>
      <c r="AO427" s="24">
        <v>54365.8</v>
      </c>
      <c r="AP427" s="25">
        <v>10304.9</v>
      </c>
      <c r="AQ427" s="24">
        <v>0</v>
      </c>
      <c r="AR427" s="24">
        <v>54365.8</v>
      </c>
      <c r="AS427" s="25">
        <v>10304.9</v>
      </c>
      <c r="AT427" s="68">
        <f t="shared" si="157"/>
        <v>3.8639611745880624</v>
      </c>
      <c r="AU427" s="26">
        <v>0</v>
      </c>
      <c r="AV427" s="26">
        <v>0</v>
      </c>
      <c r="AW427" s="29">
        <v>24.67</v>
      </c>
      <c r="AX427" s="26">
        <v>2992.46</v>
      </c>
      <c r="AY427" s="27">
        <v>1607.8</v>
      </c>
      <c r="AZ427" s="27">
        <v>2044.31</v>
      </c>
      <c r="BA427" s="76">
        <v>3036.6675709245646</v>
      </c>
      <c r="BB427" s="29">
        <v>92.62</v>
      </c>
      <c r="BC427" s="26">
        <v>0</v>
      </c>
      <c r="BD427" s="26">
        <v>0</v>
      </c>
      <c r="BE427" s="26">
        <v>0</v>
      </c>
      <c r="BF427" s="28">
        <v>0</v>
      </c>
    </row>
    <row r="428" spans="1:58" ht="12.75" customHeight="1" x14ac:dyDescent="0.25">
      <c r="A428" s="10">
        <v>460</v>
      </c>
      <c r="B428" s="20" t="s">
        <v>66</v>
      </c>
      <c r="C428" s="20" t="s">
        <v>145</v>
      </c>
      <c r="D428" s="21">
        <v>2007</v>
      </c>
      <c r="E428" s="20" t="s">
        <v>113</v>
      </c>
      <c r="F428" s="64">
        <v>1.5</v>
      </c>
      <c r="G428" s="22">
        <v>532290028.00000006</v>
      </c>
      <c r="H428" s="12">
        <f t="shared" si="143"/>
        <v>798435042.00000012</v>
      </c>
      <c r="I428" s="23">
        <v>0</v>
      </c>
      <c r="J428" s="13">
        <f t="shared" si="144"/>
        <v>17283063.390000001</v>
      </c>
      <c r="K428" s="13">
        <f t="shared" si="145"/>
        <v>25924595.085000001</v>
      </c>
      <c r="L428" s="14">
        <f t="shared" si="146"/>
        <v>7893911.3900000006</v>
      </c>
      <c r="M428" s="14">
        <f t="shared" si="147"/>
        <v>9567238.8849999998</v>
      </c>
      <c r="N428" s="22">
        <v>3346654.99</v>
      </c>
      <c r="O428" s="24">
        <v>3066680.4</v>
      </c>
      <c r="P428" s="24">
        <v>677527</v>
      </c>
      <c r="Q428" s="24">
        <v>0</v>
      </c>
      <c r="R428" s="24">
        <v>0</v>
      </c>
      <c r="S428" s="24">
        <v>803048.99999999988</v>
      </c>
      <c r="T428" s="14">
        <f t="shared" si="158"/>
        <v>5019982.4850000003</v>
      </c>
      <c r="U428" s="24">
        <v>3066680.4</v>
      </c>
      <c r="V428" s="24">
        <v>677527</v>
      </c>
      <c r="W428" s="24">
        <v>0</v>
      </c>
      <c r="X428" s="24">
        <v>0</v>
      </c>
      <c r="Y428" s="24">
        <v>803048.99999999988</v>
      </c>
      <c r="Z428" s="14">
        <f t="shared" si="148"/>
        <v>9389152</v>
      </c>
      <c r="AA428" s="14">
        <f t="shared" si="149"/>
        <v>14083727.999999998</v>
      </c>
      <c r="AB428" s="24">
        <v>6615220.2999999998</v>
      </c>
      <c r="AC428" s="24">
        <v>746991.30000000016</v>
      </c>
      <c r="AD428" s="24">
        <v>2026940.4000000001</v>
      </c>
      <c r="AE428" s="24">
        <v>0</v>
      </c>
      <c r="AF428" s="25">
        <v>0</v>
      </c>
      <c r="AG428" s="14">
        <f t="shared" si="150"/>
        <v>9922830.4499999993</v>
      </c>
      <c r="AH428" s="14">
        <f t="shared" si="151"/>
        <v>1120486.9500000002</v>
      </c>
      <c r="AI428" s="14">
        <f t="shared" si="152"/>
        <v>3040410.6</v>
      </c>
      <c r="AJ428" s="14">
        <f t="shared" si="153"/>
        <v>0</v>
      </c>
      <c r="AK428" s="14">
        <f t="shared" si="154"/>
        <v>0</v>
      </c>
      <c r="AL428" s="16">
        <f t="shared" si="155"/>
        <v>490055.67000000004</v>
      </c>
      <c r="AM428" s="16">
        <f t="shared" si="156"/>
        <v>490055.67000000004</v>
      </c>
      <c r="AN428" s="24">
        <v>0</v>
      </c>
      <c r="AO428" s="24">
        <v>269698.2</v>
      </c>
      <c r="AP428" s="25">
        <v>220357.47</v>
      </c>
      <c r="AQ428" s="24">
        <v>0</v>
      </c>
      <c r="AR428" s="24">
        <v>269698.2</v>
      </c>
      <c r="AS428" s="25">
        <v>220357.47</v>
      </c>
      <c r="AT428" s="68">
        <f t="shared" si="157"/>
        <v>3.246926014176617</v>
      </c>
      <c r="AU428" s="26">
        <v>0</v>
      </c>
      <c r="AV428" s="26">
        <v>0</v>
      </c>
      <c r="AW428" s="29">
        <v>15.88</v>
      </c>
      <c r="AX428" s="26">
        <v>3616.98</v>
      </c>
      <c r="AY428" s="27">
        <v>1607.91</v>
      </c>
      <c r="AZ428" s="27">
        <v>2302.79</v>
      </c>
      <c r="BA428" s="76">
        <v>3420.620021253811</v>
      </c>
      <c r="BB428" s="29">
        <v>89.83</v>
      </c>
      <c r="BC428" s="26">
        <v>0</v>
      </c>
      <c r="BD428" s="26">
        <v>0</v>
      </c>
      <c r="BE428" s="26">
        <v>0</v>
      </c>
      <c r="BF428" s="28">
        <v>0</v>
      </c>
    </row>
    <row r="429" spans="1:58" ht="12.75" customHeight="1" x14ac:dyDescent="0.25">
      <c r="A429" s="10">
        <v>461</v>
      </c>
      <c r="B429" s="20" t="s">
        <v>67</v>
      </c>
      <c r="C429" s="20" t="s">
        <v>146</v>
      </c>
      <c r="D429" s="21">
        <v>2007</v>
      </c>
      <c r="E429" s="20" t="s">
        <v>67</v>
      </c>
      <c r="F429" s="64">
        <v>1.5</v>
      </c>
      <c r="G429" s="22">
        <v>147321328</v>
      </c>
      <c r="H429" s="12">
        <f t="shared" si="143"/>
        <v>220981992</v>
      </c>
      <c r="I429" s="23">
        <v>0</v>
      </c>
      <c r="J429" s="13">
        <f t="shared" si="144"/>
        <v>5405286.0800000001</v>
      </c>
      <c r="K429" s="13">
        <f t="shared" si="145"/>
        <v>8107929.1200000001</v>
      </c>
      <c r="L429" s="14">
        <f t="shared" si="146"/>
        <v>1952397.68</v>
      </c>
      <c r="M429" s="14">
        <f t="shared" si="147"/>
        <v>2267337.0700000003</v>
      </c>
      <c r="N429" s="22">
        <v>629878.78</v>
      </c>
      <c r="O429" s="24">
        <v>916901.6</v>
      </c>
      <c r="P429" s="24">
        <v>239508.6</v>
      </c>
      <c r="Q429" s="24">
        <v>0</v>
      </c>
      <c r="R429" s="24">
        <v>0</v>
      </c>
      <c r="S429" s="24">
        <v>166108.69999999998</v>
      </c>
      <c r="T429" s="14">
        <f t="shared" si="158"/>
        <v>944818.17</v>
      </c>
      <c r="U429" s="24">
        <v>916901.6</v>
      </c>
      <c r="V429" s="24">
        <v>239508.6</v>
      </c>
      <c r="W429" s="24">
        <v>0</v>
      </c>
      <c r="X429" s="24">
        <v>0</v>
      </c>
      <c r="Y429" s="24">
        <v>166108.69999999998</v>
      </c>
      <c r="Z429" s="14">
        <f t="shared" si="148"/>
        <v>3452888.4</v>
      </c>
      <c r="AA429" s="14">
        <f t="shared" si="149"/>
        <v>5179332.5999999987</v>
      </c>
      <c r="AB429" s="24">
        <v>2980375.3</v>
      </c>
      <c r="AC429" s="24">
        <v>389284.9</v>
      </c>
      <c r="AD429" s="24">
        <v>83228.200000000012</v>
      </c>
      <c r="AE429" s="24">
        <v>0</v>
      </c>
      <c r="AF429" s="25">
        <v>0</v>
      </c>
      <c r="AG429" s="14">
        <f t="shared" si="150"/>
        <v>4470562.9499999993</v>
      </c>
      <c r="AH429" s="14">
        <f t="shared" si="151"/>
        <v>583927.35000000009</v>
      </c>
      <c r="AI429" s="14">
        <f t="shared" si="152"/>
        <v>124842.30000000002</v>
      </c>
      <c r="AJ429" s="14">
        <f t="shared" si="153"/>
        <v>0</v>
      </c>
      <c r="AK429" s="14">
        <f t="shared" si="154"/>
        <v>0</v>
      </c>
      <c r="AL429" s="16">
        <f t="shared" si="155"/>
        <v>245641.57</v>
      </c>
      <c r="AM429" s="16">
        <f t="shared" si="156"/>
        <v>245641.57</v>
      </c>
      <c r="AN429" s="24">
        <v>0</v>
      </c>
      <c r="AO429" s="24">
        <v>25281.9</v>
      </c>
      <c r="AP429" s="25">
        <v>220359.67</v>
      </c>
      <c r="AQ429" s="24">
        <v>0</v>
      </c>
      <c r="AR429" s="24">
        <v>25281.9</v>
      </c>
      <c r="AS429" s="25">
        <v>220359.67</v>
      </c>
      <c r="AT429" s="68">
        <f t="shared" si="157"/>
        <v>3.6690451772196897</v>
      </c>
      <c r="AU429" s="26">
        <v>0</v>
      </c>
      <c r="AV429" s="26">
        <v>0</v>
      </c>
      <c r="AW429" s="29">
        <v>21.83</v>
      </c>
      <c r="AX429" s="26">
        <v>3603.14</v>
      </c>
      <c r="AY429" s="27">
        <v>2076.2800000000002</v>
      </c>
      <c r="AZ429" s="27">
        <v>2846.94</v>
      </c>
      <c r="BA429" s="76">
        <v>4228.913606237792</v>
      </c>
      <c r="BB429" s="29">
        <v>91.49</v>
      </c>
      <c r="BC429" s="26">
        <v>0</v>
      </c>
      <c r="BD429" s="26">
        <v>0</v>
      </c>
      <c r="BE429" s="26">
        <v>0</v>
      </c>
      <c r="BF429" s="28">
        <v>0</v>
      </c>
    </row>
    <row r="430" spans="1:58" ht="12.75" customHeight="1" x14ac:dyDescent="0.25">
      <c r="A430" s="10">
        <v>462</v>
      </c>
      <c r="B430" s="20" t="s">
        <v>68</v>
      </c>
      <c r="C430" s="20" t="s">
        <v>147</v>
      </c>
      <c r="D430" s="21">
        <v>2007</v>
      </c>
      <c r="E430" s="20" t="s">
        <v>68</v>
      </c>
      <c r="F430" s="64">
        <v>1.5</v>
      </c>
      <c r="G430" s="22">
        <v>89738450</v>
      </c>
      <c r="H430" s="12">
        <f t="shared" si="143"/>
        <v>134607675</v>
      </c>
      <c r="I430" s="23">
        <v>0</v>
      </c>
      <c r="J430" s="13">
        <f t="shared" si="144"/>
        <v>3133997.3</v>
      </c>
      <c r="K430" s="13">
        <f t="shared" si="145"/>
        <v>4700995.9499999993</v>
      </c>
      <c r="L430" s="14">
        <f t="shared" si="146"/>
        <v>1691870.1999999997</v>
      </c>
      <c r="M430" s="14">
        <f t="shared" si="147"/>
        <v>1974542.65</v>
      </c>
      <c r="N430" s="22">
        <v>565344.9</v>
      </c>
      <c r="O430" s="24">
        <v>721688</v>
      </c>
      <c r="P430" s="24">
        <v>272498.40000000002</v>
      </c>
      <c r="Q430" s="24">
        <v>0</v>
      </c>
      <c r="R430" s="24">
        <v>0</v>
      </c>
      <c r="S430" s="24">
        <v>132338.9</v>
      </c>
      <c r="T430" s="14">
        <f t="shared" si="158"/>
        <v>848017.35000000009</v>
      </c>
      <c r="U430" s="24">
        <v>721688</v>
      </c>
      <c r="V430" s="24">
        <v>272498.40000000002</v>
      </c>
      <c r="W430" s="24">
        <v>0</v>
      </c>
      <c r="X430" s="24">
        <v>0</v>
      </c>
      <c r="Y430" s="24">
        <v>132338.9</v>
      </c>
      <c r="Z430" s="14">
        <f t="shared" si="148"/>
        <v>1442127.1</v>
      </c>
      <c r="AA430" s="14">
        <f t="shared" si="149"/>
        <v>2163190.6500000004</v>
      </c>
      <c r="AB430" s="24">
        <v>1194705.3</v>
      </c>
      <c r="AC430" s="24">
        <v>247421.80000000002</v>
      </c>
      <c r="AD430" s="24">
        <v>0</v>
      </c>
      <c r="AE430" s="24">
        <v>0</v>
      </c>
      <c r="AF430" s="25">
        <v>0</v>
      </c>
      <c r="AG430" s="14">
        <f t="shared" si="150"/>
        <v>1792057.9500000002</v>
      </c>
      <c r="AH430" s="14">
        <f t="shared" si="151"/>
        <v>371132.7</v>
      </c>
      <c r="AI430" s="14">
        <f t="shared" si="152"/>
        <v>0</v>
      </c>
      <c r="AJ430" s="14">
        <f t="shared" si="153"/>
        <v>0</v>
      </c>
      <c r="AK430" s="14">
        <f t="shared" si="154"/>
        <v>0</v>
      </c>
      <c r="AL430" s="16">
        <f t="shared" si="155"/>
        <v>37654.57</v>
      </c>
      <c r="AM430" s="16">
        <f t="shared" si="156"/>
        <v>37654.57</v>
      </c>
      <c r="AN430" s="24">
        <v>0</v>
      </c>
      <c r="AO430" s="24">
        <v>24074.799999999999</v>
      </c>
      <c r="AP430" s="25">
        <v>13579.77</v>
      </c>
      <c r="AQ430" s="24">
        <v>0</v>
      </c>
      <c r="AR430" s="24">
        <v>24074.799999999999</v>
      </c>
      <c r="AS430" s="25">
        <v>13579.77</v>
      </c>
      <c r="AT430" s="68">
        <f t="shared" si="157"/>
        <v>3.4923684329292515</v>
      </c>
      <c r="AU430" s="26">
        <v>0</v>
      </c>
      <c r="AV430" s="26">
        <v>0</v>
      </c>
      <c r="AW430" s="29">
        <v>20.87</v>
      </c>
      <c r="AX430" s="26">
        <v>2708.69</v>
      </c>
      <c r="AY430" s="27">
        <v>1824.12</v>
      </c>
      <c r="AZ430" s="27">
        <v>2146.71</v>
      </c>
      <c r="BA430" s="76">
        <v>3188.7750102379155</v>
      </c>
      <c r="BB430" s="29">
        <v>92.18</v>
      </c>
      <c r="BC430" s="26">
        <v>0</v>
      </c>
      <c r="BD430" s="26">
        <v>0</v>
      </c>
      <c r="BE430" s="26">
        <v>0</v>
      </c>
      <c r="BF430" s="28">
        <v>0</v>
      </c>
    </row>
    <row r="431" spans="1:58" ht="12.75" customHeight="1" x14ac:dyDescent="0.25">
      <c r="A431" s="10">
        <v>463</v>
      </c>
      <c r="B431" s="10" t="s">
        <v>36</v>
      </c>
      <c r="C431" s="10" t="s">
        <v>115</v>
      </c>
      <c r="D431" s="11">
        <v>2008</v>
      </c>
      <c r="E431" s="10" t="s">
        <v>36</v>
      </c>
      <c r="F431" s="64" t="s">
        <v>79</v>
      </c>
      <c r="G431" s="12">
        <v>12353845281</v>
      </c>
      <c r="H431" s="12">
        <f t="shared" si="143"/>
        <v>17665998751.829998</v>
      </c>
      <c r="I431" s="13">
        <f>J431+AL431</f>
        <v>683663069.45000005</v>
      </c>
      <c r="J431" s="13">
        <f t="shared" si="144"/>
        <v>339035935.95000005</v>
      </c>
      <c r="K431" s="13">
        <f t="shared" si="145"/>
        <v>484821388.40850008</v>
      </c>
      <c r="L431" s="14">
        <f t="shared" si="146"/>
        <v>153701358.33000001</v>
      </c>
      <c r="M431" s="14">
        <f t="shared" si="147"/>
        <v>183691050.49450001</v>
      </c>
      <c r="N431" s="14">
        <v>69743470.150000006</v>
      </c>
      <c r="O431" s="14">
        <v>48480421.399999999</v>
      </c>
      <c r="P431" s="14">
        <v>6370722.9000000004</v>
      </c>
      <c r="Q431" s="14">
        <v>3330033.38</v>
      </c>
      <c r="R431" s="14">
        <v>1061635.5</v>
      </c>
      <c r="S431" s="14">
        <v>24715075.000000004</v>
      </c>
      <c r="T431" s="14">
        <f t="shared" si="158"/>
        <v>99733162.314500004</v>
      </c>
      <c r="U431" s="14">
        <v>48480421.399999999</v>
      </c>
      <c r="V431" s="14">
        <v>6370722.9000000004</v>
      </c>
      <c r="W431" s="14">
        <v>3330033.38</v>
      </c>
      <c r="X431" s="14">
        <v>1061635.5</v>
      </c>
      <c r="Y431" s="14">
        <v>24715075.000000004</v>
      </c>
      <c r="Z431" s="14">
        <f t="shared" si="148"/>
        <v>185334577.62000003</v>
      </c>
      <c r="AA431" s="14">
        <f t="shared" si="149"/>
        <v>265028445.99660003</v>
      </c>
      <c r="AB431" s="14">
        <v>141810795.80000004</v>
      </c>
      <c r="AC431" s="14">
        <v>32005327.899999999</v>
      </c>
      <c r="AD431" s="14">
        <v>10291514.1</v>
      </c>
      <c r="AE431" s="14">
        <v>1226939.8199999998</v>
      </c>
      <c r="AF431" s="15">
        <v>0</v>
      </c>
      <c r="AG431" s="14">
        <f t="shared" si="150"/>
        <v>202789437.99400005</v>
      </c>
      <c r="AH431" s="14">
        <f t="shared" si="151"/>
        <v>45767618.896999992</v>
      </c>
      <c r="AI431" s="14">
        <f t="shared" si="152"/>
        <v>14716865.162999999</v>
      </c>
      <c r="AJ431" s="14">
        <f t="shared" si="153"/>
        <v>1754523.9425999997</v>
      </c>
      <c r="AK431" s="14">
        <f t="shared" si="154"/>
        <v>0</v>
      </c>
      <c r="AL431" s="16">
        <f t="shared" si="155"/>
        <v>344627133.5</v>
      </c>
      <c r="AM431" s="16">
        <f t="shared" si="156"/>
        <v>344627133.5</v>
      </c>
      <c r="AN431" s="14">
        <v>313231034</v>
      </c>
      <c r="AO431" s="14">
        <v>4575262.1999999993</v>
      </c>
      <c r="AP431" s="30">
        <v>26820837.300000001</v>
      </c>
      <c r="AQ431" s="14">
        <v>313231034</v>
      </c>
      <c r="AR431" s="14">
        <v>4575262.1999999993</v>
      </c>
      <c r="AS431" s="30">
        <v>26820837.300000001</v>
      </c>
      <c r="AT431" s="70">
        <f t="shared" si="157"/>
        <v>2.7443757651023155</v>
      </c>
      <c r="AU431" s="17">
        <f>I431/G431*100</f>
        <v>5.5340102931470421</v>
      </c>
      <c r="AV431" s="17">
        <f>J431/I431*100</f>
        <v>49.591085302113946</v>
      </c>
      <c r="AW431" s="18">
        <v>15.20917173215226</v>
      </c>
      <c r="AX431" s="18">
        <v>3686.2355255978009</v>
      </c>
      <c r="AY431" s="17">
        <v>2518.8045610116424</v>
      </c>
      <c r="AZ431" s="17">
        <v>3046.1719367417586</v>
      </c>
      <c r="BA431" s="75">
        <v>4247.4960564033672</v>
      </c>
      <c r="BB431" s="18">
        <v>83.920067299579543</v>
      </c>
      <c r="BC431" s="18">
        <v>3096.4077579662317</v>
      </c>
      <c r="BD431" s="18">
        <v>60.978206094288886</v>
      </c>
      <c r="BE431" s="18">
        <v>21.600064489763344</v>
      </c>
      <c r="BF431" s="19">
        <v>17.421729415947766</v>
      </c>
    </row>
    <row r="432" spans="1:58" ht="12.75" customHeight="1" x14ac:dyDescent="0.25">
      <c r="A432" s="10">
        <v>464</v>
      </c>
      <c r="B432" s="20" t="s">
        <v>37</v>
      </c>
      <c r="C432" s="20" t="s">
        <v>116</v>
      </c>
      <c r="D432" s="21">
        <v>2008</v>
      </c>
      <c r="E432" s="20" t="s">
        <v>37</v>
      </c>
      <c r="F432" s="64" t="s">
        <v>79</v>
      </c>
      <c r="G432" s="31">
        <v>126346473</v>
      </c>
      <c r="H432" s="12">
        <f t="shared" si="143"/>
        <v>180675456.38999999</v>
      </c>
      <c r="I432" s="23">
        <v>0</v>
      </c>
      <c r="J432" s="13">
        <f t="shared" si="144"/>
        <v>3557663.4000000004</v>
      </c>
      <c r="K432" s="13">
        <f t="shared" si="145"/>
        <v>5087458.6620000005</v>
      </c>
      <c r="L432" s="14">
        <f t="shared" si="146"/>
        <v>1495697.7</v>
      </c>
      <c r="M432" s="14">
        <f t="shared" si="147"/>
        <v>1771752.4109999998</v>
      </c>
      <c r="N432" s="22">
        <v>641987.69999999995</v>
      </c>
      <c r="O432" s="24">
        <v>672153.5</v>
      </c>
      <c r="P432" s="24">
        <v>0</v>
      </c>
      <c r="Q432" s="24">
        <v>0</v>
      </c>
      <c r="R432" s="24">
        <v>0</v>
      </c>
      <c r="S432" s="24">
        <v>181556.5</v>
      </c>
      <c r="T432" s="14">
        <f t="shared" si="158"/>
        <v>918042.41099999985</v>
      </c>
      <c r="U432" s="24">
        <v>672153.5</v>
      </c>
      <c r="V432" s="24">
        <v>0</v>
      </c>
      <c r="W432" s="24">
        <v>0</v>
      </c>
      <c r="X432" s="24">
        <v>0</v>
      </c>
      <c r="Y432" s="24">
        <v>181556.5</v>
      </c>
      <c r="Z432" s="14">
        <f t="shared" si="148"/>
        <v>2061965.7000000002</v>
      </c>
      <c r="AA432" s="14">
        <f t="shared" si="149"/>
        <v>2948610.9509999999</v>
      </c>
      <c r="AB432" s="24">
        <v>1734316.5</v>
      </c>
      <c r="AC432" s="24">
        <v>250158.6</v>
      </c>
      <c r="AD432" s="24">
        <v>77490.600000000006</v>
      </c>
      <c r="AE432" s="24">
        <v>0</v>
      </c>
      <c r="AF432" s="25">
        <v>0</v>
      </c>
      <c r="AG432" s="14">
        <f t="shared" si="150"/>
        <v>2480072.5949999997</v>
      </c>
      <c r="AH432" s="14">
        <f t="shared" si="151"/>
        <v>357726.79800000001</v>
      </c>
      <c r="AI432" s="14">
        <f t="shared" si="152"/>
        <v>110811.558</v>
      </c>
      <c r="AJ432" s="14">
        <f t="shared" si="153"/>
        <v>0</v>
      </c>
      <c r="AK432" s="14">
        <f t="shared" si="154"/>
        <v>0</v>
      </c>
      <c r="AL432" s="16">
        <f t="shared" si="155"/>
        <v>221087.2</v>
      </c>
      <c r="AM432" s="16">
        <f t="shared" si="156"/>
        <v>221087.2</v>
      </c>
      <c r="AN432" s="24">
        <v>0</v>
      </c>
      <c r="AO432" s="24">
        <v>33280</v>
      </c>
      <c r="AP432" s="32">
        <v>187807.2</v>
      </c>
      <c r="AQ432" s="24">
        <v>0</v>
      </c>
      <c r="AR432" s="24">
        <v>33280</v>
      </c>
      <c r="AS432" s="32">
        <v>187807.2</v>
      </c>
      <c r="AT432" s="68">
        <f t="shared" si="157"/>
        <v>2.8157995356150547</v>
      </c>
      <c r="AU432" s="26">
        <v>0</v>
      </c>
      <c r="AV432" s="26">
        <v>0</v>
      </c>
      <c r="AW432" s="29">
        <v>22.73</v>
      </c>
      <c r="AX432" s="26">
        <v>2996.57</v>
      </c>
      <c r="AY432" s="27">
        <v>3210.32</v>
      </c>
      <c r="AZ432" s="27">
        <v>3082.87</v>
      </c>
      <c r="BA432" s="76">
        <v>4298.6667986345974</v>
      </c>
      <c r="BB432" s="29">
        <v>87.86</v>
      </c>
      <c r="BC432" s="26">
        <v>0</v>
      </c>
      <c r="BD432" s="26">
        <v>0</v>
      </c>
      <c r="BE432" s="26">
        <v>0</v>
      </c>
      <c r="BF432" s="28">
        <v>0</v>
      </c>
    </row>
    <row r="433" spans="1:58" ht="12.75" customHeight="1" x14ac:dyDescent="0.25">
      <c r="A433" s="10">
        <v>465</v>
      </c>
      <c r="B433" s="20" t="s">
        <v>38</v>
      </c>
      <c r="C433" s="20" t="s">
        <v>117</v>
      </c>
      <c r="D433" s="21">
        <v>2008</v>
      </c>
      <c r="E433" s="20" t="s">
        <v>38</v>
      </c>
      <c r="F433" s="64" t="s">
        <v>79</v>
      </c>
      <c r="G433" s="31">
        <v>395576586</v>
      </c>
      <c r="H433" s="12">
        <f t="shared" si="143"/>
        <v>565674517.98000002</v>
      </c>
      <c r="I433" s="23">
        <v>0</v>
      </c>
      <c r="J433" s="13">
        <f t="shared" si="144"/>
        <v>10638792.43</v>
      </c>
      <c r="K433" s="13">
        <f t="shared" si="145"/>
        <v>15213473.174899999</v>
      </c>
      <c r="L433" s="14">
        <f t="shared" si="146"/>
        <v>4939258.13</v>
      </c>
      <c r="M433" s="14">
        <f t="shared" si="147"/>
        <v>5668023.2608999992</v>
      </c>
      <c r="N433" s="22">
        <v>1694802.63</v>
      </c>
      <c r="O433" s="24">
        <v>977643.7</v>
      </c>
      <c r="P433" s="24">
        <v>52589.8</v>
      </c>
      <c r="Q433" s="24">
        <v>0</v>
      </c>
      <c r="R433" s="24">
        <v>0</v>
      </c>
      <c r="S433" s="24">
        <v>2214222</v>
      </c>
      <c r="T433" s="14">
        <f t="shared" si="158"/>
        <v>2423567.7608999996</v>
      </c>
      <c r="U433" s="24">
        <v>977643.7</v>
      </c>
      <c r="V433" s="24">
        <v>52589.8</v>
      </c>
      <c r="W433" s="24">
        <v>0</v>
      </c>
      <c r="X433" s="24">
        <v>0</v>
      </c>
      <c r="Y433" s="24">
        <v>2214222</v>
      </c>
      <c r="Z433" s="14">
        <f t="shared" si="148"/>
        <v>5699534.2999999998</v>
      </c>
      <c r="AA433" s="14">
        <f t="shared" si="149"/>
        <v>8150334.0489999996</v>
      </c>
      <c r="AB433" s="24">
        <v>5144437.3</v>
      </c>
      <c r="AC433" s="24">
        <v>502822.8</v>
      </c>
      <c r="AD433" s="24">
        <v>52274.2</v>
      </c>
      <c r="AE433" s="24">
        <v>0</v>
      </c>
      <c r="AF433" s="25">
        <v>0</v>
      </c>
      <c r="AG433" s="14">
        <f t="shared" si="150"/>
        <v>7356545.3389999997</v>
      </c>
      <c r="AH433" s="14">
        <f t="shared" si="151"/>
        <v>719036.60399999993</v>
      </c>
      <c r="AI433" s="14">
        <f t="shared" si="152"/>
        <v>74752.106</v>
      </c>
      <c r="AJ433" s="14">
        <f t="shared" si="153"/>
        <v>0</v>
      </c>
      <c r="AK433" s="14">
        <f t="shared" si="154"/>
        <v>0</v>
      </c>
      <c r="AL433" s="16">
        <f t="shared" si="155"/>
        <v>589675</v>
      </c>
      <c r="AM433" s="16">
        <f t="shared" si="156"/>
        <v>589675</v>
      </c>
      <c r="AN433" s="24">
        <v>0</v>
      </c>
      <c r="AO433" s="24">
        <v>33102</v>
      </c>
      <c r="AP433" s="32">
        <v>556573</v>
      </c>
      <c r="AQ433" s="24">
        <v>0</v>
      </c>
      <c r="AR433" s="24">
        <v>33102</v>
      </c>
      <c r="AS433" s="32">
        <v>556573</v>
      </c>
      <c r="AT433" s="68">
        <f t="shared" si="157"/>
        <v>2.6894393668688976</v>
      </c>
      <c r="AU433" s="26">
        <v>0</v>
      </c>
      <c r="AV433" s="26">
        <v>0</v>
      </c>
      <c r="AW433" s="29">
        <v>24.04</v>
      </c>
      <c r="AX433" s="26">
        <v>2957.4</v>
      </c>
      <c r="AY433" s="27">
        <v>4191.1499999999996</v>
      </c>
      <c r="AZ433" s="27">
        <v>3425.56</v>
      </c>
      <c r="BA433" s="76">
        <v>4776.504049386037</v>
      </c>
      <c r="BB433" s="29">
        <v>55.17</v>
      </c>
      <c r="BC433" s="26">
        <v>0</v>
      </c>
      <c r="BD433" s="26">
        <v>0</v>
      </c>
      <c r="BE433" s="26">
        <v>0</v>
      </c>
      <c r="BF433" s="28">
        <v>0</v>
      </c>
    </row>
    <row r="434" spans="1:58" ht="12.75" customHeight="1" x14ac:dyDescent="0.25">
      <c r="A434" s="10">
        <v>466</v>
      </c>
      <c r="B434" s="20" t="s">
        <v>39</v>
      </c>
      <c r="C434" s="20" t="s">
        <v>118</v>
      </c>
      <c r="D434" s="21">
        <v>2008</v>
      </c>
      <c r="E434" s="20" t="s">
        <v>39</v>
      </c>
      <c r="F434" s="64" t="s">
        <v>79</v>
      </c>
      <c r="G434" s="31">
        <v>92207468</v>
      </c>
      <c r="H434" s="12">
        <f t="shared" si="143"/>
        <v>131856679.23999999</v>
      </c>
      <c r="I434" s="23">
        <v>0</v>
      </c>
      <c r="J434" s="13">
        <f t="shared" si="144"/>
        <v>2694963.75</v>
      </c>
      <c r="K434" s="13">
        <f t="shared" si="145"/>
        <v>3853798.1624999996</v>
      </c>
      <c r="L434" s="14">
        <f t="shared" si="146"/>
        <v>992409.35</v>
      </c>
      <c r="M434" s="14">
        <f t="shared" si="147"/>
        <v>1137058.2324999999</v>
      </c>
      <c r="N434" s="22">
        <v>336392.75</v>
      </c>
      <c r="O434" s="24">
        <v>465260.7</v>
      </c>
      <c r="P434" s="24">
        <v>0</v>
      </c>
      <c r="Q434" s="24">
        <v>0</v>
      </c>
      <c r="R434" s="24">
        <v>0</v>
      </c>
      <c r="S434" s="24">
        <v>190755.9</v>
      </c>
      <c r="T434" s="14">
        <f t="shared" si="158"/>
        <v>481041.63250000001</v>
      </c>
      <c r="U434" s="24">
        <v>465260.7</v>
      </c>
      <c r="V434" s="24">
        <v>0</v>
      </c>
      <c r="W434" s="24">
        <v>0</v>
      </c>
      <c r="X434" s="24">
        <v>0</v>
      </c>
      <c r="Y434" s="24">
        <v>190755.9</v>
      </c>
      <c r="Z434" s="14">
        <f t="shared" si="148"/>
        <v>1702554.4</v>
      </c>
      <c r="AA434" s="14">
        <f t="shared" si="149"/>
        <v>2434652.7919999999</v>
      </c>
      <c r="AB434" s="24">
        <v>1297236.2</v>
      </c>
      <c r="AC434" s="24">
        <v>405318.2</v>
      </c>
      <c r="AD434" s="24">
        <v>0</v>
      </c>
      <c r="AE434" s="24">
        <v>0</v>
      </c>
      <c r="AF434" s="25">
        <v>0</v>
      </c>
      <c r="AG434" s="14">
        <f t="shared" si="150"/>
        <v>1855047.7659999998</v>
      </c>
      <c r="AH434" s="14">
        <f t="shared" si="151"/>
        <v>579605.02599999995</v>
      </c>
      <c r="AI434" s="14">
        <f t="shared" si="152"/>
        <v>0</v>
      </c>
      <c r="AJ434" s="14">
        <f t="shared" si="153"/>
        <v>0</v>
      </c>
      <c r="AK434" s="14">
        <f t="shared" si="154"/>
        <v>0</v>
      </c>
      <c r="AL434" s="16">
        <f t="shared" si="155"/>
        <v>93342.299999999988</v>
      </c>
      <c r="AM434" s="16">
        <f t="shared" si="156"/>
        <v>93342.299999999988</v>
      </c>
      <c r="AN434" s="24">
        <v>0</v>
      </c>
      <c r="AO434" s="24">
        <v>39212.1</v>
      </c>
      <c r="AP434" s="32">
        <v>54130.2</v>
      </c>
      <c r="AQ434" s="24">
        <v>0</v>
      </c>
      <c r="AR434" s="24">
        <v>39212.1</v>
      </c>
      <c r="AS434" s="32">
        <v>54130.2</v>
      </c>
      <c r="AT434" s="68">
        <f t="shared" si="157"/>
        <v>2.9227174419321438</v>
      </c>
      <c r="AU434" s="26">
        <v>0</v>
      </c>
      <c r="AV434" s="26">
        <v>0</v>
      </c>
      <c r="AW434" s="29">
        <v>17.64</v>
      </c>
      <c r="AX434" s="26">
        <v>4283.33</v>
      </c>
      <c r="AY434" s="27">
        <v>4774.4399999999996</v>
      </c>
      <c r="AZ434" s="27">
        <v>4451.96</v>
      </c>
      <c r="BA434" s="76">
        <v>6207.6872008385963</v>
      </c>
      <c r="BB434" s="29">
        <v>80.78</v>
      </c>
      <c r="BC434" s="26">
        <v>0</v>
      </c>
      <c r="BD434" s="26">
        <v>0</v>
      </c>
      <c r="BE434" s="26">
        <v>0</v>
      </c>
      <c r="BF434" s="28">
        <v>0</v>
      </c>
    </row>
    <row r="435" spans="1:58" ht="12.75" customHeight="1" x14ac:dyDescent="0.25">
      <c r="A435" s="10">
        <v>467</v>
      </c>
      <c r="B435" s="20" t="s">
        <v>40</v>
      </c>
      <c r="C435" s="20" t="s">
        <v>119</v>
      </c>
      <c r="D435" s="21">
        <v>2008</v>
      </c>
      <c r="E435" s="20" t="s">
        <v>40</v>
      </c>
      <c r="F435" s="64" t="s">
        <v>79</v>
      </c>
      <c r="G435" s="31">
        <v>740140020</v>
      </c>
      <c r="H435" s="12">
        <f t="shared" si="143"/>
        <v>1058400228.5999999</v>
      </c>
      <c r="I435" s="23">
        <v>0</v>
      </c>
      <c r="J435" s="13">
        <f t="shared" si="144"/>
        <v>4076463.67</v>
      </c>
      <c r="K435" s="13">
        <f t="shared" si="145"/>
        <v>5829343.0480999993</v>
      </c>
      <c r="L435" s="14">
        <f t="shared" si="146"/>
        <v>2340584.77</v>
      </c>
      <c r="M435" s="14">
        <f t="shared" si="147"/>
        <v>2661685.3651000001</v>
      </c>
      <c r="N435" s="22">
        <v>746745.57</v>
      </c>
      <c r="O435" s="24">
        <v>753625.59999999998</v>
      </c>
      <c r="P435" s="24">
        <v>85823.6</v>
      </c>
      <c r="Q435" s="24">
        <v>0</v>
      </c>
      <c r="R435" s="24">
        <v>0</v>
      </c>
      <c r="S435" s="24">
        <v>754390</v>
      </c>
      <c r="T435" s="14">
        <f t="shared" si="158"/>
        <v>1067846.1650999999</v>
      </c>
      <c r="U435" s="24">
        <v>753625.59999999998</v>
      </c>
      <c r="V435" s="24">
        <v>85823.6</v>
      </c>
      <c r="W435" s="24">
        <v>0</v>
      </c>
      <c r="X435" s="24">
        <v>0</v>
      </c>
      <c r="Y435" s="24">
        <v>754390</v>
      </c>
      <c r="Z435" s="14">
        <f t="shared" si="148"/>
        <v>1735878.9000000001</v>
      </c>
      <c r="AA435" s="14">
        <f t="shared" si="149"/>
        <v>2482306.827</v>
      </c>
      <c r="AB435" s="24">
        <v>1067561.3</v>
      </c>
      <c r="AC435" s="24">
        <v>212619.6</v>
      </c>
      <c r="AD435" s="24">
        <v>455698</v>
      </c>
      <c r="AE435" s="24">
        <v>0</v>
      </c>
      <c r="AF435" s="25">
        <v>0</v>
      </c>
      <c r="AG435" s="14">
        <f t="shared" si="150"/>
        <v>1526612.659</v>
      </c>
      <c r="AH435" s="14">
        <f t="shared" si="151"/>
        <v>304046.02799999999</v>
      </c>
      <c r="AI435" s="14">
        <f t="shared" si="152"/>
        <v>651648.14</v>
      </c>
      <c r="AJ435" s="14">
        <f t="shared" si="153"/>
        <v>0</v>
      </c>
      <c r="AK435" s="14">
        <f t="shared" si="154"/>
        <v>0</v>
      </c>
      <c r="AL435" s="16">
        <f t="shared" si="155"/>
        <v>43074.9</v>
      </c>
      <c r="AM435" s="16">
        <f t="shared" si="156"/>
        <v>43074.9</v>
      </c>
      <c r="AN435" s="24">
        <v>0</v>
      </c>
      <c r="AO435" s="24">
        <v>18238</v>
      </c>
      <c r="AP435" s="32">
        <v>24836.9</v>
      </c>
      <c r="AQ435" s="24">
        <v>0</v>
      </c>
      <c r="AR435" s="24">
        <v>18238</v>
      </c>
      <c r="AS435" s="32">
        <v>24836.9</v>
      </c>
      <c r="AT435" s="68">
        <f t="shared" si="157"/>
        <v>0.55076925444458469</v>
      </c>
      <c r="AU435" s="26">
        <v>0</v>
      </c>
      <c r="AV435" s="26">
        <v>0</v>
      </c>
      <c r="AW435" s="29">
        <v>7.78</v>
      </c>
      <c r="AX435" s="26">
        <v>4714.78</v>
      </c>
      <c r="AY435" s="27">
        <v>5301.94</v>
      </c>
      <c r="AZ435" s="27">
        <v>5034.93</v>
      </c>
      <c r="BA435" s="76">
        <v>7020.5640926958631</v>
      </c>
      <c r="BB435" s="29">
        <v>67.77</v>
      </c>
      <c r="BC435" s="26">
        <v>0</v>
      </c>
      <c r="BD435" s="26">
        <v>0</v>
      </c>
      <c r="BE435" s="26">
        <v>0</v>
      </c>
      <c r="BF435" s="28">
        <v>0</v>
      </c>
    </row>
    <row r="436" spans="1:58" ht="12.75" customHeight="1" x14ac:dyDescent="0.25">
      <c r="A436" s="10">
        <v>468</v>
      </c>
      <c r="B436" s="20" t="s">
        <v>41</v>
      </c>
      <c r="C436" s="20" t="s">
        <v>120</v>
      </c>
      <c r="D436" s="21">
        <v>2008</v>
      </c>
      <c r="E436" s="20" t="s">
        <v>109</v>
      </c>
      <c r="F436" s="64" t="s">
        <v>79</v>
      </c>
      <c r="G436" s="31">
        <v>401229645</v>
      </c>
      <c r="H436" s="12">
        <f t="shared" si="143"/>
        <v>573758392.35000002</v>
      </c>
      <c r="I436" s="23">
        <v>0</v>
      </c>
      <c r="J436" s="13">
        <f t="shared" si="144"/>
        <v>7828355.2399999993</v>
      </c>
      <c r="K436" s="13">
        <f t="shared" si="145"/>
        <v>11194547.993199999</v>
      </c>
      <c r="L436" s="14">
        <f t="shared" si="146"/>
        <v>1934334.0399999998</v>
      </c>
      <c r="M436" s="14">
        <f t="shared" si="147"/>
        <v>2309717.3062</v>
      </c>
      <c r="N436" s="22">
        <v>872984.34</v>
      </c>
      <c r="O436" s="24">
        <v>801598</v>
      </c>
      <c r="P436" s="24">
        <v>171372.7</v>
      </c>
      <c r="Q436" s="24">
        <v>0</v>
      </c>
      <c r="R436" s="24">
        <v>0</v>
      </c>
      <c r="S436" s="24">
        <v>88379</v>
      </c>
      <c r="T436" s="14">
        <f t="shared" si="158"/>
        <v>1248367.6061999998</v>
      </c>
      <c r="U436" s="24">
        <v>801598</v>
      </c>
      <c r="V436" s="24">
        <v>171372.7</v>
      </c>
      <c r="W436" s="24">
        <v>0</v>
      </c>
      <c r="X436" s="24">
        <v>0</v>
      </c>
      <c r="Y436" s="24">
        <v>88379</v>
      </c>
      <c r="Z436" s="14">
        <f t="shared" si="148"/>
        <v>5894021.1999999993</v>
      </c>
      <c r="AA436" s="14">
        <f t="shared" si="149"/>
        <v>8428450.3159999996</v>
      </c>
      <c r="AB436" s="24">
        <v>5298798.5</v>
      </c>
      <c r="AC436" s="24">
        <v>556016.1</v>
      </c>
      <c r="AD436" s="24">
        <v>39206.6</v>
      </c>
      <c r="AE436" s="24">
        <v>0</v>
      </c>
      <c r="AF436" s="25">
        <v>0</v>
      </c>
      <c r="AG436" s="14">
        <f t="shared" si="150"/>
        <v>7577281.8549999995</v>
      </c>
      <c r="AH436" s="14">
        <f t="shared" si="151"/>
        <v>795103.02299999993</v>
      </c>
      <c r="AI436" s="14">
        <f t="shared" si="152"/>
        <v>56065.437999999995</v>
      </c>
      <c r="AJ436" s="14">
        <f t="shared" si="153"/>
        <v>0</v>
      </c>
      <c r="AK436" s="14">
        <f t="shared" si="154"/>
        <v>0</v>
      </c>
      <c r="AL436" s="16">
        <f t="shared" si="155"/>
        <v>813467.1</v>
      </c>
      <c r="AM436" s="16">
        <f t="shared" si="156"/>
        <v>813467.1</v>
      </c>
      <c r="AN436" s="24">
        <v>0</v>
      </c>
      <c r="AO436" s="24">
        <v>116714.2</v>
      </c>
      <c r="AP436" s="32">
        <v>696752.9</v>
      </c>
      <c r="AQ436" s="24">
        <v>0</v>
      </c>
      <c r="AR436" s="24">
        <v>116714.2</v>
      </c>
      <c r="AS436" s="32">
        <v>696752.9</v>
      </c>
      <c r="AT436" s="68">
        <f t="shared" si="157"/>
        <v>1.9510909369620479</v>
      </c>
      <c r="AU436" s="26">
        <v>0</v>
      </c>
      <c r="AV436" s="26">
        <v>0</v>
      </c>
      <c r="AW436" s="29">
        <v>22.9</v>
      </c>
      <c r="AX436" s="26">
        <v>2997.21</v>
      </c>
      <c r="AY436" s="27">
        <v>2623.17</v>
      </c>
      <c r="AZ436" s="27">
        <v>2895.2</v>
      </c>
      <c r="BA436" s="76">
        <v>4036.985054642877</v>
      </c>
      <c r="BB436" s="29">
        <v>95.43</v>
      </c>
      <c r="BC436" s="26">
        <v>0</v>
      </c>
      <c r="BD436" s="26">
        <v>0</v>
      </c>
      <c r="BE436" s="26">
        <v>0</v>
      </c>
      <c r="BF436" s="28">
        <v>0</v>
      </c>
    </row>
    <row r="437" spans="1:58" ht="12.75" customHeight="1" x14ac:dyDescent="0.25">
      <c r="A437" s="10">
        <v>469</v>
      </c>
      <c r="B437" s="20" t="s">
        <v>42</v>
      </c>
      <c r="C437" s="20" t="s">
        <v>121</v>
      </c>
      <c r="D437" s="21">
        <v>2008</v>
      </c>
      <c r="E437" s="20" t="s">
        <v>42</v>
      </c>
      <c r="F437" s="64" t="s">
        <v>79</v>
      </c>
      <c r="G437" s="31">
        <v>65592168.999999993</v>
      </c>
      <c r="H437" s="12">
        <f t="shared" si="143"/>
        <v>93796801.669999987</v>
      </c>
      <c r="I437" s="23">
        <v>0</v>
      </c>
      <c r="J437" s="13">
        <f t="shared" si="144"/>
        <v>2261173</v>
      </c>
      <c r="K437" s="13">
        <f t="shared" si="145"/>
        <v>3233477.3899999997</v>
      </c>
      <c r="L437" s="14">
        <f t="shared" si="146"/>
        <v>1064331.3999999999</v>
      </c>
      <c r="M437" s="14">
        <f t="shared" si="147"/>
        <v>1262923.202</v>
      </c>
      <c r="N437" s="22">
        <v>461841.4</v>
      </c>
      <c r="O437" s="24">
        <v>582454.6</v>
      </c>
      <c r="P437" s="24">
        <v>0</v>
      </c>
      <c r="Q437" s="24">
        <v>0</v>
      </c>
      <c r="R437" s="24">
        <v>0</v>
      </c>
      <c r="S437" s="24">
        <v>20035.400000000001</v>
      </c>
      <c r="T437" s="14">
        <f t="shared" si="158"/>
        <v>660433.20200000005</v>
      </c>
      <c r="U437" s="24">
        <v>582454.6</v>
      </c>
      <c r="V437" s="24">
        <v>0</v>
      </c>
      <c r="W437" s="24">
        <v>0</v>
      </c>
      <c r="X437" s="24">
        <v>0</v>
      </c>
      <c r="Y437" s="24">
        <v>20035.400000000001</v>
      </c>
      <c r="Z437" s="14">
        <f t="shared" si="148"/>
        <v>1196841.6000000001</v>
      </c>
      <c r="AA437" s="14">
        <f t="shared" si="149"/>
        <v>1711483.4879999999</v>
      </c>
      <c r="AB437" s="24">
        <v>1006724.3</v>
      </c>
      <c r="AC437" s="24">
        <v>190117.3</v>
      </c>
      <c r="AD437" s="24">
        <v>0</v>
      </c>
      <c r="AE437" s="24">
        <v>0</v>
      </c>
      <c r="AF437" s="25">
        <v>0</v>
      </c>
      <c r="AG437" s="14">
        <f t="shared" si="150"/>
        <v>1439615.7490000001</v>
      </c>
      <c r="AH437" s="14">
        <f t="shared" si="151"/>
        <v>271867.73899999994</v>
      </c>
      <c r="AI437" s="14">
        <f t="shared" si="152"/>
        <v>0</v>
      </c>
      <c r="AJ437" s="14">
        <f t="shared" si="153"/>
        <v>0</v>
      </c>
      <c r="AK437" s="14">
        <f t="shared" si="154"/>
        <v>0</v>
      </c>
      <c r="AL437" s="16">
        <f t="shared" si="155"/>
        <v>64332.6</v>
      </c>
      <c r="AM437" s="16">
        <f t="shared" si="156"/>
        <v>64332.6</v>
      </c>
      <c r="AN437" s="24">
        <v>0</v>
      </c>
      <c r="AO437" s="24">
        <v>9040.4</v>
      </c>
      <c r="AP437" s="32">
        <v>55292.2</v>
      </c>
      <c r="AQ437" s="24">
        <v>0</v>
      </c>
      <c r="AR437" s="24">
        <v>9040.4</v>
      </c>
      <c r="AS437" s="32">
        <v>55292.2</v>
      </c>
      <c r="AT437" s="68">
        <f t="shared" si="157"/>
        <v>3.447321584989818</v>
      </c>
      <c r="AU437" s="26">
        <v>0</v>
      </c>
      <c r="AV437" s="26">
        <v>0</v>
      </c>
      <c r="AW437" s="29">
        <v>10.64</v>
      </c>
      <c r="AX437" s="26">
        <v>3413.4</v>
      </c>
      <c r="AY437" s="27">
        <v>3801.51</v>
      </c>
      <c r="AZ437" s="27">
        <v>3585.71</v>
      </c>
      <c r="BA437" s="76">
        <v>4999.8126831595437</v>
      </c>
      <c r="BB437" s="29">
        <v>98.12</v>
      </c>
      <c r="BC437" s="26">
        <v>0</v>
      </c>
      <c r="BD437" s="26">
        <v>0</v>
      </c>
      <c r="BE437" s="26">
        <v>0</v>
      </c>
      <c r="BF437" s="28">
        <v>0</v>
      </c>
    </row>
    <row r="438" spans="1:58" ht="12.75" customHeight="1" x14ac:dyDescent="0.25">
      <c r="A438" s="10">
        <v>470</v>
      </c>
      <c r="B438" s="20" t="s">
        <v>43</v>
      </c>
      <c r="C438" s="20" t="s">
        <v>122</v>
      </c>
      <c r="D438" s="21">
        <v>2008</v>
      </c>
      <c r="E438" s="20" t="s">
        <v>43</v>
      </c>
      <c r="F438" s="64" t="s">
        <v>79</v>
      </c>
      <c r="G438" s="31">
        <v>219146599</v>
      </c>
      <c r="H438" s="12">
        <f t="shared" si="143"/>
        <v>313379636.56999999</v>
      </c>
      <c r="I438" s="23">
        <v>0</v>
      </c>
      <c r="J438" s="13">
        <f t="shared" si="144"/>
        <v>9495444.3000000007</v>
      </c>
      <c r="K438" s="13">
        <f t="shared" si="145"/>
        <v>13578485.349000001</v>
      </c>
      <c r="L438" s="14">
        <f t="shared" si="146"/>
        <v>7230101.6000000006</v>
      </c>
      <c r="M438" s="14">
        <f t="shared" si="147"/>
        <v>8910360.5700000003</v>
      </c>
      <c r="N438" s="22">
        <v>3907579</v>
      </c>
      <c r="O438" s="24">
        <v>2174694</v>
      </c>
      <c r="P438" s="24">
        <v>934156.7</v>
      </c>
      <c r="Q438" s="24">
        <v>0</v>
      </c>
      <c r="R438" s="24">
        <v>0</v>
      </c>
      <c r="S438" s="24">
        <v>213671.9</v>
      </c>
      <c r="T438" s="14">
        <f t="shared" si="158"/>
        <v>5587837.9699999997</v>
      </c>
      <c r="U438" s="24">
        <v>2174694</v>
      </c>
      <c r="V438" s="24">
        <v>934156.7</v>
      </c>
      <c r="W438" s="24">
        <v>0</v>
      </c>
      <c r="X438" s="24">
        <v>0</v>
      </c>
      <c r="Y438" s="24">
        <v>213671.9</v>
      </c>
      <c r="Z438" s="14">
        <f t="shared" si="148"/>
        <v>2265342.6999999997</v>
      </c>
      <c r="AA438" s="14">
        <f t="shared" si="149"/>
        <v>3239440.0609999998</v>
      </c>
      <c r="AB438" s="24">
        <v>1718820.5</v>
      </c>
      <c r="AC438" s="24">
        <v>469774.4</v>
      </c>
      <c r="AD438" s="24">
        <v>76747.8</v>
      </c>
      <c r="AE438" s="24">
        <v>0</v>
      </c>
      <c r="AF438" s="25">
        <v>0</v>
      </c>
      <c r="AG438" s="14">
        <f t="shared" si="150"/>
        <v>2457913.3149999999</v>
      </c>
      <c r="AH438" s="14">
        <f t="shared" si="151"/>
        <v>671777.39199999999</v>
      </c>
      <c r="AI438" s="14">
        <f t="shared" si="152"/>
        <v>109749.35400000001</v>
      </c>
      <c r="AJ438" s="14">
        <f t="shared" si="153"/>
        <v>0</v>
      </c>
      <c r="AK438" s="14">
        <f t="shared" si="154"/>
        <v>0</v>
      </c>
      <c r="AL438" s="16">
        <f t="shared" si="155"/>
        <v>93669.700000000012</v>
      </c>
      <c r="AM438" s="16">
        <f t="shared" si="156"/>
        <v>93669.700000000012</v>
      </c>
      <c r="AN438" s="24">
        <v>0</v>
      </c>
      <c r="AO438" s="24">
        <v>31114.9</v>
      </c>
      <c r="AP438" s="32">
        <v>62554.8</v>
      </c>
      <c r="AQ438" s="24">
        <v>0</v>
      </c>
      <c r="AR438" s="24">
        <v>31114.9</v>
      </c>
      <c r="AS438" s="32">
        <v>62554.8</v>
      </c>
      <c r="AT438" s="68">
        <f t="shared" si="157"/>
        <v>4.3329188512754424</v>
      </c>
      <c r="AU438" s="26">
        <v>0</v>
      </c>
      <c r="AV438" s="26">
        <v>0</v>
      </c>
      <c r="AW438" s="29">
        <v>17.329999999999998</v>
      </c>
      <c r="AX438" s="26">
        <v>2663.03</v>
      </c>
      <c r="AY438" s="27">
        <v>1848.46</v>
      </c>
      <c r="AZ438" s="27">
        <v>1993.97</v>
      </c>
      <c r="BA438" s="76">
        <v>2780.3354135832615</v>
      </c>
      <c r="BB438" s="29">
        <v>97.04</v>
      </c>
      <c r="BC438" s="26">
        <v>0</v>
      </c>
      <c r="BD438" s="26">
        <v>0</v>
      </c>
      <c r="BE438" s="26">
        <v>0</v>
      </c>
      <c r="BF438" s="28">
        <v>0</v>
      </c>
    </row>
    <row r="439" spans="1:58" ht="12.75" customHeight="1" x14ac:dyDescent="0.25">
      <c r="A439" s="10">
        <v>471</v>
      </c>
      <c r="B439" s="20" t="s">
        <v>44</v>
      </c>
      <c r="C439" s="20" t="s">
        <v>123</v>
      </c>
      <c r="D439" s="21">
        <v>2008</v>
      </c>
      <c r="E439" s="20" t="s">
        <v>44</v>
      </c>
      <c r="F439" s="64" t="s">
        <v>79</v>
      </c>
      <c r="G439" s="31">
        <v>369944074</v>
      </c>
      <c r="H439" s="12">
        <f t="shared" si="143"/>
        <v>529020025.81999999</v>
      </c>
      <c r="I439" s="23">
        <v>0</v>
      </c>
      <c r="J439" s="13">
        <f t="shared" si="144"/>
        <v>10699078.75</v>
      </c>
      <c r="K439" s="13">
        <f t="shared" si="145"/>
        <v>15299682.612499999</v>
      </c>
      <c r="L439" s="14">
        <f t="shared" si="146"/>
        <v>4002045.65</v>
      </c>
      <c r="M439" s="14">
        <f t="shared" si="147"/>
        <v>4534733.4124999996</v>
      </c>
      <c r="N439" s="22">
        <v>1238808.75</v>
      </c>
      <c r="O439" s="24">
        <v>1351232.3</v>
      </c>
      <c r="P439" s="24">
        <v>278993.7</v>
      </c>
      <c r="Q439" s="24">
        <v>0</v>
      </c>
      <c r="R439" s="24">
        <v>0</v>
      </c>
      <c r="S439" s="24">
        <v>1133010.8999999999</v>
      </c>
      <c r="T439" s="14">
        <f t="shared" si="158"/>
        <v>1771496.5125</v>
      </c>
      <c r="U439" s="24">
        <v>1351232.3</v>
      </c>
      <c r="V439" s="24">
        <v>278993.7</v>
      </c>
      <c r="W439" s="24">
        <v>0</v>
      </c>
      <c r="X439" s="24">
        <v>0</v>
      </c>
      <c r="Y439" s="24">
        <v>1133010.8999999999</v>
      </c>
      <c r="Z439" s="14">
        <f t="shared" si="148"/>
        <v>6697033.1000000006</v>
      </c>
      <c r="AA439" s="14">
        <f t="shared" si="149"/>
        <v>9576757.3330000006</v>
      </c>
      <c r="AB439" s="24">
        <v>6028134.9000000004</v>
      </c>
      <c r="AC439" s="24">
        <v>572786.30000000005</v>
      </c>
      <c r="AD439" s="24">
        <v>96111.9</v>
      </c>
      <c r="AE439" s="24">
        <v>0</v>
      </c>
      <c r="AF439" s="25">
        <v>0</v>
      </c>
      <c r="AG439" s="14">
        <f t="shared" si="150"/>
        <v>8620232.9069999997</v>
      </c>
      <c r="AH439" s="14">
        <f t="shared" si="151"/>
        <v>819084.40899999999</v>
      </c>
      <c r="AI439" s="14">
        <f t="shared" si="152"/>
        <v>137440.01699999999</v>
      </c>
      <c r="AJ439" s="14">
        <f t="shared" si="153"/>
        <v>0</v>
      </c>
      <c r="AK439" s="14">
        <f t="shared" si="154"/>
        <v>0</v>
      </c>
      <c r="AL439" s="16">
        <f t="shared" si="155"/>
        <v>881335.3</v>
      </c>
      <c r="AM439" s="16">
        <f t="shared" si="156"/>
        <v>881335.3</v>
      </c>
      <c r="AN439" s="24">
        <v>0</v>
      </c>
      <c r="AO439" s="24">
        <v>56472.4</v>
      </c>
      <c r="AP439" s="32">
        <v>824862.9</v>
      </c>
      <c r="AQ439" s="24">
        <v>0</v>
      </c>
      <c r="AR439" s="24">
        <v>56472.4</v>
      </c>
      <c r="AS439" s="32">
        <v>824862.9</v>
      </c>
      <c r="AT439" s="68">
        <f t="shared" si="157"/>
        <v>2.8920800472127581</v>
      </c>
      <c r="AU439" s="26">
        <v>0</v>
      </c>
      <c r="AV439" s="26">
        <v>0</v>
      </c>
      <c r="AW439" s="29">
        <v>22.15</v>
      </c>
      <c r="AX439" s="26">
        <v>3072.98</v>
      </c>
      <c r="AY439" s="27">
        <v>3196.04</v>
      </c>
      <c r="AZ439" s="27">
        <v>3117.89</v>
      </c>
      <c r="BA439" s="76">
        <v>4347.497696884664</v>
      </c>
      <c r="BB439" s="29">
        <v>71.69</v>
      </c>
      <c r="BC439" s="26">
        <v>0</v>
      </c>
      <c r="BD439" s="26">
        <v>0</v>
      </c>
      <c r="BE439" s="26">
        <v>0</v>
      </c>
      <c r="BF439" s="28">
        <v>0</v>
      </c>
    </row>
    <row r="440" spans="1:58" ht="12.75" customHeight="1" x14ac:dyDescent="0.25">
      <c r="A440" s="10">
        <v>472</v>
      </c>
      <c r="B440" s="20" t="s">
        <v>45</v>
      </c>
      <c r="C440" s="20" t="s">
        <v>124</v>
      </c>
      <c r="D440" s="21">
        <v>2008</v>
      </c>
      <c r="E440" s="20" t="s">
        <v>110</v>
      </c>
      <c r="F440" s="64" t="s">
        <v>79</v>
      </c>
      <c r="G440" s="31">
        <v>2052359403</v>
      </c>
      <c r="H440" s="12">
        <f t="shared" si="143"/>
        <v>2934873946.29</v>
      </c>
      <c r="I440" s="23">
        <v>0</v>
      </c>
      <c r="J440" s="13">
        <f t="shared" si="144"/>
        <v>65823770.880000003</v>
      </c>
      <c r="K440" s="13">
        <f t="shared" si="145"/>
        <v>94127992.358400002</v>
      </c>
      <c r="L440" s="14">
        <f t="shared" si="146"/>
        <v>14785844.779999999</v>
      </c>
      <c r="M440" s="14">
        <f t="shared" si="147"/>
        <v>18042803.532399997</v>
      </c>
      <c r="N440" s="22">
        <v>7574322.6799999997</v>
      </c>
      <c r="O440" s="24">
        <v>2400721</v>
      </c>
      <c r="P440" s="24">
        <v>346991.5</v>
      </c>
      <c r="Q440" s="24">
        <v>0</v>
      </c>
      <c r="R440" s="24">
        <v>0</v>
      </c>
      <c r="S440" s="24">
        <v>4463809.5999999996</v>
      </c>
      <c r="T440" s="14">
        <f t="shared" si="158"/>
        <v>10831281.432399999</v>
      </c>
      <c r="U440" s="24">
        <v>2400721</v>
      </c>
      <c r="V440" s="24">
        <v>346991.5</v>
      </c>
      <c r="W440" s="24">
        <v>0</v>
      </c>
      <c r="X440" s="24">
        <v>0</v>
      </c>
      <c r="Y440" s="24">
        <v>4463809.5999999996</v>
      </c>
      <c r="Z440" s="14">
        <f t="shared" si="148"/>
        <v>51037926.100000001</v>
      </c>
      <c r="AA440" s="14">
        <f t="shared" si="149"/>
        <v>72984234.322999999</v>
      </c>
      <c r="AB440" s="24">
        <v>32750733</v>
      </c>
      <c r="AC440" s="24">
        <v>16034955.4</v>
      </c>
      <c r="AD440" s="24">
        <v>2252237.7000000002</v>
      </c>
      <c r="AE440" s="24">
        <v>0</v>
      </c>
      <c r="AF440" s="25">
        <v>0</v>
      </c>
      <c r="AG440" s="14">
        <f t="shared" si="150"/>
        <v>46833548.189999998</v>
      </c>
      <c r="AH440" s="14">
        <f t="shared" si="151"/>
        <v>22929986.221999999</v>
      </c>
      <c r="AI440" s="14">
        <f t="shared" si="152"/>
        <v>3220699.9110000003</v>
      </c>
      <c r="AJ440" s="14">
        <f t="shared" si="153"/>
        <v>0</v>
      </c>
      <c r="AK440" s="14">
        <f t="shared" si="154"/>
        <v>0</v>
      </c>
      <c r="AL440" s="16">
        <f t="shared" si="155"/>
        <v>13395025.199999999</v>
      </c>
      <c r="AM440" s="16">
        <f t="shared" si="156"/>
        <v>13395025.199999999</v>
      </c>
      <c r="AN440" s="24">
        <v>0</v>
      </c>
      <c r="AO440" s="24">
        <v>26624</v>
      </c>
      <c r="AP440" s="32">
        <v>13368401.199999999</v>
      </c>
      <c r="AQ440" s="24">
        <v>0</v>
      </c>
      <c r="AR440" s="24">
        <v>26624</v>
      </c>
      <c r="AS440" s="32">
        <v>13368401.199999999</v>
      </c>
      <c r="AT440" s="68">
        <f t="shared" si="157"/>
        <v>3.2072243674174841</v>
      </c>
      <c r="AU440" s="26">
        <v>0</v>
      </c>
      <c r="AV440" s="26">
        <v>0</v>
      </c>
      <c r="AW440" s="29">
        <v>9.76</v>
      </c>
      <c r="AX440" s="26">
        <v>10104.129999999999</v>
      </c>
      <c r="AY440" s="27">
        <v>3773.61</v>
      </c>
      <c r="AZ440" s="27">
        <v>7338.69</v>
      </c>
      <c r="BA440" s="76">
        <v>10232.861926864167</v>
      </c>
      <c r="BB440" s="29">
        <v>69.81</v>
      </c>
      <c r="BC440" s="26">
        <v>0</v>
      </c>
      <c r="BD440" s="26">
        <v>0</v>
      </c>
      <c r="BE440" s="26">
        <v>0</v>
      </c>
      <c r="BF440" s="28">
        <v>0</v>
      </c>
    </row>
    <row r="441" spans="1:58" ht="12.75" customHeight="1" x14ac:dyDescent="0.25">
      <c r="A441" s="10">
        <v>473</v>
      </c>
      <c r="B441" s="20" t="s">
        <v>46</v>
      </c>
      <c r="C441" s="20" t="s">
        <v>125</v>
      </c>
      <c r="D441" s="21">
        <v>2008</v>
      </c>
      <c r="E441" s="20" t="s">
        <v>46</v>
      </c>
      <c r="F441" s="64" t="s">
        <v>79</v>
      </c>
      <c r="G441" s="31">
        <v>133623021.00000001</v>
      </c>
      <c r="H441" s="12">
        <f t="shared" si="143"/>
        <v>191080920.03</v>
      </c>
      <c r="I441" s="23">
        <v>0</v>
      </c>
      <c r="J441" s="13">
        <f t="shared" si="144"/>
        <v>4742682.2000000011</v>
      </c>
      <c r="K441" s="13">
        <f t="shared" si="145"/>
        <v>6782035.546000001</v>
      </c>
      <c r="L441" s="14">
        <f t="shared" si="146"/>
        <v>2125037.8000000003</v>
      </c>
      <c r="M441" s="14">
        <f t="shared" si="147"/>
        <v>2450032.9180000001</v>
      </c>
      <c r="N441" s="22">
        <v>755802.6</v>
      </c>
      <c r="O441" s="24">
        <v>1091863.5</v>
      </c>
      <c r="P441" s="24">
        <v>253888.1</v>
      </c>
      <c r="Q441" s="24">
        <v>0</v>
      </c>
      <c r="R441" s="24">
        <v>0</v>
      </c>
      <c r="S441" s="24">
        <v>23483.599999999999</v>
      </c>
      <c r="T441" s="14">
        <f t="shared" si="158"/>
        <v>1080797.7179999999</v>
      </c>
      <c r="U441" s="24">
        <v>1091863.5</v>
      </c>
      <c r="V441" s="24">
        <v>253888.1</v>
      </c>
      <c r="W441" s="24">
        <v>0</v>
      </c>
      <c r="X441" s="24">
        <v>0</v>
      </c>
      <c r="Y441" s="24">
        <v>23483.599999999999</v>
      </c>
      <c r="Z441" s="14">
        <f t="shared" si="148"/>
        <v>2617644.4000000004</v>
      </c>
      <c r="AA441" s="14">
        <f t="shared" si="149"/>
        <v>3743231.4919999996</v>
      </c>
      <c r="AB441" s="24">
        <v>2083100.2</v>
      </c>
      <c r="AC441" s="24">
        <v>459700</v>
      </c>
      <c r="AD441" s="24">
        <v>74844.2</v>
      </c>
      <c r="AE441" s="24">
        <v>0</v>
      </c>
      <c r="AF441" s="25">
        <v>0</v>
      </c>
      <c r="AG441" s="14">
        <f t="shared" si="150"/>
        <v>2978833.2859999998</v>
      </c>
      <c r="AH441" s="14">
        <f t="shared" si="151"/>
        <v>657371</v>
      </c>
      <c r="AI441" s="14">
        <f t="shared" si="152"/>
        <v>107027.20599999999</v>
      </c>
      <c r="AJ441" s="14">
        <f t="shared" si="153"/>
        <v>0</v>
      </c>
      <c r="AK441" s="14">
        <f t="shared" si="154"/>
        <v>0</v>
      </c>
      <c r="AL441" s="16">
        <f t="shared" si="155"/>
        <v>129827.1</v>
      </c>
      <c r="AM441" s="16">
        <f t="shared" si="156"/>
        <v>129827.1</v>
      </c>
      <c r="AN441" s="24">
        <v>0</v>
      </c>
      <c r="AO441" s="24">
        <v>61993.1</v>
      </c>
      <c r="AP441" s="32">
        <v>67834</v>
      </c>
      <c r="AQ441" s="24">
        <v>0</v>
      </c>
      <c r="AR441" s="24">
        <v>61993.1</v>
      </c>
      <c r="AS441" s="32">
        <v>67834</v>
      </c>
      <c r="AT441" s="68">
        <f t="shared" si="157"/>
        <v>3.5493002362220207</v>
      </c>
      <c r="AU441" s="26">
        <v>0</v>
      </c>
      <c r="AV441" s="26">
        <v>0</v>
      </c>
      <c r="AW441" s="29">
        <v>15.32</v>
      </c>
      <c r="AX441" s="26">
        <v>3053.17</v>
      </c>
      <c r="AY441" s="27">
        <v>2756.33</v>
      </c>
      <c r="AZ441" s="27">
        <v>2912.62</v>
      </c>
      <c r="BA441" s="76">
        <v>4061.2750103115281</v>
      </c>
      <c r="BB441" s="29">
        <v>98.89</v>
      </c>
      <c r="BC441" s="26">
        <v>0</v>
      </c>
      <c r="BD441" s="26">
        <v>0</v>
      </c>
      <c r="BE441" s="26">
        <v>0</v>
      </c>
      <c r="BF441" s="28">
        <v>0</v>
      </c>
    </row>
    <row r="442" spans="1:58" ht="12.75" customHeight="1" x14ac:dyDescent="0.25">
      <c r="A442" s="10">
        <v>474</v>
      </c>
      <c r="B442" s="20" t="s">
        <v>47</v>
      </c>
      <c r="C442" s="20" t="s">
        <v>126</v>
      </c>
      <c r="D442" s="21">
        <v>2008</v>
      </c>
      <c r="E442" s="20" t="s">
        <v>47</v>
      </c>
      <c r="F442" s="64" t="s">
        <v>79</v>
      </c>
      <c r="G442" s="31">
        <v>419537053</v>
      </c>
      <c r="H442" s="12">
        <f t="shared" si="143"/>
        <v>599937985.78999996</v>
      </c>
      <c r="I442" s="23">
        <v>0</v>
      </c>
      <c r="J442" s="13">
        <f t="shared" si="144"/>
        <v>13012027.18</v>
      </c>
      <c r="K442" s="13">
        <f t="shared" si="145"/>
        <v>18607198.867399998</v>
      </c>
      <c r="L442" s="14">
        <f t="shared" si="146"/>
        <v>7045898.0800000001</v>
      </c>
      <c r="M442" s="14">
        <f t="shared" si="147"/>
        <v>9061478.9103999995</v>
      </c>
      <c r="N442" s="22">
        <v>4687397.28</v>
      </c>
      <c r="O442" s="24">
        <v>1600578.4</v>
      </c>
      <c r="P442" s="24">
        <v>0</v>
      </c>
      <c r="Q442" s="24">
        <v>0</v>
      </c>
      <c r="R442" s="24">
        <v>0</v>
      </c>
      <c r="S442" s="24">
        <v>757922.4</v>
      </c>
      <c r="T442" s="14">
        <f t="shared" si="158"/>
        <v>6702978.1103999997</v>
      </c>
      <c r="U442" s="24">
        <v>1600578.4</v>
      </c>
      <c r="V442" s="24">
        <v>0</v>
      </c>
      <c r="W442" s="24">
        <v>0</v>
      </c>
      <c r="X442" s="24">
        <v>0</v>
      </c>
      <c r="Y442" s="24">
        <v>757922.4</v>
      </c>
      <c r="Z442" s="14">
        <f t="shared" si="148"/>
        <v>5966129.1000000006</v>
      </c>
      <c r="AA442" s="14">
        <f t="shared" si="149"/>
        <v>8531564.6129999999</v>
      </c>
      <c r="AB442" s="24">
        <v>4777404.9000000004</v>
      </c>
      <c r="AC442" s="24">
        <v>779142</v>
      </c>
      <c r="AD442" s="24">
        <v>409582.2</v>
      </c>
      <c r="AE442" s="24">
        <v>0</v>
      </c>
      <c r="AF442" s="25">
        <v>0</v>
      </c>
      <c r="AG442" s="14">
        <f t="shared" si="150"/>
        <v>6831689.0070000002</v>
      </c>
      <c r="AH442" s="14">
        <f t="shared" si="151"/>
        <v>1114173.06</v>
      </c>
      <c r="AI442" s="14">
        <f t="shared" si="152"/>
        <v>585702.54599999997</v>
      </c>
      <c r="AJ442" s="14">
        <f t="shared" si="153"/>
        <v>0</v>
      </c>
      <c r="AK442" s="14">
        <f t="shared" si="154"/>
        <v>0</v>
      </c>
      <c r="AL442" s="16">
        <f t="shared" si="155"/>
        <v>505836.3</v>
      </c>
      <c r="AM442" s="16">
        <f t="shared" si="156"/>
        <v>505836.3</v>
      </c>
      <c r="AN442" s="24">
        <v>0</v>
      </c>
      <c r="AO442" s="24">
        <v>94106</v>
      </c>
      <c r="AP442" s="32">
        <v>411730.3</v>
      </c>
      <c r="AQ442" s="24">
        <v>0</v>
      </c>
      <c r="AR442" s="24">
        <v>94106</v>
      </c>
      <c r="AS442" s="32">
        <v>411730.3</v>
      </c>
      <c r="AT442" s="68">
        <f t="shared" si="157"/>
        <v>3.1015203751264373</v>
      </c>
      <c r="AU442" s="26">
        <v>0</v>
      </c>
      <c r="AV442" s="26">
        <v>0</v>
      </c>
      <c r="AW442" s="29">
        <v>25.18</v>
      </c>
      <c r="AX442" s="26">
        <v>2699.56</v>
      </c>
      <c r="AY442" s="27">
        <v>2183.02</v>
      </c>
      <c r="AZ442" s="27">
        <v>2392.96</v>
      </c>
      <c r="BA442" s="76">
        <v>3336.6757931604793</v>
      </c>
      <c r="BB442" s="29">
        <v>89.24</v>
      </c>
      <c r="BC442" s="26">
        <v>0</v>
      </c>
      <c r="BD442" s="26">
        <v>0</v>
      </c>
      <c r="BE442" s="26">
        <v>0</v>
      </c>
      <c r="BF442" s="28">
        <v>0</v>
      </c>
    </row>
    <row r="443" spans="1:58" ht="12.75" customHeight="1" x14ac:dyDescent="0.25">
      <c r="A443" s="10">
        <v>475</v>
      </c>
      <c r="B443" s="20" t="s">
        <v>48</v>
      </c>
      <c r="C443" s="20" t="s">
        <v>127</v>
      </c>
      <c r="D443" s="21">
        <v>2008</v>
      </c>
      <c r="E443" s="20" t="s">
        <v>48</v>
      </c>
      <c r="F443" s="64" t="s">
        <v>79</v>
      </c>
      <c r="G443" s="31">
        <v>167978877</v>
      </c>
      <c r="H443" s="12">
        <f t="shared" si="143"/>
        <v>240209794.10999998</v>
      </c>
      <c r="I443" s="23">
        <v>0</v>
      </c>
      <c r="J443" s="13">
        <f t="shared" si="144"/>
        <v>8043525.3799999999</v>
      </c>
      <c r="K443" s="13">
        <f t="shared" si="145"/>
        <v>11502241.293399999</v>
      </c>
      <c r="L443" s="14">
        <f t="shared" si="146"/>
        <v>5106937.78</v>
      </c>
      <c r="M443" s="14">
        <f t="shared" si="147"/>
        <v>6151492.4384000003</v>
      </c>
      <c r="N443" s="22">
        <v>2429196.88</v>
      </c>
      <c r="O443" s="24">
        <v>2454136.5</v>
      </c>
      <c r="P443" s="24">
        <v>0</v>
      </c>
      <c r="Q443" s="24">
        <v>0</v>
      </c>
      <c r="R443" s="24">
        <v>0</v>
      </c>
      <c r="S443" s="24">
        <v>223604.4</v>
      </c>
      <c r="T443" s="14">
        <f t="shared" si="158"/>
        <v>3473751.5383999995</v>
      </c>
      <c r="U443" s="24">
        <v>2454136.5</v>
      </c>
      <c r="V443" s="24">
        <v>0</v>
      </c>
      <c r="W443" s="24">
        <v>0</v>
      </c>
      <c r="X443" s="24">
        <v>0</v>
      </c>
      <c r="Y443" s="24">
        <v>223604.4</v>
      </c>
      <c r="Z443" s="14">
        <f t="shared" si="148"/>
        <v>2936587.5999999996</v>
      </c>
      <c r="AA443" s="14">
        <f t="shared" si="149"/>
        <v>4199320.2680000002</v>
      </c>
      <c r="AB443" s="24">
        <v>2270355.7999999998</v>
      </c>
      <c r="AC443" s="24">
        <v>666231.80000000005</v>
      </c>
      <c r="AD443" s="24">
        <v>0</v>
      </c>
      <c r="AE443" s="24">
        <v>0</v>
      </c>
      <c r="AF443" s="25">
        <v>0</v>
      </c>
      <c r="AG443" s="14">
        <f t="shared" si="150"/>
        <v>3246608.7939999998</v>
      </c>
      <c r="AH443" s="14">
        <f t="shared" si="151"/>
        <v>952711.47400000005</v>
      </c>
      <c r="AI443" s="14">
        <f t="shared" si="152"/>
        <v>0</v>
      </c>
      <c r="AJ443" s="14">
        <f t="shared" si="153"/>
        <v>0</v>
      </c>
      <c r="AK443" s="14">
        <f t="shared" si="154"/>
        <v>0</v>
      </c>
      <c r="AL443" s="16">
        <f t="shared" si="155"/>
        <v>198491.3</v>
      </c>
      <c r="AM443" s="16">
        <f t="shared" si="156"/>
        <v>198491.3</v>
      </c>
      <c r="AN443" s="24">
        <v>0</v>
      </c>
      <c r="AO443" s="24">
        <v>145121</v>
      </c>
      <c r="AP443" s="32">
        <v>53370.3</v>
      </c>
      <c r="AQ443" s="24">
        <v>0</v>
      </c>
      <c r="AR443" s="24">
        <v>145121</v>
      </c>
      <c r="AS443" s="32">
        <v>53370.3</v>
      </c>
      <c r="AT443" s="68">
        <f t="shared" si="157"/>
        <v>4.7884147838421374</v>
      </c>
      <c r="AU443" s="26">
        <v>0</v>
      </c>
      <c r="AV443" s="26">
        <v>0</v>
      </c>
      <c r="AW443" s="29">
        <v>17.02</v>
      </c>
      <c r="AX443" s="26">
        <v>3608.51</v>
      </c>
      <c r="AY443" s="27">
        <v>1989.35</v>
      </c>
      <c r="AZ443" s="27">
        <v>2379.08</v>
      </c>
      <c r="BA443" s="76">
        <v>3317.3219134428628</v>
      </c>
      <c r="BB443" s="29">
        <v>95.62</v>
      </c>
      <c r="BC443" s="26">
        <v>0</v>
      </c>
      <c r="BD443" s="26">
        <v>0</v>
      </c>
      <c r="BE443" s="26">
        <v>0</v>
      </c>
      <c r="BF443" s="28">
        <v>0</v>
      </c>
    </row>
    <row r="444" spans="1:58" ht="12.75" customHeight="1" x14ac:dyDescent="0.25">
      <c r="A444" s="10">
        <v>476</v>
      </c>
      <c r="B444" s="20" t="s">
        <v>49</v>
      </c>
      <c r="C444" s="20" t="s">
        <v>128</v>
      </c>
      <c r="D444" s="21">
        <v>2008</v>
      </c>
      <c r="E444" s="20" t="s">
        <v>49</v>
      </c>
      <c r="F444" s="64" t="s">
        <v>79</v>
      </c>
      <c r="G444" s="31">
        <v>175038767</v>
      </c>
      <c r="H444" s="12">
        <f t="shared" si="143"/>
        <v>250305436.81</v>
      </c>
      <c r="I444" s="23">
        <v>0</v>
      </c>
      <c r="J444" s="13">
        <f t="shared" si="144"/>
        <v>5958059.6799999997</v>
      </c>
      <c r="K444" s="13">
        <f t="shared" si="145"/>
        <v>8520025.3423999995</v>
      </c>
      <c r="L444" s="14">
        <f t="shared" si="146"/>
        <v>3659970.4799999995</v>
      </c>
      <c r="M444" s="14">
        <f t="shared" si="147"/>
        <v>4384229.0603999998</v>
      </c>
      <c r="N444" s="22">
        <v>1684322.28</v>
      </c>
      <c r="O444" s="24">
        <v>1504012.9</v>
      </c>
      <c r="P444" s="24">
        <v>366931.5</v>
      </c>
      <c r="Q444" s="24">
        <v>0</v>
      </c>
      <c r="R444" s="24">
        <v>0</v>
      </c>
      <c r="S444" s="24">
        <v>104703.8</v>
      </c>
      <c r="T444" s="14">
        <f t="shared" si="158"/>
        <v>2408580.8604000001</v>
      </c>
      <c r="U444" s="24">
        <v>1504012.9</v>
      </c>
      <c r="V444" s="24">
        <v>366931.5</v>
      </c>
      <c r="W444" s="24">
        <v>0</v>
      </c>
      <c r="X444" s="24">
        <v>0</v>
      </c>
      <c r="Y444" s="24">
        <v>104703.8</v>
      </c>
      <c r="Z444" s="14">
        <f t="shared" si="148"/>
        <v>2298089.2000000002</v>
      </c>
      <c r="AA444" s="14">
        <f t="shared" si="149"/>
        <v>3286267.5559999999</v>
      </c>
      <c r="AB444" s="24">
        <v>1673377.1</v>
      </c>
      <c r="AC444" s="24">
        <v>379581.3</v>
      </c>
      <c r="AD444" s="24">
        <v>245130.8</v>
      </c>
      <c r="AE444" s="24">
        <v>0</v>
      </c>
      <c r="AF444" s="25">
        <v>0</v>
      </c>
      <c r="AG444" s="14">
        <f t="shared" si="150"/>
        <v>2392929.253</v>
      </c>
      <c r="AH444" s="14">
        <f t="shared" si="151"/>
        <v>542801.25899999996</v>
      </c>
      <c r="AI444" s="14">
        <f t="shared" si="152"/>
        <v>350537.04399999999</v>
      </c>
      <c r="AJ444" s="14">
        <f t="shared" si="153"/>
        <v>0</v>
      </c>
      <c r="AK444" s="14">
        <f t="shared" si="154"/>
        <v>0</v>
      </c>
      <c r="AL444" s="16">
        <f t="shared" si="155"/>
        <v>281050.2</v>
      </c>
      <c r="AM444" s="16">
        <f t="shared" si="156"/>
        <v>281050.2</v>
      </c>
      <c r="AN444" s="24">
        <v>0</v>
      </c>
      <c r="AO444" s="24">
        <v>181090.4</v>
      </c>
      <c r="AP444" s="32">
        <v>99959.8</v>
      </c>
      <c r="AQ444" s="24">
        <v>0</v>
      </c>
      <c r="AR444" s="24">
        <v>181090.4</v>
      </c>
      <c r="AS444" s="32">
        <v>99959.8</v>
      </c>
      <c r="AT444" s="68">
        <f t="shared" si="157"/>
        <v>3.4038514907957498</v>
      </c>
      <c r="AU444" s="26">
        <v>0</v>
      </c>
      <c r="AV444" s="26">
        <v>0</v>
      </c>
      <c r="AW444" s="29">
        <v>12.93</v>
      </c>
      <c r="AX444" s="26">
        <v>2781.11</v>
      </c>
      <c r="AY444" s="27">
        <v>2057.4899999999998</v>
      </c>
      <c r="AZ444" s="27">
        <v>2287.0100000000002</v>
      </c>
      <c r="BA444" s="76">
        <v>3188.9421075638325</v>
      </c>
      <c r="BB444" s="29">
        <v>97.14</v>
      </c>
      <c r="BC444" s="26">
        <v>0</v>
      </c>
      <c r="BD444" s="26">
        <v>0</v>
      </c>
      <c r="BE444" s="26">
        <v>0</v>
      </c>
      <c r="BF444" s="28">
        <v>0</v>
      </c>
    </row>
    <row r="445" spans="1:58" ht="12.75" customHeight="1" x14ac:dyDescent="0.25">
      <c r="A445" s="10">
        <v>477</v>
      </c>
      <c r="B445" s="20" t="s">
        <v>50</v>
      </c>
      <c r="C445" s="20" t="s">
        <v>129</v>
      </c>
      <c r="D445" s="21">
        <v>2008</v>
      </c>
      <c r="E445" s="20" t="s">
        <v>50</v>
      </c>
      <c r="F445" s="64" t="s">
        <v>79</v>
      </c>
      <c r="G445" s="31">
        <v>750814023</v>
      </c>
      <c r="H445" s="12">
        <f t="shared" si="143"/>
        <v>1073664052.89</v>
      </c>
      <c r="I445" s="23">
        <v>0</v>
      </c>
      <c r="J445" s="13">
        <f t="shared" si="144"/>
        <v>19565867.18</v>
      </c>
      <c r="K445" s="13">
        <f t="shared" si="145"/>
        <v>27979190.067399997</v>
      </c>
      <c r="L445" s="14">
        <f t="shared" si="146"/>
        <v>7972634.9799999995</v>
      </c>
      <c r="M445" s="14">
        <f t="shared" si="147"/>
        <v>9339833.7313999999</v>
      </c>
      <c r="N445" s="22">
        <v>3179531.98</v>
      </c>
      <c r="O445" s="24">
        <v>2881200.7</v>
      </c>
      <c r="P445" s="24">
        <v>0</v>
      </c>
      <c r="Q445" s="24">
        <v>0</v>
      </c>
      <c r="R445" s="24">
        <v>0</v>
      </c>
      <c r="S445" s="24">
        <v>1911902.3</v>
      </c>
      <c r="T445" s="14">
        <f t="shared" si="158"/>
        <v>4546730.7313999999</v>
      </c>
      <c r="U445" s="24">
        <v>2881200.7</v>
      </c>
      <c r="V445" s="24">
        <v>0</v>
      </c>
      <c r="W445" s="24">
        <v>0</v>
      </c>
      <c r="X445" s="24">
        <v>0</v>
      </c>
      <c r="Y445" s="24">
        <v>1911902.3</v>
      </c>
      <c r="Z445" s="14">
        <f t="shared" si="148"/>
        <v>11593232.200000001</v>
      </c>
      <c r="AA445" s="14">
        <f t="shared" si="149"/>
        <v>16578322.046</v>
      </c>
      <c r="AB445" s="24">
        <v>10611136.300000001</v>
      </c>
      <c r="AC445" s="24">
        <v>884562.4</v>
      </c>
      <c r="AD445" s="24">
        <v>97533.5</v>
      </c>
      <c r="AE445" s="24">
        <v>0</v>
      </c>
      <c r="AF445" s="25">
        <v>0</v>
      </c>
      <c r="AG445" s="14">
        <f t="shared" si="150"/>
        <v>15173924.909</v>
      </c>
      <c r="AH445" s="14">
        <f t="shared" si="151"/>
        <v>1264924.2320000001</v>
      </c>
      <c r="AI445" s="14">
        <f t="shared" si="152"/>
        <v>139472.905</v>
      </c>
      <c r="AJ445" s="14">
        <f t="shared" si="153"/>
        <v>0</v>
      </c>
      <c r="AK445" s="14">
        <f t="shared" si="154"/>
        <v>0</v>
      </c>
      <c r="AL445" s="16">
        <f t="shared" si="155"/>
        <v>1747317.3</v>
      </c>
      <c r="AM445" s="16">
        <f t="shared" si="156"/>
        <v>1747317.3</v>
      </c>
      <c r="AN445" s="24">
        <v>0</v>
      </c>
      <c r="AO445" s="24">
        <v>53426.2</v>
      </c>
      <c r="AP445" s="32">
        <v>1693891.1</v>
      </c>
      <c r="AQ445" s="24">
        <v>0</v>
      </c>
      <c r="AR445" s="24">
        <v>53426.2</v>
      </c>
      <c r="AS445" s="32">
        <v>1693891.1</v>
      </c>
      <c r="AT445" s="68">
        <f t="shared" si="157"/>
        <v>2.6059538821373343</v>
      </c>
      <c r="AU445" s="26">
        <v>0</v>
      </c>
      <c r="AV445" s="26">
        <v>0</v>
      </c>
      <c r="AW445" s="29">
        <v>27.95</v>
      </c>
      <c r="AX445" s="26">
        <v>3107.88</v>
      </c>
      <c r="AY445" s="27">
        <v>2288.81</v>
      </c>
      <c r="AZ445" s="27">
        <v>2712.36</v>
      </c>
      <c r="BA445" s="76">
        <v>3782.0381261436705</v>
      </c>
      <c r="BB445" s="29">
        <v>76.02</v>
      </c>
      <c r="BC445" s="26">
        <v>0</v>
      </c>
      <c r="BD445" s="26">
        <v>0</v>
      </c>
      <c r="BE445" s="26">
        <v>0</v>
      </c>
      <c r="BF445" s="28">
        <v>0</v>
      </c>
    </row>
    <row r="446" spans="1:58" ht="12.75" customHeight="1" x14ac:dyDescent="0.25">
      <c r="A446" s="10">
        <v>478</v>
      </c>
      <c r="B446" s="20" t="s">
        <v>51</v>
      </c>
      <c r="C446" s="20" t="s">
        <v>130</v>
      </c>
      <c r="D446" s="21">
        <v>2008</v>
      </c>
      <c r="E446" s="20" t="s">
        <v>148</v>
      </c>
      <c r="F446" s="64" t="s">
        <v>79</v>
      </c>
      <c r="G446" s="31">
        <v>981146431</v>
      </c>
      <c r="H446" s="12">
        <f t="shared" si="143"/>
        <v>1403039396.3299999</v>
      </c>
      <c r="I446" s="23">
        <v>0</v>
      </c>
      <c r="J446" s="13">
        <f t="shared" si="144"/>
        <v>30397256.979999997</v>
      </c>
      <c r="K446" s="13">
        <f t="shared" si="145"/>
        <v>43468077.481399991</v>
      </c>
      <c r="L446" s="14">
        <f t="shared" si="146"/>
        <v>18655150.879999999</v>
      </c>
      <c r="M446" s="14">
        <f t="shared" si="147"/>
        <v>22455721.480399996</v>
      </c>
      <c r="N446" s="22">
        <v>8838536.2799999993</v>
      </c>
      <c r="O446" s="24">
        <v>5091476</v>
      </c>
      <c r="P446" s="24">
        <v>0</v>
      </c>
      <c r="Q446" s="24">
        <v>0</v>
      </c>
      <c r="R446" s="24">
        <v>0</v>
      </c>
      <c r="S446" s="24">
        <v>4725138.5999999996</v>
      </c>
      <c r="T446" s="14">
        <f t="shared" si="158"/>
        <v>12639106.880399998</v>
      </c>
      <c r="U446" s="24">
        <v>5091476</v>
      </c>
      <c r="V446" s="24">
        <v>0</v>
      </c>
      <c r="W446" s="24">
        <v>0</v>
      </c>
      <c r="X446" s="24">
        <v>0</v>
      </c>
      <c r="Y446" s="24">
        <v>4725138.5999999996</v>
      </c>
      <c r="Z446" s="14">
        <f t="shared" si="148"/>
        <v>11742106.1</v>
      </c>
      <c r="AA446" s="14">
        <f t="shared" si="149"/>
        <v>16791211.723000001</v>
      </c>
      <c r="AB446" s="24">
        <v>11039832.800000001</v>
      </c>
      <c r="AC446" s="24">
        <v>662696.19999999995</v>
      </c>
      <c r="AD446" s="24">
        <v>39577.1</v>
      </c>
      <c r="AE446" s="24">
        <v>0</v>
      </c>
      <c r="AF446" s="25">
        <v>0</v>
      </c>
      <c r="AG446" s="14">
        <f t="shared" si="150"/>
        <v>15786960.904000001</v>
      </c>
      <c r="AH446" s="14">
        <f t="shared" si="151"/>
        <v>947655.56599999988</v>
      </c>
      <c r="AI446" s="14">
        <f t="shared" si="152"/>
        <v>56595.252999999997</v>
      </c>
      <c r="AJ446" s="14">
        <f t="shared" si="153"/>
        <v>0</v>
      </c>
      <c r="AK446" s="14">
        <f t="shared" si="154"/>
        <v>0</v>
      </c>
      <c r="AL446" s="16">
        <f t="shared" si="155"/>
        <v>1862129.5</v>
      </c>
      <c r="AM446" s="16">
        <f t="shared" si="156"/>
        <v>1862129.5</v>
      </c>
      <c r="AN446" s="24">
        <v>0</v>
      </c>
      <c r="AO446" s="24">
        <v>281551.90000000002</v>
      </c>
      <c r="AP446" s="32">
        <v>1580577.6</v>
      </c>
      <c r="AQ446" s="24">
        <v>0</v>
      </c>
      <c r="AR446" s="24">
        <v>281551.90000000002</v>
      </c>
      <c r="AS446" s="32">
        <v>1580577.6</v>
      </c>
      <c r="AT446" s="68">
        <f t="shared" si="157"/>
        <v>3.0981366307390661</v>
      </c>
      <c r="AU446" s="26">
        <v>0</v>
      </c>
      <c r="AV446" s="26">
        <v>0</v>
      </c>
      <c r="AW446" s="29">
        <v>27.76</v>
      </c>
      <c r="AX446" s="26">
        <v>1711.9</v>
      </c>
      <c r="AY446" s="27">
        <v>2280.23</v>
      </c>
      <c r="AZ446" s="27">
        <v>2021.04</v>
      </c>
      <c r="BA446" s="76">
        <v>2818.0810565195634</v>
      </c>
      <c r="BB446" s="29">
        <v>74.67</v>
      </c>
      <c r="BC446" s="26">
        <v>0</v>
      </c>
      <c r="BD446" s="26">
        <v>0</v>
      </c>
      <c r="BE446" s="26">
        <v>0</v>
      </c>
      <c r="BF446" s="28">
        <v>0</v>
      </c>
    </row>
    <row r="447" spans="1:58" ht="12.75" customHeight="1" x14ac:dyDescent="0.25">
      <c r="A447" s="10">
        <v>479</v>
      </c>
      <c r="B447" s="20" t="s">
        <v>52</v>
      </c>
      <c r="C447" s="20" t="s">
        <v>131</v>
      </c>
      <c r="D447" s="21">
        <v>2008</v>
      </c>
      <c r="E447" s="20" t="s">
        <v>111</v>
      </c>
      <c r="F447" s="64" t="s">
        <v>79</v>
      </c>
      <c r="G447" s="31">
        <v>270330443</v>
      </c>
      <c r="H447" s="12">
        <f t="shared" si="143"/>
        <v>386572533.49000001</v>
      </c>
      <c r="I447" s="23">
        <v>0</v>
      </c>
      <c r="J447" s="13">
        <f t="shared" si="144"/>
        <v>8801450.8300000001</v>
      </c>
      <c r="K447" s="13">
        <f t="shared" si="145"/>
        <v>12586074.686899999</v>
      </c>
      <c r="L447" s="14">
        <f t="shared" si="146"/>
        <v>5038977.63</v>
      </c>
      <c r="M447" s="14">
        <f t="shared" si="147"/>
        <v>6011435.9299000008</v>
      </c>
      <c r="N447" s="22">
        <v>2261530.9300000002</v>
      </c>
      <c r="O447" s="24">
        <v>2096107.5</v>
      </c>
      <c r="P447" s="24">
        <v>465876</v>
      </c>
      <c r="Q447" s="24">
        <v>0</v>
      </c>
      <c r="R447" s="24">
        <v>0</v>
      </c>
      <c r="S447" s="24">
        <v>215463.2</v>
      </c>
      <c r="T447" s="14">
        <f t="shared" si="158"/>
        <v>3233989.2299000002</v>
      </c>
      <c r="U447" s="24">
        <v>2096107.5</v>
      </c>
      <c r="V447" s="24">
        <v>465876</v>
      </c>
      <c r="W447" s="24">
        <v>0</v>
      </c>
      <c r="X447" s="24">
        <v>0</v>
      </c>
      <c r="Y447" s="24">
        <v>215463.2</v>
      </c>
      <c r="Z447" s="14">
        <f t="shared" si="148"/>
        <v>3762473.2</v>
      </c>
      <c r="AA447" s="14">
        <f t="shared" si="149"/>
        <v>5380336.675999999</v>
      </c>
      <c r="AB447" s="24">
        <v>2948719.9</v>
      </c>
      <c r="AC447" s="24">
        <v>744223.6</v>
      </c>
      <c r="AD447" s="24">
        <v>69529.7</v>
      </c>
      <c r="AE447" s="24">
        <v>0</v>
      </c>
      <c r="AF447" s="25">
        <v>0</v>
      </c>
      <c r="AG447" s="14">
        <f t="shared" si="150"/>
        <v>4216669.4569999995</v>
      </c>
      <c r="AH447" s="14">
        <f t="shared" si="151"/>
        <v>1064239.7479999999</v>
      </c>
      <c r="AI447" s="14">
        <f t="shared" si="152"/>
        <v>99427.47099999999</v>
      </c>
      <c r="AJ447" s="14">
        <f t="shared" si="153"/>
        <v>0</v>
      </c>
      <c r="AK447" s="14">
        <f t="shared" si="154"/>
        <v>0</v>
      </c>
      <c r="AL447" s="16">
        <f t="shared" si="155"/>
        <v>297799.09999999998</v>
      </c>
      <c r="AM447" s="16">
        <f t="shared" si="156"/>
        <v>297799.09999999998</v>
      </c>
      <c r="AN447" s="24">
        <v>0</v>
      </c>
      <c r="AO447" s="24">
        <v>157826.6</v>
      </c>
      <c r="AP447" s="32">
        <v>139972.5</v>
      </c>
      <c r="AQ447" s="24">
        <v>0</v>
      </c>
      <c r="AR447" s="24">
        <v>157826.6</v>
      </c>
      <c r="AS447" s="32">
        <v>139972.5</v>
      </c>
      <c r="AT447" s="68">
        <f t="shared" si="157"/>
        <v>3.2558119360607858</v>
      </c>
      <c r="AU447" s="26">
        <v>0</v>
      </c>
      <c r="AV447" s="26">
        <v>0</v>
      </c>
      <c r="AW447" s="29">
        <v>20.89</v>
      </c>
      <c r="AX447" s="26">
        <v>2963.12</v>
      </c>
      <c r="AY447" s="27">
        <v>1644.62</v>
      </c>
      <c r="AZ447" s="27">
        <v>2030.94</v>
      </c>
      <c r="BA447" s="76">
        <v>2831.8853367216102</v>
      </c>
      <c r="BB447" s="29">
        <v>95.72</v>
      </c>
      <c r="BC447" s="26">
        <v>0</v>
      </c>
      <c r="BD447" s="26">
        <v>0</v>
      </c>
      <c r="BE447" s="26">
        <v>0</v>
      </c>
      <c r="BF447" s="28">
        <v>0</v>
      </c>
    </row>
    <row r="448" spans="1:58" ht="12.75" customHeight="1" x14ac:dyDescent="0.25">
      <c r="A448" s="10">
        <v>480</v>
      </c>
      <c r="B448" s="20" t="s">
        <v>53</v>
      </c>
      <c r="C448" s="20" t="s">
        <v>132</v>
      </c>
      <c r="D448" s="21">
        <v>2008</v>
      </c>
      <c r="E448" s="20" t="s">
        <v>53</v>
      </c>
      <c r="F448" s="64" t="s">
        <v>79</v>
      </c>
      <c r="G448" s="31">
        <v>140312172</v>
      </c>
      <c r="H448" s="12">
        <f t="shared" si="143"/>
        <v>200646405.95999998</v>
      </c>
      <c r="I448" s="23">
        <v>0</v>
      </c>
      <c r="J448" s="13">
        <f t="shared" si="144"/>
        <v>4791182.8</v>
      </c>
      <c r="K448" s="13">
        <f t="shared" si="145"/>
        <v>6851391.4039999992</v>
      </c>
      <c r="L448" s="14">
        <f t="shared" si="146"/>
        <v>2350773.9</v>
      </c>
      <c r="M448" s="14">
        <f t="shared" si="147"/>
        <v>2947754.7250000001</v>
      </c>
      <c r="N448" s="22">
        <v>1388327.5</v>
      </c>
      <c r="O448" s="24">
        <v>771111.5</v>
      </c>
      <c r="P448" s="24">
        <v>0</v>
      </c>
      <c r="Q448" s="24">
        <v>0</v>
      </c>
      <c r="R448" s="24">
        <v>0</v>
      </c>
      <c r="S448" s="24">
        <v>191334.9</v>
      </c>
      <c r="T448" s="14">
        <f t="shared" si="158"/>
        <v>1985308.325</v>
      </c>
      <c r="U448" s="24">
        <v>771111.5</v>
      </c>
      <c r="V448" s="24">
        <v>0</v>
      </c>
      <c r="W448" s="24">
        <v>0</v>
      </c>
      <c r="X448" s="24">
        <v>0</v>
      </c>
      <c r="Y448" s="24">
        <v>191334.9</v>
      </c>
      <c r="Z448" s="14">
        <f t="shared" si="148"/>
        <v>2440408.9</v>
      </c>
      <c r="AA448" s="14">
        <f t="shared" si="149"/>
        <v>3489784.727</v>
      </c>
      <c r="AB448" s="24">
        <v>1919169.3</v>
      </c>
      <c r="AC448" s="24">
        <v>471151.7</v>
      </c>
      <c r="AD448" s="24">
        <v>50087.9</v>
      </c>
      <c r="AE448" s="24">
        <v>0</v>
      </c>
      <c r="AF448" s="25">
        <v>0</v>
      </c>
      <c r="AG448" s="14">
        <f t="shared" si="150"/>
        <v>2744412.0989999999</v>
      </c>
      <c r="AH448" s="14">
        <f t="shared" si="151"/>
        <v>673746.93099999998</v>
      </c>
      <c r="AI448" s="14">
        <f t="shared" si="152"/>
        <v>71625.697</v>
      </c>
      <c r="AJ448" s="14">
        <f t="shared" si="153"/>
        <v>0</v>
      </c>
      <c r="AK448" s="14">
        <f t="shared" si="154"/>
        <v>0</v>
      </c>
      <c r="AL448" s="16">
        <f t="shared" si="155"/>
        <v>186140.4</v>
      </c>
      <c r="AM448" s="16">
        <f t="shared" si="156"/>
        <v>186140.4</v>
      </c>
      <c r="AN448" s="24">
        <v>0</v>
      </c>
      <c r="AO448" s="24">
        <v>37450.6</v>
      </c>
      <c r="AP448" s="32">
        <v>148689.79999999999</v>
      </c>
      <c r="AQ448" s="24">
        <v>0</v>
      </c>
      <c r="AR448" s="24">
        <v>37450.6</v>
      </c>
      <c r="AS448" s="32">
        <v>148689.79999999999</v>
      </c>
      <c r="AT448" s="68">
        <f t="shared" si="157"/>
        <v>3.4146594209944947</v>
      </c>
      <c r="AU448" s="26">
        <v>0</v>
      </c>
      <c r="AV448" s="26">
        <v>0</v>
      </c>
      <c r="AW448" s="29">
        <v>24.04</v>
      </c>
      <c r="AX448" s="26">
        <v>3547.47</v>
      </c>
      <c r="AY448" s="27">
        <v>2206.83</v>
      </c>
      <c r="AZ448" s="27">
        <v>2732.89</v>
      </c>
      <c r="BA448" s="76">
        <v>3810.6645779161968</v>
      </c>
      <c r="BB448" s="29">
        <v>91.86</v>
      </c>
      <c r="BC448" s="26">
        <v>0</v>
      </c>
      <c r="BD448" s="26">
        <v>0</v>
      </c>
      <c r="BE448" s="26">
        <v>0</v>
      </c>
      <c r="BF448" s="28">
        <v>0</v>
      </c>
    </row>
    <row r="449" spans="1:58" ht="12.75" customHeight="1" x14ac:dyDescent="0.25">
      <c r="A449" s="10">
        <v>481</v>
      </c>
      <c r="B449" s="20" t="s">
        <v>54</v>
      </c>
      <c r="C449" s="20" t="s">
        <v>133</v>
      </c>
      <c r="D449" s="21">
        <v>2008</v>
      </c>
      <c r="E449" s="20" t="s">
        <v>54</v>
      </c>
      <c r="F449" s="64" t="s">
        <v>79</v>
      </c>
      <c r="G449" s="31">
        <v>81399737</v>
      </c>
      <c r="H449" s="12">
        <f t="shared" si="143"/>
        <v>116401623.91</v>
      </c>
      <c r="I449" s="23">
        <v>0</v>
      </c>
      <c r="J449" s="13">
        <f t="shared" si="144"/>
        <v>3202827.04</v>
      </c>
      <c r="K449" s="13">
        <f t="shared" si="145"/>
        <v>4580042.6672</v>
      </c>
      <c r="L449" s="14">
        <f t="shared" si="146"/>
        <v>1640948.1400000001</v>
      </c>
      <c r="M449" s="14">
        <f t="shared" si="147"/>
        <v>1944168.7202000001</v>
      </c>
      <c r="N449" s="22">
        <v>705164.14</v>
      </c>
      <c r="O449" s="24">
        <v>699569.4</v>
      </c>
      <c r="P449" s="24">
        <v>114567.5</v>
      </c>
      <c r="Q449" s="24">
        <v>0</v>
      </c>
      <c r="R449" s="24">
        <v>0</v>
      </c>
      <c r="S449" s="24">
        <v>121647.1</v>
      </c>
      <c r="T449" s="14">
        <f t="shared" si="158"/>
        <v>1008384.7202</v>
      </c>
      <c r="U449" s="24">
        <v>699569.4</v>
      </c>
      <c r="V449" s="24">
        <v>114567.5</v>
      </c>
      <c r="W449" s="24">
        <v>0</v>
      </c>
      <c r="X449" s="24">
        <v>0</v>
      </c>
      <c r="Y449" s="24">
        <v>121647.1</v>
      </c>
      <c r="Z449" s="14">
        <f t="shared" si="148"/>
        <v>1561878.9</v>
      </c>
      <c r="AA449" s="14">
        <f t="shared" si="149"/>
        <v>2233486.827</v>
      </c>
      <c r="AB449" s="24">
        <v>1281516.8</v>
      </c>
      <c r="AC449" s="24">
        <v>280362.09999999998</v>
      </c>
      <c r="AD449" s="24">
        <v>0</v>
      </c>
      <c r="AE449" s="24">
        <v>0</v>
      </c>
      <c r="AF449" s="25">
        <v>0</v>
      </c>
      <c r="AG449" s="14">
        <f t="shared" si="150"/>
        <v>1832569.024</v>
      </c>
      <c r="AH449" s="14">
        <f t="shared" si="151"/>
        <v>400917.80299999996</v>
      </c>
      <c r="AI449" s="14">
        <f t="shared" si="152"/>
        <v>0</v>
      </c>
      <c r="AJ449" s="14">
        <f t="shared" si="153"/>
        <v>0</v>
      </c>
      <c r="AK449" s="14">
        <f t="shared" si="154"/>
        <v>0</v>
      </c>
      <c r="AL449" s="16">
        <f t="shared" si="155"/>
        <v>52578</v>
      </c>
      <c r="AM449" s="16">
        <f t="shared" si="156"/>
        <v>52578</v>
      </c>
      <c r="AN449" s="24">
        <v>0</v>
      </c>
      <c r="AO449" s="24">
        <v>28989.9</v>
      </c>
      <c r="AP449" s="32">
        <v>23588.1</v>
      </c>
      <c r="AQ449" s="24">
        <v>0</v>
      </c>
      <c r="AR449" s="24">
        <v>28989.9</v>
      </c>
      <c r="AS449" s="32">
        <v>23588.1</v>
      </c>
      <c r="AT449" s="68">
        <f t="shared" si="157"/>
        <v>3.9346896661349162</v>
      </c>
      <c r="AU449" s="26">
        <v>0</v>
      </c>
      <c r="AV449" s="26">
        <v>0</v>
      </c>
      <c r="AW449" s="29">
        <v>20.05</v>
      </c>
      <c r="AX449" s="26">
        <v>3153.75</v>
      </c>
      <c r="AY449" s="27">
        <v>2912.42</v>
      </c>
      <c r="AZ449" s="27">
        <v>3025.31</v>
      </c>
      <c r="BA449" s="76">
        <v>4218.4067614194673</v>
      </c>
      <c r="BB449" s="29">
        <v>92.59</v>
      </c>
      <c r="BC449" s="26">
        <v>0</v>
      </c>
      <c r="BD449" s="26">
        <v>0</v>
      </c>
      <c r="BE449" s="26">
        <v>0</v>
      </c>
      <c r="BF449" s="28">
        <v>0</v>
      </c>
    </row>
    <row r="450" spans="1:58" ht="12.75" customHeight="1" x14ac:dyDescent="0.25">
      <c r="A450" s="10">
        <v>482</v>
      </c>
      <c r="B450" s="20" t="s">
        <v>55</v>
      </c>
      <c r="C450" s="20" t="s">
        <v>134</v>
      </c>
      <c r="D450" s="21">
        <v>2008</v>
      </c>
      <c r="E450" s="20" t="s">
        <v>55</v>
      </c>
      <c r="F450" s="64" t="s">
        <v>79</v>
      </c>
      <c r="G450" s="31">
        <v>873801707</v>
      </c>
      <c r="H450" s="12">
        <f t="shared" si="143"/>
        <v>1249536441.01</v>
      </c>
      <c r="I450" s="23">
        <v>0</v>
      </c>
      <c r="J450" s="13">
        <f t="shared" si="144"/>
        <v>13343952.199999999</v>
      </c>
      <c r="K450" s="13">
        <f t="shared" si="145"/>
        <v>19081851.645999998</v>
      </c>
      <c r="L450" s="14">
        <f t="shared" si="146"/>
        <v>2852702.3000000003</v>
      </c>
      <c r="M450" s="14">
        <f t="shared" si="147"/>
        <v>3390228.057</v>
      </c>
      <c r="N450" s="22">
        <v>1250059.8999999999</v>
      </c>
      <c r="O450" s="24">
        <v>1367968.3</v>
      </c>
      <c r="P450" s="24">
        <v>0</v>
      </c>
      <c r="Q450" s="24">
        <v>0</v>
      </c>
      <c r="R450" s="24">
        <v>0</v>
      </c>
      <c r="S450" s="24">
        <v>234674.1</v>
      </c>
      <c r="T450" s="14">
        <f t="shared" si="158"/>
        <v>1787585.6569999999</v>
      </c>
      <c r="U450" s="24">
        <v>1367968.3</v>
      </c>
      <c r="V450" s="24">
        <v>0</v>
      </c>
      <c r="W450" s="24">
        <v>0</v>
      </c>
      <c r="X450" s="24">
        <v>0</v>
      </c>
      <c r="Y450" s="24">
        <v>234674.1</v>
      </c>
      <c r="Z450" s="14">
        <f t="shared" si="148"/>
        <v>10491249.899999999</v>
      </c>
      <c r="AA450" s="14">
        <f t="shared" si="149"/>
        <v>15002487.356999999</v>
      </c>
      <c r="AB450" s="24">
        <v>9375438.6999999993</v>
      </c>
      <c r="AC450" s="24">
        <v>751197.5</v>
      </c>
      <c r="AD450" s="24">
        <v>364613.7</v>
      </c>
      <c r="AE450" s="24">
        <v>0</v>
      </c>
      <c r="AF450" s="25">
        <v>0</v>
      </c>
      <c r="AG450" s="14">
        <f t="shared" si="150"/>
        <v>13406877.340999998</v>
      </c>
      <c r="AH450" s="14">
        <f t="shared" si="151"/>
        <v>1074212.425</v>
      </c>
      <c r="AI450" s="14">
        <f t="shared" si="152"/>
        <v>521397.59100000001</v>
      </c>
      <c r="AJ450" s="14">
        <f t="shared" si="153"/>
        <v>0</v>
      </c>
      <c r="AK450" s="14">
        <f t="shared" si="154"/>
        <v>0</v>
      </c>
      <c r="AL450" s="16">
        <f t="shared" si="155"/>
        <v>3413750</v>
      </c>
      <c r="AM450" s="16">
        <f t="shared" si="156"/>
        <v>3413750</v>
      </c>
      <c r="AN450" s="24">
        <v>0</v>
      </c>
      <c r="AO450" s="24">
        <v>78000</v>
      </c>
      <c r="AP450" s="32">
        <v>3335750</v>
      </c>
      <c r="AQ450" s="24">
        <v>0</v>
      </c>
      <c r="AR450" s="24">
        <v>78000</v>
      </c>
      <c r="AS450" s="32">
        <v>3335750</v>
      </c>
      <c r="AT450" s="68">
        <f t="shared" si="157"/>
        <v>1.5271144577885334</v>
      </c>
      <c r="AU450" s="26">
        <v>0</v>
      </c>
      <c r="AV450" s="26">
        <v>0</v>
      </c>
      <c r="AW450" s="29">
        <v>21.59</v>
      </c>
      <c r="AX450" s="26">
        <v>3295.56</v>
      </c>
      <c r="AY450" s="27">
        <v>2062.06</v>
      </c>
      <c r="AZ450" s="27">
        <v>2921.9</v>
      </c>
      <c r="BA450" s="76">
        <v>4074.214780036275</v>
      </c>
      <c r="BB450" s="29">
        <v>91.77</v>
      </c>
      <c r="BC450" s="26">
        <v>0</v>
      </c>
      <c r="BD450" s="26">
        <v>0</v>
      </c>
      <c r="BE450" s="26">
        <v>0</v>
      </c>
      <c r="BF450" s="28">
        <v>0</v>
      </c>
    </row>
    <row r="451" spans="1:58" ht="12.75" customHeight="1" x14ac:dyDescent="0.25">
      <c r="A451" s="10">
        <v>483</v>
      </c>
      <c r="B451" s="20" t="s">
        <v>56</v>
      </c>
      <c r="C451" s="20" t="s">
        <v>135</v>
      </c>
      <c r="D451" s="21">
        <v>2008</v>
      </c>
      <c r="E451" s="20" t="s">
        <v>56</v>
      </c>
      <c r="F451" s="64" t="s">
        <v>79</v>
      </c>
      <c r="G451" s="31">
        <v>192561534</v>
      </c>
      <c r="H451" s="12">
        <f t="shared" si="143"/>
        <v>275362993.62</v>
      </c>
      <c r="I451" s="23">
        <v>0</v>
      </c>
      <c r="J451" s="13">
        <f t="shared" si="144"/>
        <v>10068652.48</v>
      </c>
      <c r="K451" s="13">
        <f t="shared" si="145"/>
        <v>14398173.046399999</v>
      </c>
      <c r="L451" s="14">
        <f t="shared" si="146"/>
        <v>7724716.9800000004</v>
      </c>
      <c r="M451" s="14">
        <f t="shared" si="147"/>
        <v>9286088.9394000005</v>
      </c>
      <c r="N451" s="22">
        <v>3631097.58</v>
      </c>
      <c r="O451" s="24">
        <v>3136739.2</v>
      </c>
      <c r="P451" s="24">
        <v>809577.2</v>
      </c>
      <c r="Q451" s="24">
        <v>0</v>
      </c>
      <c r="R451" s="24">
        <v>0</v>
      </c>
      <c r="S451" s="24">
        <v>147303</v>
      </c>
      <c r="T451" s="14">
        <f t="shared" si="158"/>
        <v>5192469.5394000001</v>
      </c>
      <c r="U451" s="24">
        <v>3136739.2</v>
      </c>
      <c r="V451" s="24">
        <v>809577.2</v>
      </c>
      <c r="W451" s="24">
        <v>0</v>
      </c>
      <c r="X451" s="24">
        <v>0</v>
      </c>
      <c r="Y451" s="24">
        <v>147303</v>
      </c>
      <c r="Z451" s="14">
        <f t="shared" si="148"/>
        <v>2343935.5</v>
      </c>
      <c r="AA451" s="14">
        <f t="shared" si="149"/>
        <v>3351827.7649999997</v>
      </c>
      <c r="AB451" s="24">
        <v>1435977</v>
      </c>
      <c r="AC451" s="24">
        <v>635085.1</v>
      </c>
      <c r="AD451" s="24">
        <v>272873.40000000002</v>
      </c>
      <c r="AE451" s="24">
        <v>0</v>
      </c>
      <c r="AF451" s="25">
        <v>0</v>
      </c>
      <c r="AG451" s="14">
        <f t="shared" si="150"/>
        <v>2053447.1099999999</v>
      </c>
      <c r="AH451" s="14">
        <f t="shared" si="151"/>
        <v>908171.69299999997</v>
      </c>
      <c r="AI451" s="14">
        <f t="shared" si="152"/>
        <v>390208.962</v>
      </c>
      <c r="AJ451" s="14">
        <f t="shared" si="153"/>
        <v>0</v>
      </c>
      <c r="AK451" s="14">
        <f t="shared" si="154"/>
        <v>0</v>
      </c>
      <c r="AL451" s="16">
        <f t="shared" si="155"/>
        <v>93011.9</v>
      </c>
      <c r="AM451" s="16">
        <f t="shared" si="156"/>
        <v>93011.9</v>
      </c>
      <c r="AN451" s="24">
        <v>0</v>
      </c>
      <c r="AO451" s="24">
        <v>38337.9</v>
      </c>
      <c r="AP451" s="32">
        <v>54674</v>
      </c>
      <c r="AQ451" s="24">
        <v>0</v>
      </c>
      <c r="AR451" s="24">
        <v>38337.9</v>
      </c>
      <c r="AS451" s="32">
        <v>54674</v>
      </c>
      <c r="AT451" s="68">
        <f t="shared" si="157"/>
        <v>5.2287973983422882</v>
      </c>
      <c r="AU451" s="26">
        <v>0</v>
      </c>
      <c r="AV451" s="26">
        <v>0</v>
      </c>
      <c r="AW451" s="29">
        <v>19.96</v>
      </c>
      <c r="AX451" s="26">
        <v>2737.27</v>
      </c>
      <c r="AY451" s="27">
        <v>2620.52</v>
      </c>
      <c r="AZ451" s="27">
        <v>2646.8</v>
      </c>
      <c r="BA451" s="76">
        <v>3690.6231150278973</v>
      </c>
      <c r="BB451" s="29">
        <v>98.09</v>
      </c>
      <c r="BC451" s="26">
        <v>0</v>
      </c>
      <c r="BD451" s="26">
        <v>0</v>
      </c>
      <c r="BE451" s="26">
        <v>0</v>
      </c>
      <c r="BF451" s="28">
        <v>0</v>
      </c>
    </row>
    <row r="452" spans="1:58" ht="12.75" customHeight="1" x14ac:dyDescent="0.25">
      <c r="A452" s="10">
        <v>484</v>
      </c>
      <c r="B452" s="20" t="s">
        <v>57</v>
      </c>
      <c r="C452" s="20" t="s">
        <v>136</v>
      </c>
      <c r="D452" s="21">
        <v>2008</v>
      </c>
      <c r="E452" s="20" t="s">
        <v>57</v>
      </c>
      <c r="F452" s="64" t="s">
        <v>79</v>
      </c>
      <c r="G452" s="31">
        <v>385126957</v>
      </c>
      <c r="H452" s="12">
        <f t="shared" si="143"/>
        <v>550731548.50999999</v>
      </c>
      <c r="I452" s="23">
        <v>0</v>
      </c>
      <c r="J452" s="13">
        <f t="shared" si="144"/>
        <v>12422598.17</v>
      </c>
      <c r="K452" s="13">
        <f t="shared" si="145"/>
        <v>17764315.383099999</v>
      </c>
      <c r="L452" s="14">
        <f t="shared" si="146"/>
        <v>7245052.5700000003</v>
      </c>
      <c r="M452" s="14">
        <f t="shared" si="147"/>
        <v>8901430.4021000005</v>
      </c>
      <c r="N452" s="22">
        <v>3852041.47</v>
      </c>
      <c r="O452" s="24">
        <v>2128020.6</v>
      </c>
      <c r="P452" s="24">
        <v>524808.19999999995</v>
      </c>
      <c r="Q452" s="24">
        <v>0</v>
      </c>
      <c r="R452" s="24">
        <v>0</v>
      </c>
      <c r="S452" s="24">
        <v>740182.3</v>
      </c>
      <c r="T452" s="14">
        <f t="shared" si="158"/>
        <v>5508419.3021</v>
      </c>
      <c r="U452" s="24">
        <v>2128020.6</v>
      </c>
      <c r="V452" s="24">
        <v>524808.19999999995</v>
      </c>
      <c r="W452" s="24">
        <v>0</v>
      </c>
      <c r="X452" s="24">
        <v>0</v>
      </c>
      <c r="Y452" s="24">
        <v>740182.3</v>
      </c>
      <c r="Z452" s="14">
        <f t="shared" si="148"/>
        <v>5177545.5999999996</v>
      </c>
      <c r="AA452" s="14">
        <f t="shared" si="149"/>
        <v>7403890.2079999987</v>
      </c>
      <c r="AB452" s="24">
        <v>4348439.5</v>
      </c>
      <c r="AC452" s="24">
        <v>663291.5</v>
      </c>
      <c r="AD452" s="24">
        <v>165814.6</v>
      </c>
      <c r="AE452" s="24">
        <v>0</v>
      </c>
      <c r="AF452" s="25">
        <v>0</v>
      </c>
      <c r="AG452" s="14">
        <f t="shared" si="150"/>
        <v>6218268.4849999994</v>
      </c>
      <c r="AH452" s="14">
        <f t="shared" si="151"/>
        <v>948506.84499999997</v>
      </c>
      <c r="AI452" s="14">
        <f t="shared" si="152"/>
        <v>237114.878</v>
      </c>
      <c r="AJ452" s="14">
        <f t="shared" si="153"/>
        <v>0</v>
      </c>
      <c r="AK452" s="14">
        <f t="shared" si="154"/>
        <v>0</v>
      </c>
      <c r="AL452" s="16">
        <f t="shared" si="155"/>
        <v>746176.4</v>
      </c>
      <c r="AM452" s="16">
        <f t="shared" si="156"/>
        <v>746176.4</v>
      </c>
      <c r="AN452" s="24">
        <v>0</v>
      </c>
      <c r="AO452" s="24">
        <v>113566.1</v>
      </c>
      <c r="AP452" s="32">
        <v>632610.30000000005</v>
      </c>
      <c r="AQ452" s="24">
        <v>0</v>
      </c>
      <c r="AR452" s="24">
        <v>113566.1</v>
      </c>
      <c r="AS452" s="32">
        <v>632610.30000000005</v>
      </c>
      <c r="AT452" s="68">
        <f t="shared" si="157"/>
        <v>3.2255852113722594</v>
      </c>
      <c r="AU452" s="26">
        <v>0</v>
      </c>
      <c r="AV452" s="26">
        <v>0</v>
      </c>
      <c r="AW452" s="29">
        <v>24.64</v>
      </c>
      <c r="AX452" s="26">
        <v>3149.24</v>
      </c>
      <c r="AY452" s="27">
        <v>1776.43</v>
      </c>
      <c r="AZ452" s="27">
        <v>2170.84</v>
      </c>
      <c r="BA452" s="76">
        <v>3026.9579428091133</v>
      </c>
      <c r="BB452" s="29">
        <v>89.78</v>
      </c>
      <c r="BC452" s="26">
        <v>0</v>
      </c>
      <c r="BD452" s="26">
        <v>0</v>
      </c>
      <c r="BE452" s="26">
        <v>0</v>
      </c>
      <c r="BF452" s="28">
        <v>0</v>
      </c>
    </row>
    <row r="453" spans="1:58" ht="12.75" customHeight="1" x14ac:dyDescent="0.25">
      <c r="A453" s="10">
        <v>485</v>
      </c>
      <c r="B453" s="20" t="s">
        <v>58</v>
      </c>
      <c r="C453" s="20" t="s">
        <v>137</v>
      </c>
      <c r="D453" s="21">
        <v>2008</v>
      </c>
      <c r="E453" s="20" t="s">
        <v>112</v>
      </c>
      <c r="F453" s="64" t="s">
        <v>79</v>
      </c>
      <c r="G453" s="31">
        <v>228284803</v>
      </c>
      <c r="H453" s="12">
        <f t="shared" si="143"/>
        <v>326447268.28999996</v>
      </c>
      <c r="I453" s="23">
        <v>0</v>
      </c>
      <c r="J453" s="13">
        <f t="shared" si="144"/>
        <v>4108707.7800000003</v>
      </c>
      <c r="K453" s="13">
        <f t="shared" si="145"/>
        <v>5875452.1254000003</v>
      </c>
      <c r="L453" s="14">
        <f t="shared" si="146"/>
        <v>1811995.88</v>
      </c>
      <c r="M453" s="14">
        <f t="shared" si="147"/>
        <v>2165461.6333999997</v>
      </c>
      <c r="N453" s="22">
        <v>822013.38</v>
      </c>
      <c r="O453" s="24">
        <v>930336</v>
      </c>
      <c r="P453" s="24">
        <v>0</v>
      </c>
      <c r="Q453" s="24">
        <v>0</v>
      </c>
      <c r="R453" s="24">
        <v>0</v>
      </c>
      <c r="S453" s="24">
        <v>59646.5</v>
      </c>
      <c r="T453" s="14">
        <f t="shared" si="158"/>
        <v>1175479.1333999999</v>
      </c>
      <c r="U453" s="24">
        <v>930336</v>
      </c>
      <c r="V453" s="24">
        <v>0</v>
      </c>
      <c r="W453" s="24">
        <v>0</v>
      </c>
      <c r="X453" s="24">
        <v>0</v>
      </c>
      <c r="Y453" s="24">
        <v>59646.5</v>
      </c>
      <c r="Z453" s="14">
        <f t="shared" si="148"/>
        <v>2296711.9000000004</v>
      </c>
      <c r="AA453" s="14">
        <f t="shared" si="149"/>
        <v>3284298.0169999995</v>
      </c>
      <c r="AB453" s="24">
        <v>1929669.2</v>
      </c>
      <c r="AC453" s="24">
        <v>288884.5</v>
      </c>
      <c r="AD453" s="24">
        <v>78158.2</v>
      </c>
      <c r="AE453" s="24">
        <v>0</v>
      </c>
      <c r="AF453" s="25">
        <v>0</v>
      </c>
      <c r="AG453" s="14">
        <f t="shared" si="150"/>
        <v>2759426.9559999998</v>
      </c>
      <c r="AH453" s="14">
        <f t="shared" si="151"/>
        <v>413104.83499999996</v>
      </c>
      <c r="AI453" s="14">
        <f t="shared" si="152"/>
        <v>111766.226</v>
      </c>
      <c r="AJ453" s="14">
        <f t="shared" si="153"/>
        <v>0</v>
      </c>
      <c r="AK453" s="14">
        <f t="shared" si="154"/>
        <v>0</v>
      </c>
      <c r="AL453" s="16">
        <f t="shared" si="155"/>
        <v>476941.9</v>
      </c>
      <c r="AM453" s="16">
        <f t="shared" si="156"/>
        <v>476941.9</v>
      </c>
      <c r="AN453" s="24">
        <v>0</v>
      </c>
      <c r="AO453" s="24">
        <v>72887</v>
      </c>
      <c r="AP453" s="32">
        <v>404054.9</v>
      </c>
      <c r="AQ453" s="24">
        <v>0</v>
      </c>
      <c r="AR453" s="24">
        <v>72887</v>
      </c>
      <c r="AS453" s="32">
        <v>404054.9</v>
      </c>
      <c r="AT453" s="68">
        <f t="shared" si="157"/>
        <v>1.7998166001439879</v>
      </c>
      <c r="AU453" s="26">
        <v>0</v>
      </c>
      <c r="AV453" s="26">
        <v>0</v>
      </c>
      <c r="AW453" s="29">
        <v>18.059999999999999</v>
      </c>
      <c r="AX453" s="26">
        <v>2506.2600000000002</v>
      </c>
      <c r="AY453" s="27">
        <v>2096.75</v>
      </c>
      <c r="AZ453" s="27">
        <v>2307.5100000000002</v>
      </c>
      <c r="BA453" s="76">
        <v>3217.5267281842312</v>
      </c>
      <c r="BB453" s="29">
        <v>96.71</v>
      </c>
      <c r="BC453" s="26">
        <v>0</v>
      </c>
      <c r="BD453" s="26">
        <v>0</v>
      </c>
      <c r="BE453" s="26">
        <v>0</v>
      </c>
      <c r="BF453" s="28">
        <v>0</v>
      </c>
    </row>
    <row r="454" spans="1:58" ht="12.75" customHeight="1" x14ac:dyDescent="0.25">
      <c r="A454" s="10">
        <v>486</v>
      </c>
      <c r="B454" s="20" t="s">
        <v>59</v>
      </c>
      <c r="C454" s="20" t="s">
        <v>138</v>
      </c>
      <c r="D454" s="21">
        <v>2008</v>
      </c>
      <c r="E454" s="20" t="s">
        <v>59</v>
      </c>
      <c r="F454" s="64" t="s">
        <v>79</v>
      </c>
      <c r="G454" s="31">
        <v>175082242</v>
      </c>
      <c r="H454" s="12">
        <f t="shared" si="143"/>
        <v>250367606.06</v>
      </c>
      <c r="I454" s="23">
        <v>0</v>
      </c>
      <c r="J454" s="13">
        <f t="shared" si="144"/>
        <v>3427623.08</v>
      </c>
      <c r="K454" s="13">
        <f t="shared" si="145"/>
        <v>4901501.0044</v>
      </c>
      <c r="L454" s="14">
        <f t="shared" si="146"/>
        <v>1441442.08</v>
      </c>
      <c r="M454" s="14">
        <f t="shared" si="147"/>
        <v>1668737.6204000001</v>
      </c>
      <c r="N454" s="22">
        <v>528594.28</v>
      </c>
      <c r="O454" s="24">
        <v>676390.5</v>
      </c>
      <c r="P454" s="24">
        <v>0</v>
      </c>
      <c r="Q454" s="24">
        <v>0</v>
      </c>
      <c r="R454" s="24">
        <v>0</v>
      </c>
      <c r="S454" s="24">
        <v>236457.3</v>
      </c>
      <c r="T454" s="14">
        <f t="shared" si="158"/>
        <v>755889.82039999997</v>
      </c>
      <c r="U454" s="24">
        <v>676390.5</v>
      </c>
      <c r="V454" s="24">
        <v>0</v>
      </c>
      <c r="W454" s="24">
        <v>0</v>
      </c>
      <c r="X454" s="24">
        <v>0</v>
      </c>
      <c r="Y454" s="24">
        <v>236457.3</v>
      </c>
      <c r="Z454" s="14">
        <f t="shared" si="148"/>
        <v>1986181</v>
      </c>
      <c r="AA454" s="14">
        <f t="shared" si="149"/>
        <v>2840238.8299999996</v>
      </c>
      <c r="AB454" s="24">
        <v>1735850.9</v>
      </c>
      <c r="AC454" s="24">
        <v>250330.1</v>
      </c>
      <c r="AD454" s="24">
        <v>0</v>
      </c>
      <c r="AE454" s="24">
        <v>0</v>
      </c>
      <c r="AF454" s="25">
        <v>0</v>
      </c>
      <c r="AG454" s="14">
        <f t="shared" si="150"/>
        <v>2482266.7869999995</v>
      </c>
      <c r="AH454" s="14">
        <f t="shared" si="151"/>
        <v>357972.04300000001</v>
      </c>
      <c r="AI454" s="14">
        <f t="shared" si="152"/>
        <v>0</v>
      </c>
      <c r="AJ454" s="14">
        <f t="shared" si="153"/>
        <v>0</v>
      </c>
      <c r="AK454" s="14">
        <f t="shared" si="154"/>
        <v>0</v>
      </c>
      <c r="AL454" s="16">
        <f t="shared" si="155"/>
        <v>270600.40000000002</v>
      </c>
      <c r="AM454" s="16">
        <f t="shared" si="156"/>
        <v>270600.40000000002</v>
      </c>
      <c r="AN454" s="24">
        <v>0</v>
      </c>
      <c r="AO454" s="24">
        <v>81084</v>
      </c>
      <c r="AP454" s="32">
        <v>189516.4</v>
      </c>
      <c r="AQ454" s="24">
        <v>0</v>
      </c>
      <c r="AR454" s="24">
        <v>81084</v>
      </c>
      <c r="AS454" s="32">
        <v>189516.4</v>
      </c>
      <c r="AT454" s="68">
        <f t="shared" si="157"/>
        <v>1.9577217202873149</v>
      </c>
      <c r="AU454" s="26">
        <v>0</v>
      </c>
      <c r="AV454" s="26">
        <v>0</v>
      </c>
      <c r="AW454" s="29">
        <v>23.33</v>
      </c>
      <c r="AX454" s="26">
        <v>2810.31</v>
      </c>
      <c r="AY454" s="27">
        <v>2596.15</v>
      </c>
      <c r="AZ454" s="27">
        <v>2716.09</v>
      </c>
      <c r="BA454" s="76">
        <v>3787.2391327248456</v>
      </c>
      <c r="BB454" s="29">
        <v>83.6</v>
      </c>
      <c r="BC454" s="26">
        <v>0</v>
      </c>
      <c r="BD454" s="26">
        <v>0</v>
      </c>
      <c r="BE454" s="26">
        <v>0</v>
      </c>
      <c r="BF454" s="28">
        <v>0</v>
      </c>
    </row>
    <row r="455" spans="1:58" ht="12.75" customHeight="1" x14ac:dyDescent="0.25">
      <c r="A455" s="10">
        <v>487</v>
      </c>
      <c r="B455" s="20" t="s">
        <v>60</v>
      </c>
      <c r="C455" s="20" t="s">
        <v>139</v>
      </c>
      <c r="D455" s="21">
        <v>2008</v>
      </c>
      <c r="E455" s="20" t="s">
        <v>60</v>
      </c>
      <c r="F455" s="64" t="s">
        <v>79</v>
      </c>
      <c r="G455" s="31">
        <v>225361594</v>
      </c>
      <c r="H455" s="12">
        <f t="shared" si="143"/>
        <v>322267079.41999996</v>
      </c>
      <c r="I455" s="23">
        <v>0</v>
      </c>
      <c r="J455" s="13">
        <f t="shared" si="144"/>
        <v>6037705.3000000007</v>
      </c>
      <c r="K455" s="13">
        <f t="shared" si="145"/>
        <v>8633918.5789999999</v>
      </c>
      <c r="L455" s="14">
        <f t="shared" si="146"/>
        <v>3016301.9000000004</v>
      </c>
      <c r="M455" s="14">
        <f t="shared" si="147"/>
        <v>3660706.2209999999</v>
      </c>
      <c r="N455" s="22">
        <v>1498614.7</v>
      </c>
      <c r="O455" s="24">
        <v>1029606.9</v>
      </c>
      <c r="P455" s="24">
        <v>332967.7</v>
      </c>
      <c r="Q455" s="24">
        <v>0</v>
      </c>
      <c r="R455" s="24">
        <v>0</v>
      </c>
      <c r="S455" s="24">
        <v>155112.6</v>
      </c>
      <c r="T455" s="14">
        <f t="shared" si="158"/>
        <v>2143019.0209999997</v>
      </c>
      <c r="U455" s="24">
        <v>1029606.9</v>
      </c>
      <c r="V455" s="24">
        <v>332967.7</v>
      </c>
      <c r="W455" s="24">
        <v>0</v>
      </c>
      <c r="X455" s="24">
        <v>0</v>
      </c>
      <c r="Y455" s="24">
        <v>155112.6</v>
      </c>
      <c r="Z455" s="14">
        <f t="shared" si="148"/>
        <v>3021403.4000000004</v>
      </c>
      <c r="AA455" s="14">
        <f t="shared" si="149"/>
        <v>4320606.8619999997</v>
      </c>
      <c r="AB455" s="24">
        <v>2464751.2000000002</v>
      </c>
      <c r="AC455" s="24">
        <v>472041.5</v>
      </c>
      <c r="AD455" s="24">
        <v>84610.7</v>
      </c>
      <c r="AE455" s="24">
        <v>0</v>
      </c>
      <c r="AF455" s="25">
        <v>0</v>
      </c>
      <c r="AG455" s="14">
        <f t="shared" si="150"/>
        <v>3524594.216</v>
      </c>
      <c r="AH455" s="14">
        <f t="shared" si="151"/>
        <v>675019.34499999997</v>
      </c>
      <c r="AI455" s="14">
        <f t="shared" si="152"/>
        <v>120993.30099999999</v>
      </c>
      <c r="AJ455" s="14">
        <f t="shared" si="153"/>
        <v>0</v>
      </c>
      <c r="AK455" s="14">
        <f t="shared" si="154"/>
        <v>0</v>
      </c>
      <c r="AL455" s="16">
        <f t="shared" si="155"/>
        <v>385290</v>
      </c>
      <c r="AM455" s="16">
        <f t="shared" si="156"/>
        <v>385290</v>
      </c>
      <c r="AN455" s="24">
        <v>0</v>
      </c>
      <c r="AO455" s="24">
        <v>144017</v>
      </c>
      <c r="AP455" s="32">
        <v>241273</v>
      </c>
      <c r="AQ455" s="24">
        <v>0</v>
      </c>
      <c r="AR455" s="24">
        <v>144017</v>
      </c>
      <c r="AS455" s="32">
        <v>241273</v>
      </c>
      <c r="AT455" s="68">
        <f t="shared" si="157"/>
        <v>2.6791190072963369</v>
      </c>
      <c r="AU455" s="26">
        <v>0</v>
      </c>
      <c r="AV455" s="26">
        <v>0</v>
      </c>
      <c r="AW455" s="29">
        <v>15.75</v>
      </c>
      <c r="AX455" s="26">
        <v>2718.7</v>
      </c>
      <c r="AY455" s="27">
        <v>2088.2800000000002</v>
      </c>
      <c r="AZ455" s="27">
        <v>2362.41</v>
      </c>
      <c r="BA455" s="76">
        <v>3294.077736577397</v>
      </c>
      <c r="BB455" s="29">
        <v>94.86</v>
      </c>
      <c r="BC455" s="26">
        <v>0</v>
      </c>
      <c r="BD455" s="26">
        <v>0</v>
      </c>
      <c r="BE455" s="26">
        <v>0</v>
      </c>
      <c r="BF455" s="28">
        <v>0</v>
      </c>
    </row>
    <row r="456" spans="1:58" ht="12.75" customHeight="1" x14ac:dyDescent="0.25">
      <c r="A456" s="10">
        <v>488</v>
      </c>
      <c r="B456" s="20" t="s">
        <v>61</v>
      </c>
      <c r="C456" s="20" t="s">
        <v>140</v>
      </c>
      <c r="D456" s="21">
        <v>2008</v>
      </c>
      <c r="E456" s="20" t="s">
        <v>61</v>
      </c>
      <c r="F456" s="64" t="s">
        <v>79</v>
      </c>
      <c r="G456" s="31">
        <v>260205206</v>
      </c>
      <c r="H456" s="12">
        <f t="shared" si="143"/>
        <v>372093444.57999998</v>
      </c>
      <c r="I456" s="23">
        <v>0</v>
      </c>
      <c r="J456" s="13">
        <f t="shared" si="144"/>
        <v>7990562.1900000004</v>
      </c>
      <c r="K456" s="13">
        <f t="shared" si="145"/>
        <v>11426503.931700001</v>
      </c>
      <c r="L456" s="14">
        <f t="shared" si="146"/>
        <v>3234504.79</v>
      </c>
      <c r="M456" s="14">
        <f t="shared" si="147"/>
        <v>3775566.3896999992</v>
      </c>
      <c r="N456" s="22">
        <v>1258282.79</v>
      </c>
      <c r="O456" s="24">
        <v>1249391.8999999999</v>
      </c>
      <c r="P456" s="24">
        <v>200619.3</v>
      </c>
      <c r="Q456" s="24">
        <v>0</v>
      </c>
      <c r="R456" s="24">
        <v>0</v>
      </c>
      <c r="S456" s="24">
        <v>526210.80000000005</v>
      </c>
      <c r="T456" s="14">
        <f t="shared" si="158"/>
        <v>1799344.3896999999</v>
      </c>
      <c r="U456" s="24">
        <v>1249391.8999999999</v>
      </c>
      <c r="V456" s="24">
        <v>200619.3</v>
      </c>
      <c r="W456" s="24">
        <v>0</v>
      </c>
      <c r="X456" s="24">
        <v>0</v>
      </c>
      <c r="Y456" s="24">
        <v>526210.80000000005</v>
      </c>
      <c r="Z456" s="14">
        <f t="shared" si="148"/>
        <v>4756057.4000000004</v>
      </c>
      <c r="AA456" s="14">
        <f t="shared" si="149"/>
        <v>6801162.0820000004</v>
      </c>
      <c r="AB456" s="24">
        <v>3884360.2</v>
      </c>
      <c r="AC456" s="24">
        <v>778760.7</v>
      </c>
      <c r="AD456" s="24">
        <v>92936.5</v>
      </c>
      <c r="AE456" s="24">
        <v>0</v>
      </c>
      <c r="AF456" s="25">
        <v>0</v>
      </c>
      <c r="AG456" s="14">
        <f t="shared" si="150"/>
        <v>5554635.0860000001</v>
      </c>
      <c r="AH456" s="14">
        <f t="shared" si="151"/>
        <v>1113627.801</v>
      </c>
      <c r="AI456" s="14">
        <f t="shared" si="152"/>
        <v>132899.19500000001</v>
      </c>
      <c r="AJ456" s="14">
        <f t="shared" si="153"/>
        <v>0</v>
      </c>
      <c r="AK456" s="14">
        <f t="shared" si="154"/>
        <v>0</v>
      </c>
      <c r="AL456" s="16">
        <f t="shared" si="155"/>
        <v>336611.1</v>
      </c>
      <c r="AM456" s="16">
        <f t="shared" si="156"/>
        <v>336611.1</v>
      </c>
      <c r="AN456" s="24">
        <v>0</v>
      </c>
      <c r="AO456" s="24">
        <v>128741</v>
      </c>
      <c r="AP456" s="32">
        <v>207870.1</v>
      </c>
      <c r="AQ456" s="24">
        <v>0</v>
      </c>
      <c r="AR456" s="24">
        <v>128741</v>
      </c>
      <c r="AS456" s="32">
        <v>207870.1</v>
      </c>
      <c r="AT456" s="68">
        <f t="shared" si="157"/>
        <v>3.0708694544720219</v>
      </c>
      <c r="AU456" s="26">
        <v>0</v>
      </c>
      <c r="AV456" s="26">
        <v>0</v>
      </c>
      <c r="AW456" s="29">
        <v>19.48</v>
      </c>
      <c r="AX456" s="26">
        <v>3049.31</v>
      </c>
      <c r="AY456" s="27">
        <v>2635.29</v>
      </c>
      <c r="AZ456" s="27">
        <v>2866.98</v>
      </c>
      <c r="BA456" s="76">
        <v>3997.6358842083573</v>
      </c>
      <c r="BB456" s="29">
        <v>83.73</v>
      </c>
      <c r="BC456" s="26">
        <v>0</v>
      </c>
      <c r="BD456" s="26">
        <v>0</v>
      </c>
      <c r="BE456" s="26">
        <v>0</v>
      </c>
      <c r="BF456" s="28">
        <v>0</v>
      </c>
    </row>
    <row r="457" spans="1:58" ht="12.75" customHeight="1" x14ac:dyDescent="0.25">
      <c r="A457" s="10">
        <v>489</v>
      </c>
      <c r="B457" s="20" t="s">
        <v>62</v>
      </c>
      <c r="C457" s="20" t="s">
        <v>141</v>
      </c>
      <c r="D457" s="21">
        <v>2008</v>
      </c>
      <c r="E457" s="20" t="s">
        <v>62</v>
      </c>
      <c r="F457" s="64" t="s">
        <v>79</v>
      </c>
      <c r="G457" s="31">
        <v>360308272</v>
      </c>
      <c r="H457" s="12">
        <f t="shared" si="143"/>
        <v>515240828.95999998</v>
      </c>
      <c r="I457" s="23">
        <v>0</v>
      </c>
      <c r="J457" s="13">
        <f t="shared" si="144"/>
        <v>7955159.3899999997</v>
      </c>
      <c r="K457" s="13">
        <f t="shared" si="145"/>
        <v>11375877.9277</v>
      </c>
      <c r="L457" s="14">
        <f t="shared" si="146"/>
        <v>2901412.6899999995</v>
      </c>
      <c r="M457" s="14">
        <f t="shared" si="147"/>
        <v>3327086.7566999998</v>
      </c>
      <c r="N457" s="22">
        <v>989939.69</v>
      </c>
      <c r="O457" s="24">
        <v>1326744.7</v>
      </c>
      <c r="P457" s="24">
        <v>0</v>
      </c>
      <c r="Q457" s="24">
        <v>0</v>
      </c>
      <c r="R457" s="24">
        <v>0</v>
      </c>
      <c r="S457" s="24">
        <v>584728.30000000005</v>
      </c>
      <c r="T457" s="14">
        <f t="shared" si="158"/>
        <v>1415613.7566999998</v>
      </c>
      <c r="U457" s="24">
        <v>1326744.7</v>
      </c>
      <c r="V457" s="24">
        <v>0</v>
      </c>
      <c r="W457" s="24">
        <v>0</v>
      </c>
      <c r="X457" s="24">
        <v>0</v>
      </c>
      <c r="Y457" s="24">
        <v>584728.30000000005</v>
      </c>
      <c r="Z457" s="14">
        <f t="shared" si="148"/>
        <v>5053746.7</v>
      </c>
      <c r="AA457" s="14">
        <f t="shared" si="149"/>
        <v>7226857.7809999995</v>
      </c>
      <c r="AB457" s="24">
        <v>4443152.0999999996</v>
      </c>
      <c r="AC457" s="24">
        <v>522159.4</v>
      </c>
      <c r="AD457" s="24">
        <v>88435.199999999997</v>
      </c>
      <c r="AE457" s="24">
        <v>0</v>
      </c>
      <c r="AF457" s="25">
        <v>0</v>
      </c>
      <c r="AG457" s="14">
        <f t="shared" si="150"/>
        <v>6353707.5029999996</v>
      </c>
      <c r="AH457" s="14">
        <f t="shared" si="151"/>
        <v>746687.94200000004</v>
      </c>
      <c r="AI457" s="14">
        <f t="shared" si="152"/>
        <v>126462.336</v>
      </c>
      <c r="AJ457" s="14">
        <f t="shared" si="153"/>
        <v>0</v>
      </c>
      <c r="AK457" s="14">
        <f t="shared" si="154"/>
        <v>0</v>
      </c>
      <c r="AL457" s="16">
        <f t="shared" si="155"/>
        <v>656258.20000000007</v>
      </c>
      <c r="AM457" s="16">
        <f t="shared" si="156"/>
        <v>656258.20000000007</v>
      </c>
      <c r="AN457" s="24">
        <v>0</v>
      </c>
      <c r="AO457" s="24">
        <v>128493.8</v>
      </c>
      <c r="AP457" s="32">
        <v>527764.4</v>
      </c>
      <c r="AQ457" s="24">
        <v>0</v>
      </c>
      <c r="AR457" s="24">
        <v>128493.8</v>
      </c>
      <c r="AS457" s="32">
        <v>527764.4</v>
      </c>
      <c r="AT457" s="68">
        <f t="shared" si="157"/>
        <v>2.2078758685839994</v>
      </c>
      <c r="AU457" s="26">
        <v>0</v>
      </c>
      <c r="AV457" s="26">
        <v>0</v>
      </c>
      <c r="AW457" s="29">
        <v>15.67</v>
      </c>
      <c r="AX457" s="26">
        <v>3057.68</v>
      </c>
      <c r="AY457" s="27">
        <v>2962.48</v>
      </c>
      <c r="AZ457" s="27">
        <v>3022.26</v>
      </c>
      <c r="BA457" s="76">
        <v>4214.1539276198473</v>
      </c>
      <c r="BB457" s="29">
        <v>79.849999999999994</v>
      </c>
      <c r="BC457" s="26">
        <v>0</v>
      </c>
      <c r="BD457" s="26">
        <v>0</v>
      </c>
      <c r="BE457" s="26">
        <v>0</v>
      </c>
      <c r="BF457" s="28">
        <v>0</v>
      </c>
    </row>
    <row r="458" spans="1:58" ht="12.75" customHeight="1" x14ac:dyDescent="0.25">
      <c r="A458" s="10">
        <v>490</v>
      </c>
      <c r="B458" s="20" t="s">
        <v>63</v>
      </c>
      <c r="C458" s="20" t="s">
        <v>142</v>
      </c>
      <c r="D458" s="21">
        <v>2008</v>
      </c>
      <c r="E458" s="20" t="s">
        <v>63</v>
      </c>
      <c r="F458" s="64" t="s">
        <v>79</v>
      </c>
      <c r="G458" s="31">
        <v>414905271</v>
      </c>
      <c r="H458" s="12">
        <f t="shared" si="143"/>
        <v>593314537.52999997</v>
      </c>
      <c r="I458" s="23">
        <v>0</v>
      </c>
      <c r="J458" s="13">
        <f t="shared" si="144"/>
        <v>8864922.9800000004</v>
      </c>
      <c r="K458" s="13">
        <f t="shared" si="145"/>
        <v>12676839.861400001</v>
      </c>
      <c r="L458" s="14">
        <f t="shared" si="146"/>
        <v>5775389.6799999997</v>
      </c>
      <c r="M458" s="14">
        <f t="shared" si="147"/>
        <v>6983454.4613999994</v>
      </c>
      <c r="N458" s="22">
        <v>2809452.98</v>
      </c>
      <c r="O458" s="24">
        <v>1119480</v>
      </c>
      <c r="P458" s="24">
        <v>0</v>
      </c>
      <c r="Q458" s="24">
        <v>0</v>
      </c>
      <c r="R458" s="24">
        <v>0</v>
      </c>
      <c r="S458" s="24">
        <v>1846456.7</v>
      </c>
      <c r="T458" s="14">
        <f t="shared" si="158"/>
        <v>4017517.7613999997</v>
      </c>
      <c r="U458" s="24">
        <v>1119480</v>
      </c>
      <c r="V458" s="24">
        <v>0</v>
      </c>
      <c r="W458" s="24">
        <v>0</v>
      </c>
      <c r="X458" s="24">
        <v>0</v>
      </c>
      <c r="Y458" s="24">
        <v>1846456.7</v>
      </c>
      <c r="Z458" s="14">
        <f t="shared" si="148"/>
        <v>3089533.3</v>
      </c>
      <c r="AA458" s="14">
        <f t="shared" si="149"/>
        <v>4418032.6189999999</v>
      </c>
      <c r="AB458" s="24">
        <v>1494411.2</v>
      </c>
      <c r="AC458" s="24">
        <v>295153.7</v>
      </c>
      <c r="AD458" s="24">
        <v>1299968.3999999999</v>
      </c>
      <c r="AE458" s="24">
        <v>0</v>
      </c>
      <c r="AF458" s="25">
        <v>0</v>
      </c>
      <c r="AG458" s="14">
        <f t="shared" si="150"/>
        <v>2137008.0159999998</v>
      </c>
      <c r="AH458" s="14">
        <f t="shared" si="151"/>
        <v>422069.79100000003</v>
      </c>
      <c r="AI458" s="14">
        <f t="shared" si="152"/>
        <v>1858954.8119999997</v>
      </c>
      <c r="AJ458" s="14">
        <f t="shared" si="153"/>
        <v>0</v>
      </c>
      <c r="AK458" s="14">
        <f t="shared" si="154"/>
        <v>0</v>
      </c>
      <c r="AL458" s="16">
        <f t="shared" si="155"/>
        <v>77478.899999999994</v>
      </c>
      <c r="AM458" s="16">
        <f t="shared" si="156"/>
        <v>77478.899999999994</v>
      </c>
      <c r="AN458" s="24">
        <v>0</v>
      </c>
      <c r="AO458" s="24">
        <v>0</v>
      </c>
      <c r="AP458" s="32">
        <v>77478.899999999994</v>
      </c>
      <c r="AQ458" s="24">
        <v>0</v>
      </c>
      <c r="AR458" s="24">
        <v>0</v>
      </c>
      <c r="AS458" s="32">
        <v>77478.899999999994</v>
      </c>
      <c r="AT458" s="68">
        <f t="shared" si="157"/>
        <v>2.1366137283900644</v>
      </c>
      <c r="AU458" s="26">
        <v>0</v>
      </c>
      <c r="AV458" s="26">
        <v>0</v>
      </c>
      <c r="AW458" s="29">
        <v>19.850000000000001</v>
      </c>
      <c r="AX458" s="26">
        <v>4243.43</v>
      </c>
      <c r="AY458" s="27">
        <v>3917.83</v>
      </c>
      <c r="AZ458" s="27">
        <v>4025.48</v>
      </c>
      <c r="BA458" s="76">
        <v>5613.0155421952923</v>
      </c>
      <c r="BB458" s="29">
        <v>68.03</v>
      </c>
      <c r="BC458" s="26">
        <v>0</v>
      </c>
      <c r="BD458" s="26">
        <v>0</v>
      </c>
      <c r="BE458" s="26">
        <v>0</v>
      </c>
      <c r="BF458" s="28">
        <v>0</v>
      </c>
    </row>
    <row r="459" spans="1:58" ht="12.75" customHeight="1" x14ac:dyDescent="0.25">
      <c r="A459" s="10">
        <v>491</v>
      </c>
      <c r="B459" s="20" t="s">
        <v>64</v>
      </c>
      <c r="C459" s="20" t="s">
        <v>143</v>
      </c>
      <c r="D459" s="21">
        <v>2008</v>
      </c>
      <c r="E459" s="20" t="s">
        <v>64</v>
      </c>
      <c r="F459" s="64" t="s">
        <v>79</v>
      </c>
      <c r="G459" s="31">
        <v>429771347</v>
      </c>
      <c r="H459" s="12">
        <f t="shared" si="143"/>
        <v>614573026.20999992</v>
      </c>
      <c r="I459" s="23">
        <v>0</v>
      </c>
      <c r="J459" s="13">
        <f t="shared" si="144"/>
        <v>9771878</v>
      </c>
      <c r="K459" s="13">
        <f t="shared" si="145"/>
        <v>13973785.539999999</v>
      </c>
      <c r="L459" s="14">
        <f t="shared" si="146"/>
        <v>3767449</v>
      </c>
      <c r="M459" s="14">
        <f t="shared" si="147"/>
        <v>4430240.7659999998</v>
      </c>
      <c r="N459" s="22">
        <v>1541376.2</v>
      </c>
      <c r="O459" s="24">
        <v>1544932</v>
      </c>
      <c r="P459" s="24">
        <v>157437.79999999999</v>
      </c>
      <c r="Q459" s="24">
        <v>0</v>
      </c>
      <c r="R459" s="24">
        <v>0</v>
      </c>
      <c r="S459" s="24">
        <v>523703</v>
      </c>
      <c r="T459" s="14">
        <f t="shared" si="158"/>
        <v>2204167.966</v>
      </c>
      <c r="U459" s="24">
        <v>1544932</v>
      </c>
      <c r="V459" s="24">
        <v>157437.79999999999</v>
      </c>
      <c r="W459" s="24">
        <v>0</v>
      </c>
      <c r="X459" s="24">
        <v>0</v>
      </c>
      <c r="Y459" s="24">
        <v>523703</v>
      </c>
      <c r="Z459" s="14">
        <f t="shared" si="148"/>
        <v>6004429</v>
      </c>
      <c r="AA459" s="14">
        <f t="shared" si="149"/>
        <v>8586333.4699999988</v>
      </c>
      <c r="AB459" s="24">
        <v>3886940.7</v>
      </c>
      <c r="AC459" s="24">
        <v>744131.7</v>
      </c>
      <c r="AD459" s="24">
        <v>1373356.6</v>
      </c>
      <c r="AE459" s="24">
        <v>0</v>
      </c>
      <c r="AF459" s="25">
        <v>0</v>
      </c>
      <c r="AG459" s="14">
        <f t="shared" si="150"/>
        <v>5558325.2010000004</v>
      </c>
      <c r="AH459" s="14">
        <f t="shared" si="151"/>
        <v>1064108.3309999998</v>
      </c>
      <c r="AI459" s="14">
        <f t="shared" si="152"/>
        <v>1963899.9380000001</v>
      </c>
      <c r="AJ459" s="14">
        <f t="shared" si="153"/>
        <v>0</v>
      </c>
      <c r="AK459" s="14">
        <f t="shared" si="154"/>
        <v>0</v>
      </c>
      <c r="AL459" s="16">
        <f t="shared" si="155"/>
        <v>965563.5</v>
      </c>
      <c r="AM459" s="16">
        <f t="shared" si="156"/>
        <v>965563.5</v>
      </c>
      <c r="AN459" s="24">
        <v>0</v>
      </c>
      <c r="AO459" s="24">
        <v>382433</v>
      </c>
      <c r="AP459" s="32">
        <v>583130.5</v>
      </c>
      <c r="AQ459" s="24">
        <v>0</v>
      </c>
      <c r="AR459" s="24">
        <v>382433</v>
      </c>
      <c r="AS459" s="32">
        <v>583130.5</v>
      </c>
      <c r="AT459" s="68">
        <f t="shared" si="157"/>
        <v>2.2737388307089721</v>
      </c>
      <c r="AU459" s="26">
        <v>0</v>
      </c>
      <c r="AV459" s="26">
        <v>0</v>
      </c>
      <c r="AW459" s="29">
        <v>11.71</v>
      </c>
      <c r="AX459" s="26">
        <v>3176.93</v>
      </c>
      <c r="AY459" s="27">
        <v>2792.43</v>
      </c>
      <c r="AZ459" s="27">
        <v>3016.78</v>
      </c>
      <c r="BA459" s="76">
        <v>4206.5127704979068</v>
      </c>
      <c r="BB459" s="29">
        <v>86.1</v>
      </c>
      <c r="BC459" s="26">
        <v>0</v>
      </c>
      <c r="BD459" s="26">
        <v>0</v>
      </c>
      <c r="BE459" s="26">
        <v>0</v>
      </c>
      <c r="BF459" s="28">
        <v>0</v>
      </c>
    </row>
    <row r="460" spans="1:58" ht="12.75" customHeight="1" x14ac:dyDescent="0.25">
      <c r="A460" s="10">
        <v>492</v>
      </c>
      <c r="B460" s="20" t="s">
        <v>65</v>
      </c>
      <c r="C460" s="20" t="s">
        <v>144</v>
      </c>
      <c r="D460" s="21">
        <v>2008</v>
      </c>
      <c r="E460" s="20" t="s">
        <v>65</v>
      </c>
      <c r="F460" s="64" t="s">
        <v>79</v>
      </c>
      <c r="G460" s="31">
        <v>67699514</v>
      </c>
      <c r="H460" s="12">
        <f t="shared" si="143"/>
        <v>96810305.019999996</v>
      </c>
      <c r="I460" s="23">
        <v>0</v>
      </c>
      <c r="J460" s="13">
        <f t="shared" si="144"/>
        <v>2891167.5999999996</v>
      </c>
      <c r="K460" s="13">
        <f t="shared" si="145"/>
        <v>4134369.6679999991</v>
      </c>
      <c r="L460" s="14">
        <f t="shared" si="146"/>
        <v>1748562.0999999999</v>
      </c>
      <c r="M460" s="14">
        <f t="shared" si="147"/>
        <v>2139183.0009999997</v>
      </c>
      <c r="N460" s="22">
        <v>908420.7</v>
      </c>
      <c r="O460" s="24">
        <v>771117</v>
      </c>
      <c r="P460" s="24">
        <v>0</v>
      </c>
      <c r="Q460" s="24">
        <v>0</v>
      </c>
      <c r="R460" s="24">
        <v>0</v>
      </c>
      <c r="S460" s="24">
        <v>69024.399999999994</v>
      </c>
      <c r="T460" s="14">
        <f t="shared" si="158"/>
        <v>1299041.6009999998</v>
      </c>
      <c r="U460" s="24">
        <v>771117</v>
      </c>
      <c r="V460" s="24">
        <v>0</v>
      </c>
      <c r="W460" s="24">
        <v>0</v>
      </c>
      <c r="X460" s="24">
        <v>0</v>
      </c>
      <c r="Y460" s="24">
        <v>69024.399999999994</v>
      </c>
      <c r="Z460" s="14">
        <f t="shared" si="148"/>
        <v>1142605.5</v>
      </c>
      <c r="AA460" s="14">
        <f t="shared" si="149"/>
        <v>1633925.865</v>
      </c>
      <c r="AB460" s="24">
        <v>959542.4</v>
      </c>
      <c r="AC460" s="24">
        <v>183063.1</v>
      </c>
      <c r="AD460" s="24">
        <v>0</v>
      </c>
      <c r="AE460" s="24">
        <v>0</v>
      </c>
      <c r="AF460" s="25">
        <v>0</v>
      </c>
      <c r="AG460" s="14">
        <f t="shared" si="150"/>
        <v>1372145.632</v>
      </c>
      <c r="AH460" s="14">
        <f t="shared" si="151"/>
        <v>261780.23300000001</v>
      </c>
      <c r="AI460" s="14">
        <f t="shared" si="152"/>
        <v>0</v>
      </c>
      <c r="AJ460" s="14">
        <f t="shared" si="153"/>
        <v>0</v>
      </c>
      <c r="AK460" s="14">
        <f t="shared" si="154"/>
        <v>0</v>
      </c>
      <c r="AL460" s="16">
        <f t="shared" si="155"/>
        <v>50857.600000000006</v>
      </c>
      <c r="AM460" s="16">
        <f t="shared" si="156"/>
        <v>50857.600000000006</v>
      </c>
      <c r="AN460" s="24">
        <v>0</v>
      </c>
      <c r="AO460" s="24">
        <v>40781.800000000003</v>
      </c>
      <c r="AP460" s="32">
        <v>10075.799999999999</v>
      </c>
      <c r="AQ460" s="24">
        <v>0</v>
      </c>
      <c r="AR460" s="24">
        <v>40781.800000000003</v>
      </c>
      <c r="AS460" s="32">
        <v>10075.799999999999</v>
      </c>
      <c r="AT460" s="68">
        <f t="shared" si="157"/>
        <v>4.2705884122004178</v>
      </c>
      <c r="AU460" s="26">
        <v>0</v>
      </c>
      <c r="AV460" s="26">
        <v>0</v>
      </c>
      <c r="AW460" s="29">
        <v>21.43</v>
      </c>
      <c r="AX460" s="26">
        <v>3156.79</v>
      </c>
      <c r="AY460" s="27">
        <v>2220.39</v>
      </c>
      <c r="AZ460" s="27">
        <v>2515.2600000000002</v>
      </c>
      <c r="BA460" s="76">
        <v>3507.2074566665669</v>
      </c>
      <c r="BB460" s="29">
        <v>96.05</v>
      </c>
      <c r="BC460" s="26">
        <v>0</v>
      </c>
      <c r="BD460" s="26">
        <v>0</v>
      </c>
      <c r="BE460" s="26">
        <v>0</v>
      </c>
      <c r="BF460" s="28">
        <v>0</v>
      </c>
    </row>
    <row r="461" spans="1:58" ht="12.75" customHeight="1" x14ac:dyDescent="0.25">
      <c r="A461" s="10">
        <v>493</v>
      </c>
      <c r="B461" s="20" t="s">
        <v>66</v>
      </c>
      <c r="C461" s="20" t="s">
        <v>145</v>
      </c>
      <c r="D461" s="21">
        <v>2008</v>
      </c>
      <c r="E461" s="20" t="s">
        <v>113</v>
      </c>
      <c r="F461" s="64" t="s">
        <v>79</v>
      </c>
      <c r="G461" s="31">
        <v>580223999</v>
      </c>
      <c r="H461" s="12">
        <f t="shared" si="143"/>
        <v>829720318.56999993</v>
      </c>
      <c r="I461" s="23">
        <v>0</v>
      </c>
      <c r="J461" s="13">
        <f t="shared" si="144"/>
        <v>20757874.75</v>
      </c>
      <c r="K461" s="13">
        <f t="shared" si="145"/>
        <v>29683760.892499998</v>
      </c>
      <c r="L461" s="14">
        <f t="shared" si="146"/>
        <v>10632876.649999999</v>
      </c>
      <c r="M461" s="14">
        <f t="shared" si="147"/>
        <v>12926508.840499999</v>
      </c>
      <c r="N461" s="22">
        <v>5334028.3499999996</v>
      </c>
      <c r="O461" s="24">
        <v>2853527.5</v>
      </c>
      <c r="P461" s="24">
        <v>719151.7</v>
      </c>
      <c r="Q461" s="24">
        <v>0</v>
      </c>
      <c r="R461" s="24">
        <v>0</v>
      </c>
      <c r="S461" s="24">
        <v>1726169.1</v>
      </c>
      <c r="T461" s="14">
        <f t="shared" si="158"/>
        <v>7627660.5404999992</v>
      </c>
      <c r="U461" s="24">
        <v>2853527.5</v>
      </c>
      <c r="V461" s="24">
        <v>719151.7</v>
      </c>
      <c r="W461" s="24">
        <v>0</v>
      </c>
      <c r="X461" s="24">
        <v>0</v>
      </c>
      <c r="Y461" s="24">
        <v>1726169.1</v>
      </c>
      <c r="Z461" s="14">
        <f t="shared" si="148"/>
        <v>10124998.1</v>
      </c>
      <c r="AA461" s="14">
        <f t="shared" si="149"/>
        <v>14478747.283</v>
      </c>
      <c r="AB461" s="24">
        <v>6763773.2999999998</v>
      </c>
      <c r="AC461" s="24">
        <v>1038199.9</v>
      </c>
      <c r="AD461" s="24">
        <v>2323024.9</v>
      </c>
      <c r="AE461" s="24">
        <v>0</v>
      </c>
      <c r="AF461" s="25">
        <v>0</v>
      </c>
      <c r="AG461" s="14">
        <f t="shared" si="150"/>
        <v>9672195.8190000001</v>
      </c>
      <c r="AH461" s="14">
        <f t="shared" si="151"/>
        <v>1484625.8570000001</v>
      </c>
      <c r="AI461" s="14">
        <f t="shared" si="152"/>
        <v>3321925.6069999998</v>
      </c>
      <c r="AJ461" s="14">
        <f t="shared" si="153"/>
        <v>0</v>
      </c>
      <c r="AK461" s="14">
        <f t="shared" si="154"/>
        <v>0</v>
      </c>
      <c r="AL461" s="16">
        <f t="shared" si="155"/>
        <v>468641.4</v>
      </c>
      <c r="AM461" s="16">
        <f t="shared" si="156"/>
        <v>468641.4</v>
      </c>
      <c r="AN461" s="24">
        <v>0</v>
      </c>
      <c r="AO461" s="24">
        <v>243529.8</v>
      </c>
      <c r="AP461" s="32">
        <v>225111.6</v>
      </c>
      <c r="AQ461" s="24">
        <v>0</v>
      </c>
      <c r="AR461" s="24">
        <v>243529.8</v>
      </c>
      <c r="AS461" s="32">
        <v>225111.6</v>
      </c>
      <c r="AT461" s="68">
        <f t="shared" si="157"/>
        <v>3.5775622493684542</v>
      </c>
      <c r="AU461" s="26">
        <v>0</v>
      </c>
      <c r="AV461" s="26">
        <v>0</v>
      </c>
      <c r="AW461" s="29">
        <v>15.1</v>
      </c>
      <c r="AX461" s="26">
        <v>3863.41</v>
      </c>
      <c r="AY461" s="27">
        <v>2147.7600000000002</v>
      </c>
      <c r="AZ461" s="27">
        <v>2741.61</v>
      </c>
      <c r="BA461" s="76">
        <v>3822.8234994678983</v>
      </c>
      <c r="BB461" s="29">
        <v>83.77</v>
      </c>
      <c r="BC461" s="26">
        <v>0</v>
      </c>
      <c r="BD461" s="26">
        <v>0</v>
      </c>
      <c r="BE461" s="26">
        <v>0</v>
      </c>
      <c r="BF461" s="28">
        <v>0</v>
      </c>
    </row>
    <row r="462" spans="1:58" ht="12.75" customHeight="1" x14ac:dyDescent="0.25">
      <c r="A462" s="10">
        <v>494</v>
      </c>
      <c r="B462" s="20" t="s">
        <v>67</v>
      </c>
      <c r="C462" s="20" t="s">
        <v>146</v>
      </c>
      <c r="D462" s="21">
        <v>2008</v>
      </c>
      <c r="E462" s="20" t="s">
        <v>67</v>
      </c>
      <c r="F462" s="64" t="s">
        <v>79</v>
      </c>
      <c r="G462" s="31">
        <v>159011746</v>
      </c>
      <c r="H462" s="12">
        <f t="shared" si="143"/>
        <v>227386796.78</v>
      </c>
      <c r="I462" s="23">
        <v>0</v>
      </c>
      <c r="J462" s="13">
        <f t="shared" si="144"/>
        <v>6349315</v>
      </c>
      <c r="K462" s="13">
        <f t="shared" si="145"/>
        <v>9079520.4499999993</v>
      </c>
      <c r="L462" s="14">
        <f t="shared" si="146"/>
        <v>2553918.3000000003</v>
      </c>
      <c r="M462" s="14">
        <f t="shared" si="147"/>
        <v>3000337.6350000002</v>
      </c>
      <c r="N462" s="22">
        <v>1038184.5</v>
      </c>
      <c r="O462" s="24">
        <v>1062708.2</v>
      </c>
      <c r="P462" s="24">
        <v>289255.7</v>
      </c>
      <c r="Q462" s="24">
        <v>0</v>
      </c>
      <c r="R462" s="24">
        <v>0</v>
      </c>
      <c r="S462" s="24">
        <v>163769.9</v>
      </c>
      <c r="T462" s="14">
        <f t="shared" si="158"/>
        <v>1484603.835</v>
      </c>
      <c r="U462" s="24">
        <v>1062708.2</v>
      </c>
      <c r="V462" s="24">
        <v>289255.7</v>
      </c>
      <c r="W462" s="24">
        <v>0</v>
      </c>
      <c r="X462" s="24">
        <v>0</v>
      </c>
      <c r="Y462" s="24">
        <v>163769.9</v>
      </c>
      <c r="Z462" s="14">
        <f t="shared" si="148"/>
        <v>3795396.7</v>
      </c>
      <c r="AA462" s="14">
        <f t="shared" si="149"/>
        <v>5427417.2809999995</v>
      </c>
      <c r="AB462" s="24">
        <v>3172642.3</v>
      </c>
      <c r="AC462" s="24">
        <v>511084.7</v>
      </c>
      <c r="AD462" s="24">
        <v>111669.7</v>
      </c>
      <c r="AE462" s="24">
        <v>0</v>
      </c>
      <c r="AF462" s="25">
        <v>0</v>
      </c>
      <c r="AG462" s="14">
        <f t="shared" si="150"/>
        <v>4536878.4889999991</v>
      </c>
      <c r="AH462" s="14">
        <f t="shared" si="151"/>
        <v>730851.12100000004</v>
      </c>
      <c r="AI462" s="14">
        <f t="shared" si="152"/>
        <v>159687.671</v>
      </c>
      <c r="AJ462" s="14">
        <f t="shared" si="153"/>
        <v>0</v>
      </c>
      <c r="AK462" s="14">
        <f t="shared" si="154"/>
        <v>0</v>
      </c>
      <c r="AL462" s="16">
        <f t="shared" si="155"/>
        <v>236360.8</v>
      </c>
      <c r="AM462" s="16">
        <f t="shared" si="156"/>
        <v>236360.8</v>
      </c>
      <c r="AN462" s="24">
        <v>0</v>
      </c>
      <c r="AO462" s="24">
        <v>22361</v>
      </c>
      <c r="AP462" s="32">
        <v>213999.8</v>
      </c>
      <c r="AQ462" s="24">
        <v>0</v>
      </c>
      <c r="AR462" s="24">
        <v>22361</v>
      </c>
      <c r="AS462" s="32">
        <v>213999.8</v>
      </c>
      <c r="AT462" s="68">
        <f t="shared" si="157"/>
        <v>3.9929848955938136</v>
      </c>
      <c r="AU462" s="26">
        <v>0</v>
      </c>
      <c r="AV462" s="26">
        <v>0</v>
      </c>
      <c r="AW462" s="29">
        <v>17.79</v>
      </c>
      <c r="AX462" s="26">
        <v>3894.94</v>
      </c>
      <c r="AY462" s="27">
        <v>2684.33</v>
      </c>
      <c r="AZ462" s="27">
        <v>3296.87</v>
      </c>
      <c r="BA462" s="76">
        <v>4597.0623504768109</v>
      </c>
      <c r="BB462" s="29">
        <v>93.59</v>
      </c>
      <c r="BC462" s="26">
        <v>0</v>
      </c>
      <c r="BD462" s="26">
        <v>0</v>
      </c>
      <c r="BE462" s="26">
        <v>0</v>
      </c>
      <c r="BF462" s="28">
        <v>0</v>
      </c>
    </row>
    <row r="463" spans="1:58" ht="12.75" customHeight="1" x14ac:dyDescent="0.25">
      <c r="A463" s="10">
        <v>495</v>
      </c>
      <c r="B463" s="20" t="s">
        <v>68</v>
      </c>
      <c r="C463" s="20" t="s">
        <v>147</v>
      </c>
      <c r="D463" s="21">
        <v>2008</v>
      </c>
      <c r="E463" s="20" t="s">
        <v>68</v>
      </c>
      <c r="F463" s="64" t="s">
        <v>79</v>
      </c>
      <c r="G463" s="31">
        <v>102382135</v>
      </c>
      <c r="H463" s="12">
        <f t="shared" si="143"/>
        <v>146406453.04999998</v>
      </c>
      <c r="I463" s="23">
        <v>0</v>
      </c>
      <c r="J463" s="13">
        <f t="shared" si="144"/>
        <v>3836623.6399999997</v>
      </c>
      <c r="K463" s="13">
        <f t="shared" si="145"/>
        <v>5486371.8051999994</v>
      </c>
      <c r="L463" s="14">
        <f t="shared" si="146"/>
        <v>2222427.44</v>
      </c>
      <c r="M463" s="14">
        <f t="shared" si="147"/>
        <v>2599145.6842</v>
      </c>
      <c r="N463" s="22">
        <v>876088.94</v>
      </c>
      <c r="O463" s="24">
        <v>914018.8</v>
      </c>
      <c r="P463" s="24">
        <v>265714.2</v>
      </c>
      <c r="Q463" s="24">
        <v>0</v>
      </c>
      <c r="R463" s="24">
        <v>0</v>
      </c>
      <c r="S463" s="24">
        <v>166605.5</v>
      </c>
      <c r="T463" s="14">
        <f t="shared" si="158"/>
        <v>1252807.1841999998</v>
      </c>
      <c r="U463" s="24">
        <v>914018.8</v>
      </c>
      <c r="V463" s="24">
        <v>265714.2</v>
      </c>
      <c r="W463" s="24">
        <v>0</v>
      </c>
      <c r="X463" s="24">
        <v>0</v>
      </c>
      <c r="Y463" s="24">
        <v>166605.5</v>
      </c>
      <c r="Z463" s="14">
        <f t="shared" si="148"/>
        <v>1614196.2</v>
      </c>
      <c r="AA463" s="14">
        <f t="shared" si="149"/>
        <v>2308300.5659999996</v>
      </c>
      <c r="AB463" s="24">
        <v>1264471.5</v>
      </c>
      <c r="AC463" s="24">
        <v>349724.7</v>
      </c>
      <c r="AD463" s="24">
        <v>0</v>
      </c>
      <c r="AE463" s="24">
        <v>0</v>
      </c>
      <c r="AF463" s="25">
        <v>0</v>
      </c>
      <c r="AG463" s="14">
        <f t="shared" si="150"/>
        <v>1808194.2449999999</v>
      </c>
      <c r="AH463" s="14">
        <f t="shared" si="151"/>
        <v>500106.321</v>
      </c>
      <c r="AI463" s="14">
        <f t="shared" si="152"/>
        <v>0</v>
      </c>
      <c r="AJ463" s="14">
        <f t="shared" si="153"/>
        <v>0</v>
      </c>
      <c r="AK463" s="14">
        <f t="shared" si="154"/>
        <v>0</v>
      </c>
      <c r="AL463" s="16">
        <f t="shared" si="155"/>
        <v>40977.199999999997</v>
      </c>
      <c r="AM463" s="16">
        <f t="shared" si="156"/>
        <v>40977.199999999997</v>
      </c>
      <c r="AN463" s="24">
        <v>0</v>
      </c>
      <c r="AO463" s="24">
        <v>23377.8</v>
      </c>
      <c r="AP463" s="32">
        <v>17599.400000000001</v>
      </c>
      <c r="AQ463" s="24">
        <v>0</v>
      </c>
      <c r="AR463" s="24">
        <v>23377.8</v>
      </c>
      <c r="AS463" s="32">
        <v>17599.400000000001</v>
      </c>
      <c r="AT463" s="68">
        <f t="shared" si="157"/>
        <v>3.7473565480930824</v>
      </c>
      <c r="AU463" s="26">
        <v>0</v>
      </c>
      <c r="AV463" s="26">
        <v>0</v>
      </c>
      <c r="AW463" s="29">
        <v>19.21</v>
      </c>
      <c r="AX463" s="26">
        <v>2976.66</v>
      </c>
      <c r="AY463" s="27">
        <v>2379.86</v>
      </c>
      <c r="AZ463" s="27">
        <v>2599.1</v>
      </c>
      <c r="BA463" s="76">
        <v>3624.1115831453103</v>
      </c>
      <c r="BB463" s="29">
        <v>92.5</v>
      </c>
      <c r="BC463" s="26">
        <v>0</v>
      </c>
      <c r="BD463" s="26">
        <v>0</v>
      </c>
      <c r="BE463" s="26">
        <v>0</v>
      </c>
      <c r="BF463" s="28">
        <v>0</v>
      </c>
    </row>
    <row r="464" spans="1:58" ht="12.75" customHeight="1" x14ac:dyDescent="0.25">
      <c r="A464" s="10">
        <v>496</v>
      </c>
      <c r="B464" s="10" t="s">
        <v>36</v>
      </c>
      <c r="C464" s="10" t="s">
        <v>115</v>
      </c>
      <c r="D464" s="11">
        <v>2009</v>
      </c>
      <c r="E464" s="10" t="s">
        <v>36</v>
      </c>
      <c r="F464" s="64" t="s">
        <v>80</v>
      </c>
      <c r="G464" s="12">
        <v>12162762846</v>
      </c>
      <c r="H464" s="12">
        <f t="shared" si="143"/>
        <v>16541357470.560001</v>
      </c>
      <c r="I464" s="13">
        <f>J464+AL464</f>
        <v>729341322.77392864</v>
      </c>
      <c r="J464" s="13">
        <f t="shared" si="144"/>
        <v>374834012.00999999</v>
      </c>
      <c r="K464" s="13">
        <f t="shared" si="145"/>
        <v>509774256.33360004</v>
      </c>
      <c r="L464" s="14">
        <f t="shared" si="146"/>
        <v>172323473.09999996</v>
      </c>
      <c r="M464" s="14">
        <f t="shared" si="147"/>
        <v>201468805.17359996</v>
      </c>
      <c r="N464" s="14">
        <v>80959255.75999999</v>
      </c>
      <c r="O464" s="14">
        <v>50416626.569999993</v>
      </c>
      <c r="P464" s="14">
        <v>7624477.8500000015</v>
      </c>
      <c r="Q464" s="14">
        <v>3995439.1399999997</v>
      </c>
      <c r="R464" s="14">
        <v>1338876.72</v>
      </c>
      <c r="S464" s="14">
        <v>27988797.060000002</v>
      </c>
      <c r="T464" s="14">
        <f t="shared" si="158"/>
        <v>110104587.8336</v>
      </c>
      <c r="U464" s="14">
        <v>50416626.569999993</v>
      </c>
      <c r="V464" s="14">
        <v>7624477.8500000015</v>
      </c>
      <c r="W464" s="14">
        <v>3995439.1399999997</v>
      </c>
      <c r="X464" s="14">
        <v>1338876.72</v>
      </c>
      <c r="Y464" s="14">
        <v>27988797.060000002</v>
      </c>
      <c r="Z464" s="14">
        <f t="shared" si="148"/>
        <v>202510538.91000006</v>
      </c>
      <c r="AA464" s="14">
        <f t="shared" si="149"/>
        <v>275414332.9176001</v>
      </c>
      <c r="AB464" s="14">
        <v>155180626.18000004</v>
      </c>
      <c r="AC464" s="14">
        <v>35177679.019999996</v>
      </c>
      <c r="AD464" s="14">
        <v>10550814.18</v>
      </c>
      <c r="AE464" s="14">
        <v>1601419.5300000003</v>
      </c>
      <c r="AF464" s="15">
        <v>0</v>
      </c>
      <c r="AG464" s="14">
        <f t="shared" si="150"/>
        <v>211045651.60480008</v>
      </c>
      <c r="AH464" s="14">
        <f t="shared" si="151"/>
        <v>47841643.467199996</v>
      </c>
      <c r="AI464" s="14">
        <f t="shared" si="152"/>
        <v>14349107.2848</v>
      </c>
      <c r="AJ464" s="14">
        <f t="shared" si="153"/>
        <v>2177930.5608000006</v>
      </c>
      <c r="AK464" s="14">
        <f t="shared" si="154"/>
        <v>0</v>
      </c>
      <c r="AL464" s="16">
        <f t="shared" si="155"/>
        <v>354507310.76392859</v>
      </c>
      <c r="AM464" s="16">
        <f t="shared" si="156"/>
        <v>354507310.76392859</v>
      </c>
      <c r="AN464" s="14">
        <v>319604611</v>
      </c>
      <c r="AO464" s="14">
        <v>4623114.4539285731</v>
      </c>
      <c r="AP464" s="30">
        <v>30279585.309999999</v>
      </c>
      <c r="AQ464" s="14">
        <v>319604611</v>
      </c>
      <c r="AR464" s="14">
        <v>4623114.4539285731</v>
      </c>
      <c r="AS464" s="30">
        <v>30279585.309999999</v>
      </c>
      <c r="AT464" s="70">
        <f t="shared" si="157"/>
        <v>3.0818163336406137</v>
      </c>
      <c r="AU464" s="17">
        <f>I464/G464*100</f>
        <v>5.9965102666931394</v>
      </c>
      <c r="AV464" s="17">
        <f>J464/I464*100</f>
        <v>51.3934971604764</v>
      </c>
      <c r="AW464" s="18">
        <v>15.23957285499403</v>
      </c>
      <c r="AX464" s="18">
        <v>3997.0914316194935</v>
      </c>
      <c r="AY464" s="17">
        <v>2771.0031440249859</v>
      </c>
      <c r="AZ464" s="17">
        <v>3321.4479073471725</v>
      </c>
      <c r="BA464" s="75">
        <v>4471.6936273540396</v>
      </c>
      <c r="BB464" s="18">
        <v>83.757989246104287</v>
      </c>
      <c r="BC464" s="18">
        <v>3141.330634987442</v>
      </c>
      <c r="BD464" s="18">
        <v>60.332813213593553</v>
      </c>
      <c r="BE464" s="18">
        <v>21.749054015606294</v>
      </c>
      <c r="BF464" s="19">
        <v>17.918132770800149</v>
      </c>
    </row>
    <row r="465" spans="1:58" ht="12.75" customHeight="1" x14ac:dyDescent="0.25">
      <c r="A465" s="10">
        <v>497</v>
      </c>
      <c r="B465" s="20" t="s">
        <v>37</v>
      </c>
      <c r="C465" s="20" t="s">
        <v>116</v>
      </c>
      <c r="D465" s="21">
        <v>2009</v>
      </c>
      <c r="E465" s="20" t="s">
        <v>37</v>
      </c>
      <c r="F465" s="64" t="s">
        <v>80</v>
      </c>
      <c r="G465" s="22">
        <v>126299281</v>
      </c>
      <c r="H465" s="12">
        <f t="shared" si="143"/>
        <v>171767022.16000003</v>
      </c>
      <c r="I465" s="23">
        <v>0</v>
      </c>
      <c r="J465" s="13">
        <f t="shared" si="144"/>
        <v>4289055.9000000004</v>
      </c>
      <c r="K465" s="13">
        <f t="shared" si="145"/>
        <v>5833116.0240000011</v>
      </c>
      <c r="L465" s="14">
        <f t="shared" si="146"/>
        <v>1939209.2400000002</v>
      </c>
      <c r="M465" s="14">
        <f t="shared" si="147"/>
        <v>2283559.6800000002</v>
      </c>
      <c r="N465" s="22">
        <v>956529</v>
      </c>
      <c r="O465" s="24">
        <v>786965.1</v>
      </c>
      <c r="P465" s="24">
        <v>0</v>
      </c>
      <c r="Q465" s="24">
        <v>0</v>
      </c>
      <c r="R465" s="24">
        <v>0</v>
      </c>
      <c r="S465" s="24">
        <v>195715.14</v>
      </c>
      <c r="T465" s="14">
        <f t="shared" si="158"/>
        <v>1300879.4400000002</v>
      </c>
      <c r="U465" s="24">
        <v>786965.1</v>
      </c>
      <c r="V465" s="24">
        <v>0</v>
      </c>
      <c r="W465" s="24">
        <v>0</v>
      </c>
      <c r="X465" s="24">
        <v>0</v>
      </c>
      <c r="Y465" s="24">
        <v>195715.14</v>
      </c>
      <c r="Z465" s="14">
        <f t="shared" si="148"/>
        <v>2349846.66</v>
      </c>
      <c r="AA465" s="14">
        <f t="shared" si="149"/>
        <v>3195791.4576000003</v>
      </c>
      <c r="AB465" s="24">
        <v>1921829.2</v>
      </c>
      <c r="AC465" s="24">
        <v>345696.46</v>
      </c>
      <c r="AD465" s="24">
        <v>82321</v>
      </c>
      <c r="AE465" s="24">
        <v>0</v>
      </c>
      <c r="AF465" s="25">
        <v>0</v>
      </c>
      <c r="AG465" s="14">
        <f t="shared" si="150"/>
        <v>2613687.7120000003</v>
      </c>
      <c r="AH465" s="14">
        <f t="shared" si="151"/>
        <v>470147.18560000008</v>
      </c>
      <c r="AI465" s="14">
        <f t="shared" si="152"/>
        <v>111956.56000000001</v>
      </c>
      <c r="AJ465" s="14">
        <f t="shared" si="153"/>
        <v>0</v>
      </c>
      <c r="AK465" s="14">
        <f t="shared" si="154"/>
        <v>0</v>
      </c>
      <c r="AL465" s="16">
        <f t="shared" si="155"/>
        <v>239114.91</v>
      </c>
      <c r="AM465" s="16">
        <f t="shared" si="156"/>
        <v>239114.91</v>
      </c>
      <c r="AN465" s="24">
        <v>0</v>
      </c>
      <c r="AO465" s="24">
        <v>27351.54</v>
      </c>
      <c r="AP465" s="32">
        <v>211763.37</v>
      </c>
      <c r="AQ465" s="24">
        <v>0</v>
      </c>
      <c r="AR465" s="24">
        <v>27351.54</v>
      </c>
      <c r="AS465" s="32">
        <v>211763.37</v>
      </c>
      <c r="AT465" s="68">
        <f t="shared" si="157"/>
        <v>3.3959464108113173</v>
      </c>
      <c r="AU465" s="26">
        <v>0</v>
      </c>
      <c r="AV465" s="26">
        <v>0</v>
      </c>
      <c r="AW465" s="29">
        <v>26.47</v>
      </c>
      <c r="AX465" s="26">
        <v>3351.05</v>
      </c>
      <c r="AY465" s="27">
        <v>4085</v>
      </c>
      <c r="AZ465" s="27">
        <v>3647.34</v>
      </c>
      <c r="BA465" s="76">
        <v>4910.4449293681819</v>
      </c>
      <c r="BB465" s="29">
        <v>89.91</v>
      </c>
      <c r="BC465" s="26">
        <v>0</v>
      </c>
      <c r="BD465" s="26">
        <v>0</v>
      </c>
      <c r="BE465" s="26">
        <v>0</v>
      </c>
      <c r="BF465" s="28">
        <v>0</v>
      </c>
    </row>
    <row r="466" spans="1:58" ht="12.75" customHeight="1" x14ac:dyDescent="0.25">
      <c r="A466" s="10">
        <v>498</v>
      </c>
      <c r="B466" s="20" t="s">
        <v>38</v>
      </c>
      <c r="C466" s="20" t="s">
        <v>117</v>
      </c>
      <c r="D466" s="21">
        <v>2009</v>
      </c>
      <c r="E466" s="20" t="s">
        <v>38</v>
      </c>
      <c r="F466" s="64" t="s">
        <v>80</v>
      </c>
      <c r="G466" s="22">
        <v>369919305</v>
      </c>
      <c r="H466" s="12">
        <f t="shared" si="143"/>
        <v>503090254.80000001</v>
      </c>
      <c r="I466" s="23">
        <v>0</v>
      </c>
      <c r="J466" s="13">
        <f t="shared" si="144"/>
        <v>10501632.74</v>
      </c>
      <c r="K466" s="13">
        <f t="shared" si="145"/>
        <v>14282220.526400002</v>
      </c>
      <c r="L466" s="14">
        <f t="shared" si="146"/>
        <v>4125989.01</v>
      </c>
      <c r="M466" s="14">
        <f t="shared" si="147"/>
        <v>4734172.4448000006</v>
      </c>
      <c r="N466" s="22">
        <v>1689398.43</v>
      </c>
      <c r="O466" s="24">
        <v>1035862.87</v>
      </c>
      <c r="P466" s="24">
        <v>56508.91</v>
      </c>
      <c r="Q466" s="24">
        <v>0</v>
      </c>
      <c r="R466" s="24">
        <v>0</v>
      </c>
      <c r="S466" s="24">
        <v>1344218.8</v>
      </c>
      <c r="T466" s="14">
        <f t="shared" si="158"/>
        <v>2297581.8648000001</v>
      </c>
      <c r="U466" s="24">
        <v>1035862.87</v>
      </c>
      <c r="V466" s="24">
        <v>56508.91</v>
      </c>
      <c r="W466" s="24">
        <v>0</v>
      </c>
      <c r="X466" s="24">
        <v>0</v>
      </c>
      <c r="Y466" s="24">
        <v>1344218.8</v>
      </c>
      <c r="Z466" s="14">
        <f t="shared" si="148"/>
        <v>6375643.7300000004</v>
      </c>
      <c r="AA466" s="14">
        <f t="shared" si="149"/>
        <v>8670875.4728000015</v>
      </c>
      <c r="AB466" s="24">
        <v>5733179.1100000003</v>
      </c>
      <c r="AC466" s="24">
        <v>608694.62</v>
      </c>
      <c r="AD466" s="24">
        <v>33770</v>
      </c>
      <c r="AE466" s="24">
        <v>0</v>
      </c>
      <c r="AF466" s="25">
        <v>0</v>
      </c>
      <c r="AG466" s="14">
        <f t="shared" si="150"/>
        <v>7797123.5896000015</v>
      </c>
      <c r="AH466" s="14">
        <f t="shared" si="151"/>
        <v>827824.68320000009</v>
      </c>
      <c r="AI466" s="14">
        <f t="shared" si="152"/>
        <v>45927.200000000004</v>
      </c>
      <c r="AJ466" s="14">
        <f t="shared" si="153"/>
        <v>0</v>
      </c>
      <c r="AK466" s="14">
        <f t="shared" si="154"/>
        <v>0</v>
      </c>
      <c r="AL466" s="16">
        <f t="shared" si="155"/>
        <v>787547.74</v>
      </c>
      <c r="AM466" s="16">
        <f t="shared" si="156"/>
        <v>787547.74</v>
      </c>
      <c r="AN466" s="24">
        <v>0</v>
      </c>
      <c r="AO466" s="24">
        <v>24538.080000000002</v>
      </c>
      <c r="AP466" s="32">
        <v>763009.66</v>
      </c>
      <c r="AQ466" s="24">
        <v>0</v>
      </c>
      <c r="AR466" s="24">
        <v>24538.080000000002</v>
      </c>
      <c r="AS466" s="32">
        <v>763009.66</v>
      </c>
      <c r="AT466" s="68">
        <f t="shared" si="157"/>
        <v>2.838898267285618</v>
      </c>
      <c r="AU466" s="26">
        <v>0</v>
      </c>
      <c r="AV466" s="26">
        <v>0</v>
      </c>
      <c r="AW466" s="29">
        <v>22.76</v>
      </c>
      <c r="AX466" s="26">
        <v>3246.73</v>
      </c>
      <c r="AY466" s="27">
        <v>3425.17</v>
      </c>
      <c r="AZ466" s="27">
        <v>3314.58</v>
      </c>
      <c r="BA466" s="76">
        <v>4462.447305155315</v>
      </c>
      <c r="BB466" s="29">
        <v>67.42</v>
      </c>
      <c r="BC466" s="26">
        <v>0</v>
      </c>
      <c r="BD466" s="26">
        <v>0</v>
      </c>
      <c r="BE466" s="26">
        <v>0</v>
      </c>
      <c r="BF466" s="28">
        <v>0</v>
      </c>
    </row>
    <row r="467" spans="1:58" ht="12.75" customHeight="1" x14ac:dyDescent="0.25">
      <c r="A467" s="10">
        <v>499</v>
      </c>
      <c r="B467" s="20" t="s">
        <v>39</v>
      </c>
      <c r="C467" s="20" t="s">
        <v>118</v>
      </c>
      <c r="D467" s="21">
        <v>2009</v>
      </c>
      <c r="E467" s="20" t="s">
        <v>39</v>
      </c>
      <c r="F467" s="64" t="s">
        <v>80</v>
      </c>
      <c r="G467" s="22">
        <v>96174409</v>
      </c>
      <c r="H467" s="12">
        <f t="shared" si="143"/>
        <v>130797196.24000001</v>
      </c>
      <c r="I467" s="23">
        <v>0</v>
      </c>
      <c r="J467" s="13">
        <f t="shared" si="144"/>
        <v>3137914.3499999996</v>
      </c>
      <c r="K467" s="13">
        <f t="shared" si="145"/>
        <v>4267563.5159999998</v>
      </c>
      <c r="L467" s="14">
        <f t="shared" si="146"/>
        <v>1208413.67</v>
      </c>
      <c r="M467" s="14">
        <f t="shared" si="147"/>
        <v>1366043.3419999999</v>
      </c>
      <c r="N467" s="22">
        <v>437860.2</v>
      </c>
      <c r="O467" s="24">
        <v>518487.75</v>
      </c>
      <c r="P467" s="24">
        <v>0</v>
      </c>
      <c r="Q467" s="24">
        <v>0</v>
      </c>
      <c r="R467" s="24">
        <v>0</v>
      </c>
      <c r="S467" s="24">
        <v>252065.72</v>
      </c>
      <c r="T467" s="14">
        <f t="shared" si="158"/>
        <v>595489.87200000009</v>
      </c>
      <c r="U467" s="24">
        <v>518487.75</v>
      </c>
      <c r="V467" s="24">
        <v>0</v>
      </c>
      <c r="W467" s="24">
        <v>0</v>
      </c>
      <c r="X467" s="24">
        <v>0</v>
      </c>
      <c r="Y467" s="24">
        <v>252065.72</v>
      </c>
      <c r="Z467" s="14">
        <f t="shared" si="148"/>
        <v>1929500.68</v>
      </c>
      <c r="AA467" s="14">
        <f t="shared" si="149"/>
        <v>2624120.9248000002</v>
      </c>
      <c r="AB467" s="24">
        <v>1416389.4</v>
      </c>
      <c r="AC467" s="24">
        <v>513111.28</v>
      </c>
      <c r="AD467" s="24">
        <v>0</v>
      </c>
      <c r="AE467" s="24">
        <v>0</v>
      </c>
      <c r="AF467" s="25">
        <v>0</v>
      </c>
      <c r="AG467" s="14">
        <f t="shared" si="150"/>
        <v>1926289.584</v>
      </c>
      <c r="AH467" s="14">
        <f t="shared" si="151"/>
        <v>697831.34080000012</v>
      </c>
      <c r="AI467" s="14">
        <f t="shared" si="152"/>
        <v>0</v>
      </c>
      <c r="AJ467" s="14">
        <f t="shared" si="153"/>
        <v>0</v>
      </c>
      <c r="AK467" s="14">
        <f t="shared" si="154"/>
        <v>0</v>
      </c>
      <c r="AL467" s="16">
        <f t="shared" si="155"/>
        <v>116295.67000000001</v>
      </c>
      <c r="AM467" s="16">
        <f t="shared" si="156"/>
        <v>116295.67000000001</v>
      </c>
      <c r="AN467" s="24">
        <v>0</v>
      </c>
      <c r="AO467" s="24">
        <v>33931.1</v>
      </c>
      <c r="AP467" s="32">
        <v>82364.570000000007</v>
      </c>
      <c r="AQ467" s="24">
        <v>0</v>
      </c>
      <c r="AR467" s="24">
        <v>33931.1</v>
      </c>
      <c r="AS467" s="32">
        <v>82364.570000000007</v>
      </c>
      <c r="AT467" s="68">
        <f t="shared" si="157"/>
        <v>3.2627331767643089</v>
      </c>
      <c r="AU467" s="26">
        <v>0</v>
      </c>
      <c r="AV467" s="26">
        <v>0</v>
      </c>
      <c r="AW467" s="29">
        <v>17.95</v>
      </c>
      <c r="AX467" s="26">
        <v>4690.6899999999996</v>
      </c>
      <c r="AY467" s="27">
        <v>5606.11</v>
      </c>
      <c r="AZ467" s="27">
        <v>5005.45</v>
      </c>
      <c r="BA467" s="76">
        <v>6738.8799979453424</v>
      </c>
      <c r="BB467" s="29">
        <v>79.14</v>
      </c>
      <c r="BC467" s="26">
        <v>0</v>
      </c>
      <c r="BD467" s="26">
        <v>0</v>
      </c>
      <c r="BE467" s="26">
        <v>0</v>
      </c>
      <c r="BF467" s="28">
        <v>0</v>
      </c>
    </row>
    <row r="468" spans="1:58" ht="12.75" customHeight="1" x14ac:dyDescent="0.25">
      <c r="A468" s="10">
        <v>500</v>
      </c>
      <c r="B468" s="20" t="s">
        <v>40</v>
      </c>
      <c r="C468" s="20" t="s">
        <v>119</v>
      </c>
      <c r="D468" s="21">
        <v>2009</v>
      </c>
      <c r="E468" s="20" t="s">
        <v>40</v>
      </c>
      <c r="F468" s="64" t="s">
        <v>80</v>
      </c>
      <c r="G468" s="22">
        <v>542318291</v>
      </c>
      <c r="H468" s="12">
        <f t="shared" si="143"/>
        <v>737552875.76000011</v>
      </c>
      <c r="I468" s="23">
        <v>0</v>
      </c>
      <c r="J468" s="13">
        <f t="shared" si="144"/>
        <v>4118799.2499999995</v>
      </c>
      <c r="K468" s="13">
        <f t="shared" si="145"/>
        <v>5601566.9799999995</v>
      </c>
      <c r="L468" s="14">
        <f t="shared" si="146"/>
        <v>2313897.1399999997</v>
      </c>
      <c r="M468" s="14">
        <f t="shared" si="147"/>
        <v>2618503.5439999998</v>
      </c>
      <c r="N468" s="22">
        <v>846128.9</v>
      </c>
      <c r="O468" s="24">
        <v>827781</v>
      </c>
      <c r="P468" s="24">
        <v>80954.240000000005</v>
      </c>
      <c r="Q468" s="24">
        <v>0</v>
      </c>
      <c r="R468" s="24">
        <v>0</v>
      </c>
      <c r="S468" s="24">
        <v>559033</v>
      </c>
      <c r="T468" s="14">
        <f t="shared" si="158"/>
        <v>1150735.304</v>
      </c>
      <c r="U468" s="24">
        <v>827781</v>
      </c>
      <c r="V468" s="24">
        <v>80954.240000000005</v>
      </c>
      <c r="W468" s="24">
        <v>0</v>
      </c>
      <c r="X468" s="24">
        <v>0</v>
      </c>
      <c r="Y468" s="24">
        <v>559033</v>
      </c>
      <c r="Z468" s="14">
        <f t="shared" si="148"/>
        <v>1804902.1099999999</v>
      </c>
      <c r="AA468" s="14">
        <f t="shared" si="149"/>
        <v>2454666.8695999999</v>
      </c>
      <c r="AB468" s="24">
        <v>1111807.8899999999</v>
      </c>
      <c r="AC468" s="24">
        <v>232395.22</v>
      </c>
      <c r="AD468" s="24">
        <v>460699</v>
      </c>
      <c r="AE468" s="24">
        <v>0</v>
      </c>
      <c r="AF468" s="25">
        <v>0</v>
      </c>
      <c r="AG468" s="14">
        <f t="shared" si="150"/>
        <v>1512058.7304</v>
      </c>
      <c r="AH468" s="14">
        <f t="shared" si="151"/>
        <v>316057.49920000002</v>
      </c>
      <c r="AI468" s="14">
        <f t="shared" si="152"/>
        <v>626550.64</v>
      </c>
      <c r="AJ468" s="14">
        <f t="shared" si="153"/>
        <v>0</v>
      </c>
      <c r="AK468" s="14">
        <f t="shared" si="154"/>
        <v>0</v>
      </c>
      <c r="AL468" s="16">
        <f t="shared" si="155"/>
        <v>71196.560000000187</v>
      </c>
      <c r="AM468" s="16">
        <f t="shared" si="156"/>
        <v>71196.560000000187</v>
      </c>
      <c r="AN468" s="24">
        <v>0</v>
      </c>
      <c r="AO468" s="24">
        <v>15628.200000000186</v>
      </c>
      <c r="AP468" s="32">
        <v>55568.36</v>
      </c>
      <c r="AQ468" s="24">
        <v>0</v>
      </c>
      <c r="AR468" s="24">
        <v>15628.200000000186</v>
      </c>
      <c r="AS468" s="32">
        <v>55568.36</v>
      </c>
      <c r="AT468" s="68">
        <f t="shared" si="157"/>
        <v>0.75948005412194364</v>
      </c>
      <c r="AU468" s="26">
        <v>0</v>
      </c>
      <c r="AV468" s="26">
        <v>0</v>
      </c>
      <c r="AW468" s="29">
        <v>3.34</v>
      </c>
      <c r="AX468" s="26">
        <v>4813.95</v>
      </c>
      <c r="AY468" s="27">
        <v>5151.8500000000004</v>
      </c>
      <c r="AZ468" s="27">
        <v>4998.1099999999997</v>
      </c>
      <c r="BA468" s="76">
        <v>6728.9980933843299</v>
      </c>
      <c r="BB468" s="29">
        <v>75.84</v>
      </c>
      <c r="BC468" s="26">
        <v>0</v>
      </c>
      <c r="BD468" s="26">
        <v>0</v>
      </c>
      <c r="BE468" s="26">
        <v>0</v>
      </c>
      <c r="BF468" s="28">
        <v>0</v>
      </c>
    </row>
    <row r="469" spans="1:58" ht="12.75" customHeight="1" x14ac:dyDescent="0.25">
      <c r="A469" s="10">
        <v>501</v>
      </c>
      <c r="B469" s="20" t="s">
        <v>41</v>
      </c>
      <c r="C469" s="20" t="s">
        <v>120</v>
      </c>
      <c r="D469" s="21">
        <v>2009</v>
      </c>
      <c r="E469" s="20" t="s">
        <v>109</v>
      </c>
      <c r="F469" s="64" t="s">
        <v>80</v>
      </c>
      <c r="G469" s="22">
        <v>361353645</v>
      </c>
      <c r="H469" s="12">
        <f t="shared" si="143"/>
        <v>491440957.20000005</v>
      </c>
      <c r="I469" s="23">
        <v>0</v>
      </c>
      <c r="J469" s="13">
        <f t="shared" si="144"/>
        <v>8669581.8300000001</v>
      </c>
      <c r="K469" s="13">
        <f t="shared" si="145"/>
        <v>11790631.288800001</v>
      </c>
      <c r="L469" s="14">
        <f t="shared" si="146"/>
        <v>2146078.0499999998</v>
      </c>
      <c r="M469" s="14">
        <f t="shared" si="147"/>
        <v>2446702.8540000003</v>
      </c>
      <c r="N469" s="22">
        <v>835068.9</v>
      </c>
      <c r="O469" s="24">
        <v>852668</v>
      </c>
      <c r="P469" s="24">
        <v>192080.15</v>
      </c>
      <c r="Q469" s="24">
        <v>0</v>
      </c>
      <c r="R469" s="24">
        <v>0</v>
      </c>
      <c r="S469" s="24">
        <v>266261</v>
      </c>
      <c r="T469" s="14">
        <f t="shared" si="158"/>
        <v>1135693.7040000001</v>
      </c>
      <c r="U469" s="24">
        <v>852668</v>
      </c>
      <c r="V469" s="24">
        <v>192080.15</v>
      </c>
      <c r="W469" s="24">
        <v>0</v>
      </c>
      <c r="X469" s="24">
        <v>0</v>
      </c>
      <c r="Y469" s="24">
        <v>266261</v>
      </c>
      <c r="Z469" s="14">
        <f t="shared" si="148"/>
        <v>6523503.7800000003</v>
      </c>
      <c r="AA469" s="14">
        <f t="shared" si="149"/>
        <v>8871965.1408000011</v>
      </c>
      <c r="AB469" s="24">
        <v>5774599.6200000001</v>
      </c>
      <c r="AC469" s="24">
        <v>714579.16</v>
      </c>
      <c r="AD469" s="24">
        <v>34325</v>
      </c>
      <c r="AE469" s="24">
        <v>0</v>
      </c>
      <c r="AF469" s="25">
        <v>0</v>
      </c>
      <c r="AG469" s="14">
        <f t="shared" si="150"/>
        <v>7853455.4832000006</v>
      </c>
      <c r="AH469" s="14">
        <f t="shared" si="151"/>
        <v>971827.65760000015</v>
      </c>
      <c r="AI469" s="14">
        <f t="shared" si="152"/>
        <v>46682</v>
      </c>
      <c r="AJ469" s="14">
        <f t="shared" si="153"/>
        <v>0</v>
      </c>
      <c r="AK469" s="14">
        <f t="shared" si="154"/>
        <v>0</v>
      </c>
      <c r="AL469" s="16">
        <f t="shared" si="155"/>
        <v>918939.24</v>
      </c>
      <c r="AM469" s="16">
        <f t="shared" si="156"/>
        <v>918939.24</v>
      </c>
      <c r="AN469" s="24">
        <v>0</v>
      </c>
      <c r="AO469" s="24">
        <v>116764</v>
      </c>
      <c r="AP469" s="32">
        <v>802175.24</v>
      </c>
      <c r="AQ469" s="24">
        <v>0</v>
      </c>
      <c r="AR469" s="24">
        <v>116764</v>
      </c>
      <c r="AS469" s="32">
        <v>802175.24</v>
      </c>
      <c r="AT469" s="68">
        <f t="shared" si="157"/>
        <v>2.3991958985220698</v>
      </c>
      <c r="AU469" s="26">
        <v>0</v>
      </c>
      <c r="AV469" s="26">
        <v>0</v>
      </c>
      <c r="AW469" s="29">
        <v>23.26</v>
      </c>
      <c r="AX469" s="26">
        <v>3271.49</v>
      </c>
      <c r="AY469" s="27">
        <v>2861.75</v>
      </c>
      <c r="AZ469" s="27">
        <v>3159.51</v>
      </c>
      <c r="BA469" s="76">
        <v>4253.6752424473907</v>
      </c>
      <c r="BB469" s="29">
        <v>87.59</v>
      </c>
      <c r="BC469" s="26">
        <v>0</v>
      </c>
      <c r="BD469" s="26">
        <v>0</v>
      </c>
      <c r="BE469" s="26">
        <v>0</v>
      </c>
      <c r="BF469" s="28">
        <v>0</v>
      </c>
    </row>
    <row r="470" spans="1:58" ht="12.75" customHeight="1" x14ac:dyDescent="0.25">
      <c r="A470" s="10">
        <v>502</v>
      </c>
      <c r="B470" s="20" t="s">
        <v>42</v>
      </c>
      <c r="C470" s="20" t="s">
        <v>121</v>
      </c>
      <c r="D470" s="21">
        <v>2009</v>
      </c>
      <c r="E470" s="20" t="s">
        <v>42</v>
      </c>
      <c r="F470" s="64" t="s">
        <v>80</v>
      </c>
      <c r="G470" s="22">
        <v>65811816.000000007</v>
      </c>
      <c r="H470" s="12">
        <f t="shared" si="143"/>
        <v>89504069.76000002</v>
      </c>
      <c r="I470" s="23">
        <v>0</v>
      </c>
      <c r="J470" s="13">
        <f t="shared" si="144"/>
        <v>2636375.3500000006</v>
      </c>
      <c r="K470" s="13">
        <f t="shared" si="145"/>
        <v>3585470.4760000012</v>
      </c>
      <c r="L470" s="14">
        <f t="shared" si="146"/>
        <v>1300328.1500000001</v>
      </c>
      <c r="M470" s="14">
        <f t="shared" si="147"/>
        <v>1507003.34</v>
      </c>
      <c r="N470" s="22">
        <v>574097.75</v>
      </c>
      <c r="O470" s="24">
        <v>701279.6</v>
      </c>
      <c r="P470" s="24">
        <v>0</v>
      </c>
      <c r="Q470" s="24">
        <v>0</v>
      </c>
      <c r="R470" s="24">
        <v>0</v>
      </c>
      <c r="S470" s="24">
        <v>24950.800000000003</v>
      </c>
      <c r="T470" s="14">
        <f t="shared" si="158"/>
        <v>780772.94000000006</v>
      </c>
      <c r="U470" s="24">
        <v>701279.6</v>
      </c>
      <c r="V470" s="24">
        <v>0</v>
      </c>
      <c r="W470" s="24">
        <v>0</v>
      </c>
      <c r="X470" s="24">
        <v>0</v>
      </c>
      <c r="Y470" s="24">
        <v>24950.800000000003</v>
      </c>
      <c r="Z470" s="14">
        <f t="shared" si="148"/>
        <v>1336047.2000000002</v>
      </c>
      <c r="AA470" s="14">
        <f t="shared" si="149"/>
        <v>1817024.1920000003</v>
      </c>
      <c r="AB470" s="24">
        <v>1126816.8400000001</v>
      </c>
      <c r="AC470" s="24">
        <v>209230.36</v>
      </c>
      <c r="AD470" s="24">
        <v>0</v>
      </c>
      <c r="AE470" s="24">
        <v>0</v>
      </c>
      <c r="AF470" s="25">
        <v>0</v>
      </c>
      <c r="AG470" s="14">
        <f t="shared" si="150"/>
        <v>1532470.9024000003</v>
      </c>
      <c r="AH470" s="14">
        <f t="shared" si="151"/>
        <v>284553.28960000002</v>
      </c>
      <c r="AI470" s="14">
        <f t="shared" si="152"/>
        <v>0</v>
      </c>
      <c r="AJ470" s="14">
        <f t="shared" si="153"/>
        <v>0</v>
      </c>
      <c r="AK470" s="14">
        <f t="shared" si="154"/>
        <v>0</v>
      </c>
      <c r="AL470" s="16">
        <f t="shared" si="155"/>
        <v>86513.63</v>
      </c>
      <c r="AM470" s="16">
        <f t="shared" si="156"/>
        <v>86513.63</v>
      </c>
      <c r="AN470" s="24">
        <v>0</v>
      </c>
      <c r="AO470" s="24">
        <v>11053.5</v>
      </c>
      <c r="AP470" s="32">
        <v>75460.13</v>
      </c>
      <c r="AQ470" s="24">
        <v>0</v>
      </c>
      <c r="AR470" s="24">
        <v>11053.5</v>
      </c>
      <c r="AS470" s="32">
        <v>75460.13</v>
      </c>
      <c r="AT470" s="68">
        <f t="shared" si="157"/>
        <v>4.0059301053172582</v>
      </c>
      <c r="AU470" s="26">
        <v>0</v>
      </c>
      <c r="AV470" s="26">
        <v>0</v>
      </c>
      <c r="AW470" s="29">
        <v>12.64</v>
      </c>
      <c r="AX470" s="26">
        <v>3714.53</v>
      </c>
      <c r="AY470" s="27">
        <v>4556.66</v>
      </c>
      <c r="AZ470" s="27">
        <v>4087.09</v>
      </c>
      <c r="BA470" s="76">
        <v>5502.4841024887728</v>
      </c>
      <c r="BB470" s="29">
        <v>98.08</v>
      </c>
      <c r="BC470" s="26">
        <v>0</v>
      </c>
      <c r="BD470" s="26">
        <v>0</v>
      </c>
      <c r="BE470" s="26">
        <v>0</v>
      </c>
      <c r="BF470" s="28">
        <v>0</v>
      </c>
    </row>
    <row r="471" spans="1:58" ht="12.75" customHeight="1" x14ac:dyDescent="0.25">
      <c r="A471" s="10">
        <v>503</v>
      </c>
      <c r="B471" s="20" t="s">
        <v>43</v>
      </c>
      <c r="C471" s="20" t="s">
        <v>122</v>
      </c>
      <c r="D471" s="21">
        <v>2009</v>
      </c>
      <c r="E471" s="20" t="s">
        <v>43</v>
      </c>
      <c r="F471" s="64" t="s">
        <v>80</v>
      </c>
      <c r="G471" s="22">
        <v>217703311</v>
      </c>
      <c r="H471" s="12">
        <f t="shared" si="143"/>
        <v>296076502.96000004</v>
      </c>
      <c r="I471" s="23">
        <v>0</v>
      </c>
      <c r="J471" s="13">
        <f t="shared" si="144"/>
        <v>10530395.83</v>
      </c>
      <c r="K471" s="13">
        <f t="shared" si="145"/>
        <v>14321338.3288</v>
      </c>
      <c r="L471" s="14">
        <f t="shared" si="146"/>
        <v>8001773.5300000003</v>
      </c>
      <c r="M471" s="14">
        <f t="shared" si="147"/>
        <v>9615665.8203999996</v>
      </c>
      <c r="N471" s="22">
        <v>4483034.1399999997</v>
      </c>
      <c r="O471" s="24">
        <v>2139835.63</v>
      </c>
      <c r="P471" s="24">
        <v>1043727.32</v>
      </c>
      <c r="Q471" s="24">
        <v>0</v>
      </c>
      <c r="R471" s="24">
        <v>0</v>
      </c>
      <c r="S471" s="24">
        <v>335176.44</v>
      </c>
      <c r="T471" s="14">
        <f t="shared" si="158"/>
        <v>6096926.4304</v>
      </c>
      <c r="U471" s="24">
        <v>2139835.63</v>
      </c>
      <c r="V471" s="24">
        <v>1043727.32</v>
      </c>
      <c r="W471" s="24">
        <v>0</v>
      </c>
      <c r="X471" s="24">
        <v>0</v>
      </c>
      <c r="Y471" s="24">
        <v>335176.44</v>
      </c>
      <c r="Z471" s="14">
        <f t="shared" si="148"/>
        <v>2528622.2999999998</v>
      </c>
      <c r="AA471" s="14">
        <f t="shared" si="149"/>
        <v>3438926.3280000007</v>
      </c>
      <c r="AB471" s="24">
        <v>1899965.08</v>
      </c>
      <c r="AC471" s="24">
        <v>544597.22</v>
      </c>
      <c r="AD471" s="24">
        <v>84060</v>
      </c>
      <c r="AE471" s="24">
        <v>0</v>
      </c>
      <c r="AF471" s="25">
        <v>0</v>
      </c>
      <c r="AG471" s="14">
        <f t="shared" si="150"/>
        <v>2583952.5088000004</v>
      </c>
      <c r="AH471" s="14">
        <f t="shared" si="151"/>
        <v>740652.21920000005</v>
      </c>
      <c r="AI471" s="14">
        <f t="shared" si="152"/>
        <v>114321.60000000001</v>
      </c>
      <c r="AJ471" s="14">
        <f t="shared" si="153"/>
        <v>0</v>
      </c>
      <c r="AK471" s="14">
        <f t="shared" si="154"/>
        <v>0</v>
      </c>
      <c r="AL471" s="16">
        <f t="shared" si="155"/>
        <v>168886.95535714284</v>
      </c>
      <c r="AM471" s="16">
        <f t="shared" si="156"/>
        <v>168886.95535714284</v>
      </c>
      <c r="AN471" s="24">
        <v>0</v>
      </c>
      <c r="AO471" s="24">
        <v>53175.325357142836</v>
      </c>
      <c r="AP471" s="32">
        <v>115711.63</v>
      </c>
      <c r="AQ471" s="24">
        <v>0</v>
      </c>
      <c r="AR471" s="24">
        <v>53175.325357142836</v>
      </c>
      <c r="AS471" s="32">
        <v>115711.63</v>
      </c>
      <c r="AT471" s="68">
        <f t="shared" si="157"/>
        <v>4.8370398142451769</v>
      </c>
      <c r="AU471" s="26">
        <v>0</v>
      </c>
      <c r="AV471" s="26">
        <v>0</v>
      </c>
      <c r="AW471" s="29">
        <v>14.37</v>
      </c>
      <c r="AX471" s="26">
        <v>2935.67</v>
      </c>
      <c r="AY471" s="27">
        <v>2013.03</v>
      </c>
      <c r="AZ471" s="27">
        <v>2177.35</v>
      </c>
      <c r="BA471" s="76">
        <v>2931.3848632043655</v>
      </c>
      <c r="BB471" s="29">
        <v>95.81</v>
      </c>
      <c r="BC471" s="26">
        <v>0</v>
      </c>
      <c r="BD471" s="26">
        <v>0</v>
      </c>
      <c r="BE471" s="26">
        <v>0</v>
      </c>
      <c r="BF471" s="28">
        <v>0</v>
      </c>
    </row>
    <row r="472" spans="1:58" ht="12.75" customHeight="1" x14ac:dyDescent="0.25">
      <c r="A472" s="10">
        <v>504</v>
      </c>
      <c r="B472" s="20" t="s">
        <v>44</v>
      </c>
      <c r="C472" s="20" t="s">
        <v>123</v>
      </c>
      <c r="D472" s="21">
        <v>2009</v>
      </c>
      <c r="E472" s="20" t="s">
        <v>44</v>
      </c>
      <c r="F472" s="64" t="s">
        <v>80</v>
      </c>
      <c r="G472" s="22">
        <v>353730603</v>
      </c>
      <c r="H472" s="12">
        <f t="shared" si="143"/>
        <v>481073620.08000004</v>
      </c>
      <c r="I472" s="23">
        <v>0</v>
      </c>
      <c r="J472" s="13">
        <f t="shared" si="144"/>
        <v>11745606.98</v>
      </c>
      <c r="K472" s="13">
        <f t="shared" si="145"/>
        <v>15974025.492800001</v>
      </c>
      <c r="L472" s="14">
        <f t="shared" si="146"/>
        <v>4406276.75</v>
      </c>
      <c r="M472" s="14">
        <f t="shared" si="147"/>
        <v>4901447.4224000005</v>
      </c>
      <c r="N472" s="22">
        <v>1375474.09</v>
      </c>
      <c r="O472" s="24">
        <v>1320872</v>
      </c>
      <c r="P472" s="24">
        <v>275001.65999999997</v>
      </c>
      <c r="Q472" s="24">
        <v>0</v>
      </c>
      <c r="R472" s="24">
        <v>0</v>
      </c>
      <c r="S472" s="24">
        <v>1434929</v>
      </c>
      <c r="T472" s="14">
        <f t="shared" si="158"/>
        <v>1870644.7624000004</v>
      </c>
      <c r="U472" s="24">
        <v>1320872</v>
      </c>
      <c r="V472" s="24">
        <v>275001.65999999997</v>
      </c>
      <c r="W472" s="24">
        <v>0</v>
      </c>
      <c r="X472" s="24">
        <v>0</v>
      </c>
      <c r="Y472" s="24">
        <v>1434929</v>
      </c>
      <c r="Z472" s="14">
        <f t="shared" si="148"/>
        <v>7339330.2299999995</v>
      </c>
      <c r="AA472" s="14">
        <f t="shared" si="149"/>
        <v>9981489.1128000002</v>
      </c>
      <c r="AB472" s="24">
        <v>6655147.7199999997</v>
      </c>
      <c r="AC472" s="24">
        <v>612678.51</v>
      </c>
      <c r="AD472" s="24">
        <v>71504</v>
      </c>
      <c r="AE472" s="24">
        <v>0</v>
      </c>
      <c r="AF472" s="25">
        <v>0</v>
      </c>
      <c r="AG472" s="14">
        <f t="shared" si="150"/>
        <v>9051000.8991999999</v>
      </c>
      <c r="AH472" s="14">
        <f t="shared" si="151"/>
        <v>833242.77360000007</v>
      </c>
      <c r="AI472" s="14">
        <f t="shared" si="152"/>
        <v>97245.440000000002</v>
      </c>
      <c r="AJ472" s="14">
        <f t="shared" si="153"/>
        <v>0</v>
      </c>
      <c r="AK472" s="14">
        <f t="shared" si="154"/>
        <v>0</v>
      </c>
      <c r="AL472" s="16">
        <f t="shared" si="155"/>
        <v>964683.43</v>
      </c>
      <c r="AM472" s="16">
        <f t="shared" si="156"/>
        <v>964683.43</v>
      </c>
      <c r="AN472" s="24">
        <v>0</v>
      </c>
      <c r="AO472" s="24">
        <v>43701</v>
      </c>
      <c r="AP472" s="32">
        <v>920982.43</v>
      </c>
      <c r="AQ472" s="24">
        <v>0</v>
      </c>
      <c r="AR472" s="24">
        <v>43701</v>
      </c>
      <c r="AS472" s="32">
        <v>920982.43</v>
      </c>
      <c r="AT472" s="68">
        <f t="shared" si="157"/>
        <v>3.3204949982798069</v>
      </c>
      <c r="AU472" s="26">
        <v>0</v>
      </c>
      <c r="AV472" s="26">
        <v>0</v>
      </c>
      <c r="AW472" s="29">
        <v>23.63</v>
      </c>
      <c r="AX472" s="26">
        <v>3311.04</v>
      </c>
      <c r="AY472" s="27">
        <v>3473.69</v>
      </c>
      <c r="AZ472" s="27">
        <v>3370.24</v>
      </c>
      <c r="BA472" s="76">
        <v>4537.3828375621188</v>
      </c>
      <c r="BB472" s="29">
        <v>67.430000000000007</v>
      </c>
      <c r="BC472" s="26">
        <v>0</v>
      </c>
      <c r="BD472" s="26">
        <v>0</v>
      </c>
      <c r="BE472" s="26">
        <v>0</v>
      </c>
      <c r="BF472" s="28">
        <v>0</v>
      </c>
    </row>
    <row r="473" spans="1:58" ht="12.75" customHeight="1" x14ac:dyDescent="0.25">
      <c r="A473" s="10">
        <v>505</v>
      </c>
      <c r="B473" s="20" t="s">
        <v>45</v>
      </c>
      <c r="C473" s="20" t="s">
        <v>124</v>
      </c>
      <c r="D473" s="21">
        <v>2009</v>
      </c>
      <c r="E473" s="20" t="s">
        <v>110</v>
      </c>
      <c r="F473" s="64" t="s">
        <v>80</v>
      </c>
      <c r="G473" s="22">
        <v>2084223853</v>
      </c>
      <c r="H473" s="12">
        <f t="shared" si="143"/>
        <v>2834544440.0800004</v>
      </c>
      <c r="I473" s="23">
        <v>0</v>
      </c>
      <c r="J473" s="13">
        <f t="shared" si="144"/>
        <v>75815598.789999992</v>
      </c>
      <c r="K473" s="13">
        <f t="shared" si="145"/>
        <v>103109214.35439999</v>
      </c>
      <c r="L473" s="14">
        <f t="shared" si="146"/>
        <v>21645685.299999997</v>
      </c>
      <c r="M473" s="14">
        <f t="shared" si="147"/>
        <v>26583931.641999997</v>
      </c>
      <c r="N473" s="22">
        <v>13717350.949999999</v>
      </c>
      <c r="O473" s="24">
        <v>2566430.7999999998</v>
      </c>
      <c r="P473" s="24">
        <v>1064636.45</v>
      </c>
      <c r="Q473" s="24">
        <v>0</v>
      </c>
      <c r="R473" s="24">
        <v>0</v>
      </c>
      <c r="S473" s="24">
        <v>4297267.0999999996</v>
      </c>
      <c r="T473" s="14">
        <f t="shared" si="158"/>
        <v>18655597.291999999</v>
      </c>
      <c r="U473" s="24">
        <v>2566430.7999999998</v>
      </c>
      <c r="V473" s="24">
        <v>1064636.45</v>
      </c>
      <c r="W473" s="24">
        <v>0</v>
      </c>
      <c r="X473" s="24">
        <v>0</v>
      </c>
      <c r="Y473" s="24">
        <v>4297267.0999999996</v>
      </c>
      <c r="Z473" s="14">
        <f t="shared" si="148"/>
        <v>54169913.490000002</v>
      </c>
      <c r="AA473" s="14">
        <f t="shared" si="149"/>
        <v>73671082.346400008</v>
      </c>
      <c r="AB473" s="24">
        <v>35554926.93</v>
      </c>
      <c r="AC473" s="24">
        <v>16217861.380000001</v>
      </c>
      <c r="AD473" s="24">
        <v>2397125.1800000002</v>
      </c>
      <c r="AE473" s="24">
        <v>0</v>
      </c>
      <c r="AF473" s="25">
        <v>0</v>
      </c>
      <c r="AG473" s="14">
        <f t="shared" si="150"/>
        <v>48354700.624800004</v>
      </c>
      <c r="AH473" s="14">
        <f t="shared" si="151"/>
        <v>22056291.476800002</v>
      </c>
      <c r="AI473" s="14">
        <f t="shared" si="152"/>
        <v>3260090.2448000005</v>
      </c>
      <c r="AJ473" s="14">
        <f t="shared" si="153"/>
        <v>0</v>
      </c>
      <c r="AK473" s="14">
        <f t="shared" si="154"/>
        <v>0</v>
      </c>
      <c r="AL473" s="16">
        <f t="shared" si="155"/>
        <v>13180119.84</v>
      </c>
      <c r="AM473" s="16">
        <f t="shared" si="156"/>
        <v>13180119.84</v>
      </c>
      <c r="AN473" s="24">
        <v>0</v>
      </c>
      <c r="AO473" s="24">
        <v>20641</v>
      </c>
      <c r="AP473" s="32">
        <v>13159478.84</v>
      </c>
      <c r="AQ473" s="24">
        <v>0</v>
      </c>
      <c r="AR473" s="24">
        <v>20641</v>
      </c>
      <c r="AS473" s="32">
        <v>13159478.84</v>
      </c>
      <c r="AT473" s="68">
        <f t="shared" si="157"/>
        <v>3.6375938544639617</v>
      </c>
      <c r="AU473" s="26">
        <v>0</v>
      </c>
      <c r="AV473" s="26">
        <v>0</v>
      </c>
      <c r="AW473" s="29">
        <v>10.3</v>
      </c>
      <c r="AX473" s="26">
        <v>10757.26</v>
      </c>
      <c r="AY473" s="27">
        <v>5513.51</v>
      </c>
      <c r="AZ473" s="27">
        <v>8460.06</v>
      </c>
      <c r="BA473" s="76">
        <v>11389.850885618171</v>
      </c>
      <c r="BB473" s="29">
        <v>80.150000000000006</v>
      </c>
      <c r="BC473" s="26">
        <v>0</v>
      </c>
      <c r="BD473" s="26">
        <v>0</v>
      </c>
      <c r="BE473" s="26">
        <v>0</v>
      </c>
      <c r="BF473" s="28">
        <v>0</v>
      </c>
    </row>
    <row r="474" spans="1:58" ht="12.75" customHeight="1" x14ac:dyDescent="0.25">
      <c r="A474" s="10">
        <v>506</v>
      </c>
      <c r="B474" s="20" t="s">
        <v>46</v>
      </c>
      <c r="C474" s="20" t="s">
        <v>125</v>
      </c>
      <c r="D474" s="21">
        <v>2009</v>
      </c>
      <c r="E474" s="20" t="s">
        <v>46</v>
      </c>
      <c r="F474" s="64" t="s">
        <v>80</v>
      </c>
      <c r="G474" s="22">
        <v>138318420</v>
      </c>
      <c r="H474" s="12">
        <f t="shared" si="143"/>
        <v>188113051.20000002</v>
      </c>
      <c r="I474" s="23">
        <v>0</v>
      </c>
      <c r="J474" s="13">
        <f t="shared" si="144"/>
        <v>5214268.17</v>
      </c>
      <c r="K474" s="13">
        <f t="shared" si="145"/>
        <v>7091404.7112000007</v>
      </c>
      <c r="L474" s="14">
        <f t="shared" si="146"/>
        <v>2363589.21</v>
      </c>
      <c r="M474" s="14">
        <f t="shared" si="147"/>
        <v>2677609.2648000005</v>
      </c>
      <c r="N474" s="22">
        <v>872277.93</v>
      </c>
      <c r="O474" s="24">
        <v>1167313.93</v>
      </c>
      <c r="P474" s="24">
        <v>274316.40000000002</v>
      </c>
      <c r="Q474" s="24">
        <v>0</v>
      </c>
      <c r="R474" s="24">
        <v>0</v>
      </c>
      <c r="S474" s="24">
        <v>49680.950000000004</v>
      </c>
      <c r="T474" s="14">
        <f t="shared" si="158"/>
        <v>1186297.9848000002</v>
      </c>
      <c r="U474" s="24">
        <v>1167313.93</v>
      </c>
      <c r="V474" s="24">
        <v>274316.40000000002</v>
      </c>
      <c r="W474" s="24">
        <v>0</v>
      </c>
      <c r="X474" s="24">
        <v>0</v>
      </c>
      <c r="Y474" s="24">
        <v>49680.950000000004</v>
      </c>
      <c r="Z474" s="14">
        <f t="shared" si="148"/>
        <v>2850678.96</v>
      </c>
      <c r="AA474" s="14">
        <f t="shared" si="149"/>
        <v>3876923.3856000002</v>
      </c>
      <c r="AB474" s="24">
        <v>2288930.84</v>
      </c>
      <c r="AC474" s="24">
        <v>496736.12</v>
      </c>
      <c r="AD474" s="24">
        <v>65012</v>
      </c>
      <c r="AE474" s="24">
        <v>0</v>
      </c>
      <c r="AF474" s="25">
        <v>0</v>
      </c>
      <c r="AG474" s="14">
        <f t="shared" si="150"/>
        <v>3112945.9424000001</v>
      </c>
      <c r="AH474" s="14">
        <f t="shared" si="151"/>
        <v>675561.12320000003</v>
      </c>
      <c r="AI474" s="14">
        <f t="shared" si="152"/>
        <v>88416.320000000007</v>
      </c>
      <c r="AJ474" s="14">
        <f t="shared" si="153"/>
        <v>0</v>
      </c>
      <c r="AK474" s="14">
        <f t="shared" si="154"/>
        <v>0</v>
      </c>
      <c r="AL474" s="16">
        <f t="shared" si="155"/>
        <v>156744.59</v>
      </c>
      <c r="AM474" s="16">
        <f t="shared" si="156"/>
        <v>156744.59</v>
      </c>
      <c r="AN474" s="24">
        <v>0</v>
      </c>
      <c r="AO474" s="24">
        <v>42651.69</v>
      </c>
      <c r="AP474" s="32">
        <v>114092.9</v>
      </c>
      <c r="AQ474" s="24">
        <v>0</v>
      </c>
      <c r="AR474" s="24">
        <v>42651.69</v>
      </c>
      <c r="AS474" s="32">
        <v>114092.9</v>
      </c>
      <c r="AT474" s="68">
        <f t="shared" si="157"/>
        <v>3.7697568913814949</v>
      </c>
      <c r="AU474" s="26">
        <v>0</v>
      </c>
      <c r="AV474" s="26">
        <v>0</v>
      </c>
      <c r="AW474" s="29">
        <v>15.72</v>
      </c>
      <c r="AX474" s="26">
        <v>3267.68</v>
      </c>
      <c r="AY474" s="27">
        <v>3039.38</v>
      </c>
      <c r="AZ474" s="27">
        <v>3160.08</v>
      </c>
      <c r="BA474" s="76">
        <v>4254.4426383056698</v>
      </c>
      <c r="BB474" s="29">
        <v>97.9</v>
      </c>
      <c r="BC474" s="26">
        <v>0</v>
      </c>
      <c r="BD474" s="26">
        <v>0</v>
      </c>
      <c r="BE474" s="26">
        <v>0</v>
      </c>
      <c r="BF474" s="28">
        <v>0</v>
      </c>
    </row>
    <row r="475" spans="1:58" ht="12.75" customHeight="1" x14ac:dyDescent="0.25">
      <c r="A475" s="10">
        <v>507</v>
      </c>
      <c r="B475" s="20" t="s">
        <v>47</v>
      </c>
      <c r="C475" s="20" t="s">
        <v>126</v>
      </c>
      <c r="D475" s="21">
        <v>2009</v>
      </c>
      <c r="E475" s="20" t="s">
        <v>47</v>
      </c>
      <c r="F475" s="64" t="s">
        <v>80</v>
      </c>
      <c r="G475" s="22">
        <v>412105016</v>
      </c>
      <c r="H475" s="12">
        <f t="shared" si="143"/>
        <v>560462821.75999999</v>
      </c>
      <c r="I475" s="23">
        <v>0</v>
      </c>
      <c r="J475" s="13">
        <f t="shared" si="144"/>
        <v>14084509.440000001</v>
      </c>
      <c r="K475" s="13">
        <f t="shared" si="145"/>
        <v>19154932.838400003</v>
      </c>
      <c r="L475" s="14">
        <f t="shared" si="146"/>
        <v>7593339.0600000005</v>
      </c>
      <c r="M475" s="14">
        <f t="shared" si="147"/>
        <v>9485291.8656000011</v>
      </c>
      <c r="N475" s="22">
        <v>5255424.46</v>
      </c>
      <c r="O475" s="24">
        <v>1657896.2</v>
      </c>
      <c r="P475" s="24">
        <v>0</v>
      </c>
      <c r="Q475" s="24">
        <v>0</v>
      </c>
      <c r="R475" s="24">
        <v>0</v>
      </c>
      <c r="S475" s="24">
        <v>680018.4</v>
      </c>
      <c r="T475" s="14">
        <f t="shared" si="158"/>
        <v>7147377.2656000005</v>
      </c>
      <c r="U475" s="24">
        <v>1657896.2</v>
      </c>
      <c r="V475" s="24">
        <v>0</v>
      </c>
      <c r="W475" s="24">
        <v>0</v>
      </c>
      <c r="X475" s="24">
        <v>0</v>
      </c>
      <c r="Y475" s="24">
        <v>680018.4</v>
      </c>
      <c r="Z475" s="14">
        <f t="shared" si="148"/>
        <v>6491170.3799999999</v>
      </c>
      <c r="AA475" s="14">
        <f t="shared" si="149"/>
        <v>8827991.7168000005</v>
      </c>
      <c r="AB475" s="24">
        <v>5216473.93</v>
      </c>
      <c r="AC475" s="24">
        <v>856108.45</v>
      </c>
      <c r="AD475" s="24">
        <v>418588</v>
      </c>
      <c r="AE475" s="24">
        <v>0</v>
      </c>
      <c r="AF475" s="25">
        <v>0</v>
      </c>
      <c r="AG475" s="14">
        <f t="shared" si="150"/>
        <v>7094404.5448000003</v>
      </c>
      <c r="AH475" s="14">
        <f t="shared" si="151"/>
        <v>1164307.4920000001</v>
      </c>
      <c r="AI475" s="14">
        <f t="shared" si="152"/>
        <v>569279.68000000005</v>
      </c>
      <c r="AJ475" s="14">
        <f t="shared" si="153"/>
        <v>0</v>
      </c>
      <c r="AK475" s="14">
        <f t="shared" si="154"/>
        <v>0</v>
      </c>
      <c r="AL475" s="16">
        <f t="shared" si="155"/>
        <v>608179.42999999993</v>
      </c>
      <c r="AM475" s="16">
        <f t="shared" si="156"/>
        <v>608179.42999999993</v>
      </c>
      <c r="AN475" s="24">
        <v>0</v>
      </c>
      <c r="AO475" s="24">
        <v>77429.08</v>
      </c>
      <c r="AP475" s="32">
        <v>530750.35</v>
      </c>
      <c r="AQ475" s="24">
        <v>0</v>
      </c>
      <c r="AR475" s="24">
        <v>77429.08</v>
      </c>
      <c r="AS475" s="32">
        <v>530750.35</v>
      </c>
      <c r="AT475" s="68">
        <f t="shared" si="157"/>
        <v>3.4176991041526175</v>
      </c>
      <c r="AU475" s="26">
        <v>0</v>
      </c>
      <c r="AV475" s="26">
        <v>0</v>
      </c>
      <c r="AW475" s="29">
        <v>25.03</v>
      </c>
      <c r="AX475" s="26">
        <v>2890.74</v>
      </c>
      <c r="AY475" s="27">
        <v>2330.7800000000002</v>
      </c>
      <c r="AZ475" s="27">
        <v>2559.2600000000002</v>
      </c>
      <c r="BA475" s="76">
        <v>3445.553551337362</v>
      </c>
      <c r="BB475" s="29">
        <v>91.04</v>
      </c>
      <c r="BC475" s="26">
        <v>0</v>
      </c>
      <c r="BD475" s="26">
        <v>0</v>
      </c>
      <c r="BE475" s="26">
        <v>0</v>
      </c>
      <c r="BF475" s="28">
        <v>0</v>
      </c>
    </row>
    <row r="476" spans="1:58" ht="12.75" customHeight="1" x14ac:dyDescent="0.25">
      <c r="A476" s="10">
        <v>508</v>
      </c>
      <c r="B476" s="20" t="s">
        <v>48</v>
      </c>
      <c r="C476" s="20" t="s">
        <v>127</v>
      </c>
      <c r="D476" s="21">
        <v>2009</v>
      </c>
      <c r="E476" s="20" t="s">
        <v>48</v>
      </c>
      <c r="F476" s="64" t="s">
        <v>80</v>
      </c>
      <c r="G476" s="22">
        <v>171107678</v>
      </c>
      <c r="H476" s="12">
        <f t="shared" si="143"/>
        <v>232706442.08000001</v>
      </c>
      <c r="I476" s="23">
        <v>0</v>
      </c>
      <c r="J476" s="13">
        <f t="shared" si="144"/>
        <v>8116512.370000001</v>
      </c>
      <c r="K476" s="13">
        <f t="shared" si="145"/>
        <v>11038456.823200002</v>
      </c>
      <c r="L476" s="14">
        <f t="shared" si="146"/>
        <v>5087725.6500000004</v>
      </c>
      <c r="M476" s="14">
        <f t="shared" si="147"/>
        <v>5769907.2288000006</v>
      </c>
      <c r="N476" s="22">
        <v>1894948.83</v>
      </c>
      <c r="O476" s="24">
        <v>2881408.92</v>
      </c>
      <c r="P476" s="24">
        <v>67018.899999999994</v>
      </c>
      <c r="Q476" s="24">
        <v>0</v>
      </c>
      <c r="R476" s="24">
        <v>0</v>
      </c>
      <c r="S476" s="24">
        <v>244349</v>
      </c>
      <c r="T476" s="14">
        <f t="shared" si="158"/>
        <v>2577130.4088000003</v>
      </c>
      <c r="U476" s="24">
        <v>2881408.92</v>
      </c>
      <c r="V476" s="24">
        <v>67018.899999999994</v>
      </c>
      <c r="W476" s="24">
        <v>0</v>
      </c>
      <c r="X476" s="24">
        <v>0</v>
      </c>
      <c r="Y476" s="24">
        <v>244349</v>
      </c>
      <c r="Z476" s="14">
        <f t="shared" si="148"/>
        <v>3028786.72</v>
      </c>
      <c r="AA476" s="14">
        <f t="shared" si="149"/>
        <v>4119149.9392000008</v>
      </c>
      <c r="AB476" s="24">
        <v>2282852.41</v>
      </c>
      <c r="AC476" s="24">
        <v>745934.31</v>
      </c>
      <c r="AD476" s="24">
        <v>0</v>
      </c>
      <c r="AE476" s="24">
        <v>0</v>
      </c>
      <c r="AF476" s="25">
        <v>0</v>
      </c>
      <c r="AG476" s="14">
        <f t="shared" si="150"/>
        <v>3104679.2776000006</v>
      </c>
      <c r="AH476" s="14">
        <f t="shared" si="151"/>
        <v>1014470.6616000001</v>
      </c>
      <c r="AI476" s="14">
        <f t="shared" si="152"/>
        <v>0</v>
      </c>
      <c r="AJ476" s="14">
        <f t="shared" si="153"/>
        <v>0</v>
      </c>
      <c r="AK476" s="14">
        <f t="shared" si="154"/>
        <v>0</v>
      </c>
      <c r="AL476" s="16">
        <f t="shared" si="155"/>
        <v>212925.79571428633</v>
      </c>
      <c r="AM476" s="16">
        <f t="shared" si="156"/>
        <v>212925.79571428633</v>
      </c>
      <c r="AN476" s="24">
        <v>0</v>
      </c>
      <c r="AO476" s="24">
        <v>133748.24571428634</v>
      </c>
      <c r="AP476" s="32">
        <v>79177.55</v>
      </c>
      <c r="AQ476" s="24">
        <v>0</v>
      </c>
      <c r="AR476" s="24">
        <v>133748.24571428634</v>
      </c>
      <c r="AS476" s="32">
        <v>79177.55</v>
      </c>
      <c r="AT476" s="68">
        <f t="shared" si="157"/>
        <v>4.7435114922195378</v>
      </c>
      <c r="AU476" s="26">
        <v>0</v>
      </c>
      <c r="AV476" s="26">
        <v>0</v>
      </c>
      <c r="AW476" s="29">
        <v>17.16</v>
      </c>
      <c r="AX476" s="26">
        <v>3698.31</v>
      </c>
      <c r="AY476" s="27">
        <v>1959.65</v>
      </c>
      <c r="AZ476" s="27">
        <v>2376.58</v>
      </c>
      <c r="BA476" s="76">
        <v>3199.6099103011597</v>
      </c>
      <c r="BB476" s="29">
        <v>95.2</v>
      </c>
      <c r="BC476" s="26">
        <v>0</v>
      </c>
      <c r="BD476" s="26">
        <v>0</v>
      </c>
      <c r="BE476" s="26">
        <v>0</v>
      </c>
      <c r="BF476" s="28">
        <v>0</v>
      </c>
    </row>
    <row r="477" spans="1:58" ht="12.75" customHeight="1" x14ac:dyDescent="0.25">
      <c r="A477" s="10">
        <v>509</v>
      </c>
      <c r="B477" s="20" t="s">
        <v>49</v>
      </c>
      <c r="C477" s="20" t="s">
        <v>128</v>
      </c>
      <c r="D477" s="21">
        <v>2009</v>
      </c>
      <c r="E477" s="20" t="s">
        <v>49</v>
      </c>
      <c r="F477" s="64" t="s">
        <v>80</v>
      </c>
      <c r="G477" s="22">
        <v>161786625</v>
      </c>
      <c r="H477" s="12">
        <f t="shared" si="143"/>
        <v>220029810.00000003</v>
      </c>
      <c r="I477" s="23">
        <v>0</v>
      </c>
      <c r="J477" s="13">
        <f t="shared" si="144"/>
        <v>6475197.3699999992</v>
      </c>
      <c r="K477" s="13">
        <f t="shared" si="145"/>
        <v>8806268.4232000001</v>
      </c>
      <c r="L477" s="14">
        <f t="shared" si="146"/>
        <v>3928697.7399999998</v>
      </c>
      <c r="M477" s="14">
        <f t="shared" si="147"/>
        <v>4612210.2280000001</v>
      </c>
      <c r="N477" s="22">
        <v>1898645.8</v>
      </c>
      <c r="O477" s="24">
        <v>1537003</v>
      </c>
      <c r="P477" s="24">
        <v>392542.94</v>
      </c>
      <c r="Q477" s="24">
        <v>0</v>
      </c>
      <c r="R477" s="24">
        <v>0</v>
      </c>
      <c r="S477" s="24">
        <v>100506</v>
      </c>
      <c r="T477" s="14">
        <f t="shared" si="158"/>
        <v>2582158.2880000002</v>
      </c>
      <c r="U477" s="24">
        <v>1537003</v>
      </c>
      <c r="V477" s="24">
        <v>392542.94</v>
      </c>
      <c r="W477" s="24">
        <v>0</v>
      </c>
      <c r="X477" s="24">
        <v>0</v>
      </c>
      <c r="Y477" s="24">
        <v>100506</v>
      </c>
      <c r="Z477" s="14">
        <f t="shared" si="148"/>
        <v>2546499.63</v>
      </c>
      <c r="AA477" s="14">
        <f t="shared" si="149"/>
        <v>3463239.4967999998</v>
      </c>
      <c r="AB477" s="24">
        <v>1851835.24</v>
      </c>
      <c r="AC477" s="24">
        <v>433098.39</v>
      </c>
      <c r="AD477" s="24">
        <v>261566</v>
      </c>
      <c r="AE477" s="24">
        <v>0</v>
      </c>
      <c r="AF477" s="25">
        <v>0</v>
      </c>
      <c r="AG477" s="14">
        <f t="shared" si="150"/>
        <v>2518495.9264000002</v>
      </c>
      <c r="AH477" s="14">
        <f t="shared" si="151"/>
        <v>589013.81040000007</v>
      </c>
      <c r="AI477" s="14">
        <f t="shared" si="152"/>
        <v>355729.76</v>
      </c>
      <c r="AJ477" s="14">
        <f t="shared" si="153"/>
        <v>0</v>
      </c>
      <c r="AK477" s="14">
        <f t="shared" si="154"/>
        <v>0</v>
      </c>
      <c r="AL477" s="16">
        <f t="shared" si="155"/>
        <v>303991.67999999999</v>
      </c>
      <c r="AM477" s="16">
        <f t="shared" si="156"/>
        <v>303991.67999999999</v>
      </c>
      <c r="AN477" s="24">
        <v>0</v>
      </c>
      <c r="AO477" s="24">
        <v>201458.92</v>
      </c>
      <c r="AP477" s="32">
        <v>102532.76</v>
      </c>
      <c r="AQ477" s="24">
        <v>0</v>
      </c>
      <c r="AR477" s="24">
        <v>201458.92</v>
      </c>
      <c r="AS477" s="32">
        <v>102532.76</v>
      </c>
      <c r="AT477" s="68">
        <f t="shared" si="157"/>
        <v>4.0023069706782</v>
      </c>
      <c r="AU477" s="26">
        <v>0</v>
      </c>
      <c r="AV477" s="26">
        <v>0</v>
      </c>
      <c r="AW477" s="29">
        <v>14.39</v>
      </c>
      <c r="AX477" s="26">
        <v>3014.08</v>
      </c>
      <c r="AY477" s="27">
        <v>2177.29</v>
      </c>
      <c r="AZ477" s="27">
        <v>2444.15</v>
      </c>
      <c r="BA477" s="76">
        <v>3290.5799772204514</v>
      </c>
      <c r="BB477" s="29">
        <v>97.44</v>
      </c>
      <c r="BC477" s="26">
        <v>0</v>
      </c>
      <c r="BD477" s="26">
        <v>0</v>
      </c>
      <c r="BE477" s="26">
        <v>0</v>
      </c>
      <c r="BF477" s="28">
        <v>0</v>
      </c>
    </row>
    <row r="478" spans="1:58" ht="12.75" customHeight="1" x14ac:dyDescent="0.25">
      <c r="A478" s="10">
        <v>510</v>
      </c>
      <c r="B478" s="20" t="s">
        <v>50</v>
      </c>
      <c r="C478" s="20" t="s">
        <v>129</v>
      </c>
      <c r="D478" s="21">
        <v>2009</v>
      </c>
      <c r="E478" s="20" t="s">
        <v>50</v>
      </c>
      <c r="F478" s="64" t="s">
        <v>80</v>
      </c>
      <c r="G478" s="22">
        <v>743570736</v>
      </c>
      <c r="H478" s="12">
        <f t="shared" si="143"/>
        <v>1011256200.96</v>
      </c>
      <c r="I478" s="23">
        <v>0</v>
      </c>
      <c r="J478" s="13">
        <f t="shared" si="144"/>
        <v>21835904.75</v>
      </c>
      <c r="K478" s="13">
        <f t="shared" si="145"/>
        <v>29696830.460000001</v>
      </c>
      <c r="L478" s="14">
        <f t="shared" si="146"/>
        <v>9097459.4199999999</v>
      </c>
      <c r="M478" s="14">
        <f t="shared" si="147"/>
        <v>10450246.072000001</v>
      </c>
      <c r="N478" s="22">
        <v>3757740.7</v>
      </c>
      <c r="O478" s="24">
        <v>3053662.82</v>
      </c>
      <c r="P478" s="24">
        <v>0</v>
      </c>
      <c r="Q478" s="24">
        <v>0</v>
      </c>
      <c r="R478" s="24">
        <v>0</v>
      </c>
      <c r="S478" s="24">
        <v>2286055.9000000004</v>
      </c>
      <c r="T478" s="14">
        <f t="shared" si="158"/>
        <v>5110527.3520000009</v>
      </c>
      <c r="U478" s="24">
        <v>3053662.82</v>
      </c>
      <c r="V478" s="24">
        <v>0</v>
      </c>
      <c r="W478" s="24">
        <v>0</v>
      </c>
      <c r="X478" s="24">
        <v>0</v>
      </c>
      <c r="Y478" s="24">
        <v>2286055.9000000004</v>
      </c>
      <c r="Z478" s="14">
        <f t="shared" si="148"/>
        <v>12738445.33</v>
      </c>
      <c r="AA478" s="14">
        <f t="shared" si="149"/>
        <v>17324285.648800004</v>
      </c>
      <c r="AB478" s="24">
        <v>11640082.630000001</v>
      </c>
      <c r="AC478" s="24">
        <v>994807.7</v>
      </c>
      <c r="AD478" s="24">
        <v>103555</v>
      </c>
      <c r="AE478" s="24">
        <v>0</v>
      </c>
      <c r="AF478" s="25">
        <v>0</v>
      </c>
      <c r="AG478" s="14">
        <f t="shared" si="150"/>
        <v>15830512.376800003</v>
      </c>
      <c r="AH478" s="14">
        <f t="shared" si="151"/>
        <v>1352938.4720000001</v>
      </c>
      <c r="AI478" s="14">
        <f t="shared" si="152"/>
        <v>140834.80000000002</v>
      </c>
      <c r="AJ478" s="14">
        <f t="shared" si="153"/>
        <v>0</v>
      </c>
      <c r="AK478" s="14">
        <f t="shared" si="154"/>
        <v>0</v>
      </c>
      <c r="AL478" s="16">
        <f t="shared" si="155"/>
        <v>2207779.48</v>
      </c>
      <c r="AM478" s="16">
        <f t="shared" si="156"/>
        <v>2207779.48</v>
      </c>
      <c r="AN478" s="24">
        <v>0</v>
      </c>
      <c r="AO478" s="24">
        <v>54281.32</v>
      </c>
      <c r="AP478" s="32">
        <v>2153498.16</v>
      </c>
      <c r="AQ478" s="24">
        <v>0</v>
      </c>
      <c r="AR478" s="24">
        <v>54281.32</v>
      </c>
      <c r="AS478" s="32">
        <v>2153498.16</v>
      </c>
      <c r="AT478" s="68">
        <f t="shared" si="157"/>
        <v>2.9366277736352444</v>
      </c>
      <c r="AU478" s="26">
        <v>0</v>
      </c>
      <c r="AV478" s="26">
        <v>0</v>
      </c>
      <c r="AW478" s="29">
        <v>28.95</v>
      </c>
      <c r="AX478" s="26">
        <v>3354.77</v>
      </c>
      <c r="AY478" s="27">
        <v>2573.62</v>
      </c>
      <c r="AZ478" s="27">
        <v>2978.17</v>
      </c>
      <c r="BA478" s="76">
        <v>4009.5356548324089</v>
      </c>
      <c r="BB478" s="29">
        <v>74.87</v>
      </c>
      <c r="BC478" s="26">
        <v>0</v>
      </c>
      <c r="BD478" s="26">
        <v>0</v>
      </c>
      <c r="BE478" s="26">
        <v>0</v>
      </c>
      <c r="BF478" s="28">
        <v>0</v>
      </c>
    </row>
    <row r="479" spans="1:58" ht="12.75" customHeight="1" x14ac:dyDescent="0.25">
      <c r="A479" s="10">
        <v>511</v>
      </c>
      <c r="B479" s="20" t="s">
        <v>51</v>
      </c>
      <c r="C479" s="20" t="s">
        <v>130</v>
      </c>
      <c r="D479" s="21">
        <v>2009</v>
      </c>
      <c r="E479" s="20" t="s">
        <v>148</v>
      </c>
      <c r="F479" s="64" t="s">
        <v>80</v>
      </c>
      <c r="G479" s="22">
        <v>975921433</v>
      </c>
      <c r="H479" s="12">
        <f t="shared" si="143"/>
        <v>1327253148.8800001</v>
      </c>
      <c r="I479" s="23">
        <v>0</v>
      </c>
      <c r="J479" s="13">
        <f t="shared" si="144"/>
        <v>36576954.049999997</v>
      </c>
      <c r="K479" s="13">
        <f t="shared" si="145"/>
        <v>49744657.508000001</v>
      </c>
      <c r="L479" s="14">
        <f t="shared" si="146"/>
        <v>23274710.619999997</v>
      </c>
      <c r="M479" s="14">
        <f t="shared" si="147"/>
        <v>26871033.9364</v>
      </c>
      <c r="N479" s="22">
        <v>9989786.9900000002</v>
      </c>
      <c r="O479" s="24">
        <v>5555300.0199999996</v>
      </c>
      <c r="P479" s="24">
        <v>119805.5</v>
      </c>
      <c r="Q479" s="24">
        <v>0</v>
      </c>
      <c r="R479" s="24">
        <v>0</v>
      </c>
      <c r="S479" s="24">
        <v>7609818.1099999985</v>
      </c>
      <c r="T479" s="14">
        <f t="shared" si="158"/>
        <v>13586110.306400001</v>
      </c>
      <c r="U479" s="24">
        <v>5555300.0199999996</v>
      </c>
      <c r="V479" s="24">
        <v>119805.5</v>
      </c>
      <c r="W479" s="24">
        <v>0</v>
      </c>
      <c r="X479" s="24">
        <v>0</v>
      </c>
      <c r="Y479" s="24">
        <v>7609818.1099999985</v>
      </c>
      <c r="Z479" s="14">
        <f t="shared" si="148"/>
        <v>13302243.43</v>
      </c>
      <c r="AA479" s="14">
        <f t="shared" si="149"/>
        <v>18091051.064800002</v>
      </c>
      <c r="AB479" s="24">
        <v>12320360.33</v>
      </c>
      <c r="AC479" s="24">
        <v>929439.1</v>
      </c>
      <c r="AD479" s="24">
        <v>52444</v>
      </c>
      <c r="AE479" s="24">
        <v>0</v>
      </c>
      <c r="AF479" s="25">
        <v>0</v>
      </c>
      <c r="AG479" s="14">
        <f t="shared" si="150"/>
        <v>16755690.048800001</v>
      </c>
      <c r="AH479" s="14">
        <f t="shared" si="151"/>
        <v>1264037.176</v>
      </c>
      <c r="AI479" s="14">
        <f t="shared" si="152"/>
        <v>71323.840000000011</v>
      </c>
      <c r="AJ479" s="14">
        <f t="shared" si="153"/>
        <v>0</v>
      </c>
      <c r="AK479" s="14">
        <f t="shared" si="154"/>
        <v>0</v>
      </c>
      <c r="AL479" s="16">
        <f t="shared" si="155"/>
        <v>2360589.6800000002</v>
      </c>
      <c r="AM479" s="16">
        <f t="shared" si="156"/>
        <v>2360589.6800000002</v>
      </c>
      <c r="AN479" s="24">
        <v>0</v>
      </c>
      <c r="AO479" s="24">
        <v>239779.12</v>
      </c>
      <c r="AP479" s="32">
        <v>2120810.56</v>
      </c>
      <c r="AQ479" s="24">
        <v>0</v>
      </c>
      <c r="AR479" s="24">
        <v>239779.12</v>
      </c>
      <c r="AS479" s="32">
        <v>2120810.56</v>
      </c>
      <c r="AT479" s="68">
        <f t="shared" si="157"/>
        <v>3.747940439996464</v>
      </c>
      <c r="AU479" s="26">
        <v>0</v>
      </c>
      <c r="AV479" s="26">
        <v>0</v>
      </c>
      <c r="AW479" s="29">
        <v>30.63</v>
      </c>
      <c r="AX479" s="26">
        <v>1907.56</v>
      </c>
      <c r="AY479" s="27">
        <v>2789.99</v>
      </c>
      <c r="AZ479" s="27">
        <v>2388.21</v>
      </c>
      <c r="BA479" s="76">
        <v>3215.2674784271235</v>
      </c>
      <c r="BB479" s="29">
        <v>67.3</v>
      </c>
      <c r="BC479" s="26">
        <v>0</v>
      </c>
      <c r="BD479" s="26">
        <v>0</v>
      </c>
      <c r="BE479" s="26">
        <v>0</v>
      </c>
      <c r="BF479" s="28">
        <v>0</v>
      </c>
    </row>
    <row r="480" spans="1:58" ht="12.75" customHeight="1" x14ac:dyDescent="0.25">
      <c r="A480" s="10">
        <v>512</v>
      </c>
      <c r="B480" s="20" t="s">
        <v>52</v>
      </c>
      <c r="C480" s="20" t="s">
        <v>131</v>
      </c>
      <c r="D480" s="21">
        <v>2009</v>
      </c>
      <c r="E480" s="20" t="s">
        <v>111</v>
      </c>
      <c r="F480" s="64" t="s">
        <v>80</v>
      </c>
      <c r="G480" s="22">
        <v>268656308</v>
      </c>
      <c r="H480" s="12">
        <f t="shared" si="143"/>
        <v>365372578.88000005</v>
      </c>
      <c r="I480" s="23">
        <v>0</v>
      </c>
      <c r="J480" s="13">
        <f t="shared" si="144"/>
        <v>10289023.77</v>
      </c>
      <c r="K480" s="13">
        <f t="shared" si="145"/>
        <v>13993072.327200001</v>
      </c>
      <c r="L480" s="14">
        <f t="shared" si="146"/>
        <v>6119653.2999999998</v>
      </c>
      <c r="M480" s="14">
        <f t="shared" si="147"/>
        <v>7047095.8047999991</v>
      </c>
      <c r="N480" s="22">
        <v>2576229.1800000002</v>
      </c>
      <c r="O480" s="24">
        <v>2693258.8</v>
      </c>
      <c r="P480" s="24">
        <v>477735.22</v>
      </c>
      <c r="Q480" s="24">
        <v>0</v>
      </c>
      <c r="R480" s="24">
        <v>0</v>
      </c>
      <c r="S480" s="24">
        <v>372430.1</v>
      </c>
      <c r="T480" s="14">
        <f t="shared" si="158"/>
        <v>3503671.6848000004</v>
      </c>
      <c r="U480" s="24">
        <v>2693258.8</v>
      </c>
      <c r="V480" s="24">
        <v>477735.22</v>
      </c>
      <c r="W480" s="24">
        <v>0</v>
      </c>
      <c r="X480" s="24">
        <v>0</v>
      </c>
      <c r="Y480" s="24">
        <v>372430.1</v>
      </c>
      <c r="Z480" s="14">
        <f t="shared" si="148"/>
        <v>4169370.4699999997</v>
      </c>
      <c r="AA480" s="14">
        <f t="shared" si="149"/>
        <v>5670343.8392000003</v>
      </c>
      <c r="AB480" s="24">
        <v>3210957.9</v>
      </c>
      <c r="AC480" s="24">
        <v>895857.57</v>
      </c>
      <c r="AD480" s="24">
        <v>62555</v>
      </c>
      <c r="AE480" s="24">
        <v>0</v>
      </c>
      <c r="AF480" s="25">
        <v>0</v>
      </c>
      <c r="AG480" s="14">
        <f t="shared" si="150"/>
        <v>4366902.7439999999</v>
      </c>
      <c r="AH480" s="14">
        <f t="shared" si="151"/>
        <v>1218366.2952000001</v>
      </c>
      <c r="AI480" s="14">
        <f t="shared" si="152"/>
        <v>85074.8</v>
      </c>
      <c r="AJ480" s="14">
        <f t="shared" si="153"/>
        <v>0</v>
      </c>
      <c r="AK480" s="14">
        <f t="shared" si="154"/>
        <v>0</v>
      </c>
      <c r="AL480" s="16">
        <f t="shared" si="155"/>
        <v>342903.72</v>
      </c>
      <c r="AM480" s="16">
        <f t="shared" si="156"/>
        <v>342903.72</v>
      </c>
      <c r="AN480" s="24">
        <v>0</v>
      </c>
      <c r="AO480" s="24">
        <v>146675.82</v>
      </c>
      <c r="AP480" s="32">
        <v>196227.9</v>
      </c>
      <c r="AQ480" s="24">
        <v>0</v>
      </c>
      <c r="AR480" s="24">
        <v>146675.82</v>
      </c>
      <c r="AS480" s="32">
        <v>196227.9</v>
      </c>
      <c r="AT480" s="68">
        <f t="shared" si="157"/>
        <v>3.8298091143275892</v>
      </c>
      <c r="AU480" s="26">
        <v>0</v>
      </c>
      <c r="AV480" s="26">
        <v>0</v>
      </c>
      <c r="AW480" s="29">
        <v>22.41</v>
      </c>
      <c r="AX480" s="26">
        <v>3234.7</v>
      </c>
      <c r="AY480" s="27">
        <v>1978.76</v>
      </c>
      <c r="AZ480" s="27">
        <v>2348.23</v>
      </c>
      <c r="BA480" s="76">
        <v>3161.4420636656428</v>
      </c>
      <c r="BB480" s="29">
        <v>93.91</v>
      </c>
      <c r="BC480" s="26">
        <v>0</v>
      </c>
      <c r="BD480" s="26">
        <v>0</v>
      </c>
      <c r="BE480" s="26">
        <v>0</v>
      </c>
      <c r="BF480" s="28">
        <v>0</v>
      </c>
    </row>
    <row r="481" spans="1:58" ht="12.75" customHeight="1" x14ac:dyDescent="0.25">
      <c r="A481" s="10">
        <v>513</v>
      </c>
      <c r="B481" s="20" t="s">
        <v>53</v>
      </c>
      <c r="C481" s="20" t="s">
        <v>132</v>
      </c>
      <c r="D481" s="21">
        <v>2009</v>
      </c>
      <c r="E481" s="20" t="s">
        <v>53</v>
      </c>
      <c r="F481" s="64" t="s">
        <v>80</v>
      </c>
      <c r="G481" s="22">
        <v>144051976</v>
      </c>
      <c r="H481" s="12">
        <f t="shared" ref="H481:H544" si="159">F481*G481</f>
        <v>195910687.36000001</v>
      </c>
      <c r="I481" s="23">
        <v>0</v>
      </c>
      <c r="J481" s="13">
        <f t="shared" ref="J481:J544" si="160">L481+Z481</f>
        <v>5332075.26</v>
      </c>
      <c r="K481" s="13">
        <f t="shared" ref="K481:K544" si="161">J481*F481</f>
        <v>7251622.3536</v>
      </c>
      <c r="L481" s="14">
        <f t="shared" ref="L481:L544" si="162">N481+O481+P481+Q481+R481+S481</f>
        <v>2500505.4</v>
      </c>
      <c r="M481" s="14">
        <f t="shared" ref="M481:M544" si="163">T481+U481+V481+W481+X481+Y481</f>
        <v>3027427.824</v>
      </c>
      <c r="N481" s="22">
        <v>1463673.4</v>
      </c>
      <c r="O481" s="24">
        <v>840214</v>
      </c>
      <c r="P481" s="24">
        <v>0</v>
      </c>
      <c r="Q481" s="24">
        <v>0</v>
      </c>
      <c r="R481" s="24">
        <v>0</v>
      </c>
      <c r="S481" s="24">
        <v>196618</v>
      </c>
      <c r="T481" s="14">
        <f t="shared" si="158"/>
        <v>1990595.824</v>
      </c>
      <c r="U481" s="24">
        <v>840214</v>
      </c>
      <c r="V481" s="24">
        <v>0</v>
      </c>
      <c r="W481" s="24">
        <v>0</v>
      </c>
      <c r="X481" s="24">
        <v>0</v>
      </c>
      <c r="Y481" s="24">
        <v>196618</v>
      </c>
      <c r="Z481" s="14">
        <f t="shared" ref="Z481:Z544" si="164">AB481+AC481+AD481+AE481+AF481</f>
        <v>2831569.86</v>
      </c>
      <c r="AA481" s="14">
        <f t="shared" ref="AA481:AA544" si="165">AG481+AH481+AI481+AJ481+AK481</f>
        <v>3850935.0096</v>
      </c>
      <c r="AB481" s="24">
        <v>2181485.3199999998</v>
      </c>
      <c r="AC481" s="24">
        <v>601964.54</v>
      </c>
      <c r="AD481" s="24">
        <v>48120</v>
      </c>
      <c r="AE481" s="24">
        <v>0</v>
      </c>
      <c r="AF481" s="25">
        <v>0</v>
      </c>
      <c r="AG481" s="14">
        <f t="shared" ref="AG481:AG544" si="166">AB481*$F481</f>
        <v>2966820.0351999998</v>
      </c>
      <c r="AH481" s="14">
        <f t="shared" ref="AH481:AH544" si="167">AC481*$F481</f>
        <v>818671.77440000011</v>
      </c>
      <c r="AI481" s="14">
        <f t="shared" ref="AI481:AI544" si="168">AD481*$F481</f>
        <v>65443.200000000004</v>
      </c>
      <c r="AJ481" s="14">
        <f t="shared" ref="AJ481:AJ544" si="169">AE481*$F481</f>
        <v>0</v>
      </c>
      <c r="AK481" s="14">
        <f t="shared" ref="AK481:AK544" si="170">AF481*$F481</f>
        <v>0</v>
      </c>
      <c r="AL481" s="16">
        <f t="shared" ref="AL481:AL544" si="171">AN481+AO481+AP481</f>
        <v>256494.56</v>
      </c>
      <c r="AM481" s="16">
        <f t="shared" ref="AM481:AM544" si="172">AQ481+AR481+AS481</f>
        <v>256494.56</v>
      </c>
      <c r="AN481" s="24">
        <v>0</v>
      </c>
      <c r="AO481" s="24">
        <v>33943</v>
      </c>
      <c r="AP481" s="32">
        <v>222551.56</v>
      </c>
      <c r="AQ481" s="24">
        <v>0</v>
      </c>
      <c r="AR481" s="24">
        <v>33943</v>
      </c>
      <c r="AS481" s="32">
        <v>222551.56</v>
      </c>
      <c r="AT481" s="68">
        <f t="shared" ref="AT481:AT544" si="173">J481/G481*100</f>
        <v>3.7014940079683458</v>
      </c>
      <c r="AU481" s="26">
        <v>0</v>
      </c>
      <c r="AV481" s="26">
        <v>0</v>
      </c>
      <c r="AW481" s="29">
        <v>22.95</v>
      </c>
      <c r="AX481" s="26">
        <v>4060.49</v>
      </c>
      <c r="AY481" s="27">
        <v>2310.23</v>
      </c>
      <c r="AZ481" s="27">
        <v>2996.04</v>
      </c>
      <c r="BA481" s="76">
        <v>4033.5941881437561</v>
      </c>
      <c r="BB481" s="29">
        <v>92.14</v>
      </c>
      <c r="BC481" s="26">
        <v>0</v>
      </c>
      <c r="BD481" s="26">
        <v>0</v>
      </c>
      <c r="BE481" s="26">
        <v>0</v>
      </c>
      <c r="BF481" s="28">
        <v>0</v>
      </c>
    </row>
    <row r="482" spans="1:58" ht="12.75" customHeight="1" x14ac:dyDescent="0.25">
      <c r="A482" s="10">
        <v>514</v>
      </c>
      <c r="B482" s="20" t="s">
        <v>54</v>
      </c>
      <c r="C482" s="20" t="s">
        <v>133</v>
      </c>
      <c r="D482" s="21">
        <v>2009</v>
      </c>
      <c r="E482" s="20" t="s">
        <v>54</v>
      </c>
      <c r="F482" s="64" t="s">
        <v>80</v>
      </c>
      <c r="G482" s="22">
        <v>79868877</v>
      </c>
      <c r="H482" s="12">
        <f t="shared" si="159"/>
        <v>108621672.72000001</v>
      </c>
      <c r="I482" s="23">
        <v>0</v>
      </c>
      <c r="J482" s="13">
        <f t="shared" si="160"/>
        <v>3501716.7699999996</v>
      </c>
      <c r="K482" s="13">
        <f t="shared" si="161"/>
        <v>4762334.8071999997</v>
      </c>
      <c r="L482" s="14">
        <f t="shared" si="162"/>
        <v>1710483.3199999998</v>
      </c>
      <c r="M482" s="14">
        <f t="shared" si="163"/>
        <v>1984081.9339999999</v>
      </c>
      <c r="N482" s="22">
        <v>759996.15</v>
      </c>
      <c r="O482" s="24">
        <v>719653</v>
      </c>
      <c r="P482" s="24">
        <v>121607.97</v>
      </c>
      <c r="Q482" s="24">
        <v>0</v>
      </c>
      <c r="R482" s="24">
        <v>0</v>
      </c>
      <c r="S482" s="24">
        <v>109226.20000000001</v>
      </c>
      <c r="T482" s="14">
        <f t="shared" si="158"/>
        <v>1033594.7640000001</v>
      </c>
      <c r="U482" s="24">
        <v>719653</v>
      </c>
      <c r="V482" s="24">
        <v>121607.97</v>
      </c>
      <c r="W482" s="24">
        <v>0</v>
      </c>
      <c r="X482" s="24">
        <v>0</v>
      </c>
      <c r="Y482" s="24">
        <v>109226.20000000001</v>
      </c>
      <c r="Z482" s="14">
        <f t="shared" si="164"/>
        <v>1791233.45</v>
      </c>
      <c r="AA482" s="14">
        <f t="shared" si="165"/>
        <v>2436077.4920000001</v>
      </c>
      <c r="AB482" s="24">
        <v>1467100.9</v>
      </c>
      <c r="AC482" s="24">
        <v>324132.55</v>
      </c>
      <c r="AD482" s="24">
        <v>0</v>
      </c>
      <c r="AE482" s="24">
        <v>0</v>
      </c>
      <c r="AF482" s="25">
        <v>0</v>
      </c>
      <c r="AG482" s="14">
        <f t="shared" si="166"/>
        <v>1995257.2239999999</v>
      </c>
      <c r="AH482" s="14">
        <f t="shared" si="167"/>
        <v>440820.26800000004</v>
      </c>
      <c r="AI482" s="14">
        <f t="shared" si="168"/>
        <v>0</v>
      </c>
      <c r="AJ482" s="14">
        <f t="shared" si="169"/>
        <v>0</v>
      </c>
      <c r="AK482" s="14">
        <f t="shared" si="170"/>
        <v>0</v>
      </c>
      <c r="AL482" s="16">
        <f t="shared" si="171"/>
        <v>72982.210000000006</v>
      </c>
      <c r="AM482" s="16">
        <f t="shared" si="172"/>
        <v>72982.210000000006</v>
      </c>
      <c r="AN482" s="24">
        <v>0</v>
      </c>
      <c r="AO482" s="24">
        <v>26984.799999999999</v>
      </c>
      <c r="AP482" s="32">
        <v>45997.41</v>
      </c>
      <c r="AQ482" s="24">
        <v>0</v>
      </c>
      <c r="AR482" s="24">
        <v>26984.799999999999</v>
      </c>
      <c r="AS482" s="32">
        <v>45997.41</v>
      </c>
      <c r="AT482" s="68">
        <f t="shared" si="173"/>
        <v>4.3843320471377103</v>
      </c>
      <c r="AU482" s="26">
        <v>0</v>
      </c>
      <c r="AV482" s="26">
        <v>0</v>
      </c>
      <c r="AW482" s="29">
        <v>20.02</v>
      </c>
      <c r="AX482" s="26">
        <v>3520.51</v>
      </c>
      <c r="AY482" s="27">
        <v>2974.9</v>
      </c>
      <c r="AZ482" s="27">
        <v>3231.05</v>
      </c>
      <c r="BA482" s="76">
        <v>4349.9901542041771</v>
      </c>
      <c r="BB482" s="29">
        <v>93.61</v>
      </c>
      <c r="BC482" s="26">
        <v>0</v>
      </c>
      <c r="BD482" s="26">
        <v>0</v>
      </c>
      <c r="BE482" s="26">
        <v>0</v>
      </c>
      <c r="BF482" s="28">
        <v>0</v>
      </c>
    </row>
    <row r="483" spans="1:58" ht="12.75" customHeight="1" x14ac:dyDescent="0.25">
      <c r="A483" s="10">
        <v>515</v>
      </c>
      <c r="B483" s="20" t="s">
        <v>55</v>
      </c>
      <c r="C483" s="20" t="s">
        <v>134</v>
      </c>
      <c r="D483" s="21">
        <v>2009</v>
      </c>
      <c r="E483" s="20" t="s">
        <v>55</v>
      </c>
      <c r="F483" s="64" t="s">
        <v>80</v>
      </c>
      <c r="G483" s="22">
        <v>851460085</v>
      </c>
      <c r="H483" s="12">
        <f t="shared" si="159"/>
        <v>1157985715.6000001</v>
      </c>
      <c r="I483" s="23">
        <v>0</v>
      </c>
      <c r="J483" s="13">
        <f t="shared" si="160"/>
        <v>14317294.950000003</v>
      </c>
      <c r="K483" s="13">
        <f t="shared" si="161"/>
        <v>19471521.132000007</v>
      </c>
      <c r="L483" s="14">
        <f t="shared" si="162"/>
        <v>3058749.9400000004</v>
      </c>
      <c r="M483" s="14">
        <f t="shared" si="163"/>
        <v>3541762.4296000004</v>
      </c>
      <c r="N483" s="22">
        <v>1341701.3600000001</v>
      </c>
      <c r="O483" s="24">
        <v>1419022.88</v>
      </c>
      <c r="P483" s="24">
        <v>0</v>
      </c>
      <c r="Q483" s="24">
        <v>0</v>
      </c>
      <c r="R483" s="24">
        <v>0</v>
      </c>
      <c r="S483" s="24">
        <v>298025.7</v>
      </c>
      <c r="T483" s="14">
        <f t="shared" si="158"/>
        <v>1824713.8496000003</v>
      </c>
      <c r="U483" s="24">
        <v>1419022.88</v>
      </c>
      <c r="V483" s="24">
        <v>0</v>
      </c>
      <c r="W483" s="24">
        <v>0</v>
      </c>
      <c r="X483" s="24">
        <v>0</v>
      </c>
      <c r="Y483" s="24">
        <v>298025.7</v>
      </c>
      <c r="Z483" s="14">
        <f t="shared" si="164"/>
        <v>11258545.010000002</v>
      </c>
      <c r="AA483" s="14">
        <f t="shared" si="165"/>
        <v>15311621.213600002</v>
      </c>
      <c r="AB483" s="24">
        <v>10076260.720000001</v>
      </c>
      <c r="AC483" s="24">
        <v>869563.29</v>
      </c>
      <c r="AD483" s="24">
        <v>312721</v>
      </c>
      <c r="AE483" s="24">
        <v>0</v>
      </c>
      <c r="AF483" s="25">
        <v>0</v>
      </c>
      <c r="AG483" s="14">
        <f t="shared" si="166"/>
        <v>13703714.579200001</v>
      </c>
      <c r="AH483" s="14">
        <f t="shared" si="167"/>
        <v>1182606.0744</v>
      </c>
      <c r="AI483" s="14">
        <f t="shared" si="168"/>
        <v>425300.56000000006</v>
      </c>
      <c r="AJ483" s="14">
        <f t="shared" si="169"/>
        <v>0</v>
      </c>
      <c r="AK483" s="14">
        <f t="shared" si="170"/>
        <v>0</v>
      </c>
      <c r="AL483" s="16">
        <f t="shared" si="171"/>
        <v>4322744.43</v>
      </c>
      <c r="AM483" s="16">
        <f t="shared" si="172"/>
        <v>4322744.43</v>
      </c>
      <c r="AN483" s="24">
        <v>0</v>
      </c>
      <c r="AO483" s="24">
        <v>66059.8</v>
      </c>
      <c r="AP483" s="32">
        <v>4256684.63</v>
      </c>
      <c r="AQ483" s="24">
        <v>0</v>
      </c>
      <c r="AR483" s="24">
        <v>66059.8</v>
      </c>
      <c r="AS483" s="32">
        <v>4256684.63</v>
      </c>
      <c r="AT483" s="68">
        <f t="shared" si="173"/>
        <v>1.6814992507840225</v>
      </c>
      <c r="AU483" s="26">
        <v>0</v>
      </c>
      <c r="AV483" s="26">
        <v>0</v>
      </c>
      <c r="AW483" s="29">
        <v>21.68</v>
      </c>
      <c r="AX483" s="26">
        <v>3475.86</v>
      </c>
      <c r="AY483" s="27">
        <v>2173.7800000000002</v>
      </c>
      <c r="AZ483" s="27">
        <v>3081.52</v>
      </c>
      <c r="BA483" s="76">
        <v>4148.6766407153264</v>
      </c>
      <c r="BB483" s="29">
        <v>90.26</v>
      </c>
      <c r="BC483" s="26">
        <v>0</v>
      </c>
      <c r="BD483" s="26">
        <v>0</v>
      </c>
      <c r="BE483" s="26">
        <v>0</v>
      </c>
      <c r="BF483" s="28">
        <v>0</v>
      </c>
    </row>
    <row r="484" spans="1:58" ht="12.75" customHeight="1" x14ac:dyDescent="0.25">
      <c r="A484" s="10">
        <v>516</v>
      </c>
      <c r="B484" s="20" t="s">
        <v>56</v>
      </c>
      <c r="C484" s="20" t="s">
        <v>135</v>
      </c>
      <c r="D484" s="21">
        <v>2009</v>
      </c>
      <c r="E484" s="20" t="s">
        <v>56</v>
      </c>
      <c r="F484" s="64" t="s">
        <v>80</v>
      </c>
      <c r="G484" s="22">
        <v>190446280</v>
      </c>
      <c r="H484" s="12">
        <f t="shared" si="159"/>
        <v>259006940.80000001</v>
      </c>
      <c r="I484" s="23">
        <v>0</v>
      </c>
      <c r="J484" s="13">
        <f t="shared" si="160"/>
        <v>9401264.1300000008</v>
      </c>
      <c r="K484" s="13">
        <f t="shared" si="161"/>
        <v>12785719.216800002</v>
      </c>
      <c r="L484" s="14">
        <f t="shared" si="162"/>
        <v>6747947.7200000007</v>
      </c>
      <c r="M484" s="14">
        <f t="shared" si="163"/>
        <v>8019373.8284000009</v>
      </c>
      <c r="N484" s="22">
        <v>3531739.19</v>
      </c>
      <c r="O484" s="24">
        <v>2040057.12</v>
      </c>
      <c r="P484" s="24">
        <v>832906.26</v>
      </c>
      <c r="Q484" s="24">
        <v>0</v>
      </c>
      <c r="R484" s="24">
        <v>0</v>
      </c>
      <c r="S484" s="24">
        <v>343245.15</v>
      </c>
      <c r="T484" s="14">
        <f t="shared" si="158"/>
        <v>4803165.2984000007</v>
      </c>
      <c r="U484" s="24">
        <v>2040057.12</v>
      </c>
      <c r="V484" s="24">
        <v>832906.26</v>
      </c>
      <c r="W484" s="24">
        <v>0</v>
      </c>
      <c r="X484" s="24">
        <v>0</v>
      </c>
      <c r="Y484" s="24">
        <v>343245.15</v>
      </c>
      <c r="Z484" s="14">
        <f t="shared" si="164"/>
        <v>2653316.41</v>
      </c>
      <c r="AA484" s="14">
        <f t="shared" si="165"/>
        <v>3608510.3176000002</v>
      </c>
      <c r="AB484" s="24">
        <v>1595251.41</v>
      </c>
      <c r="AC484" s="24">
        <v>764495</v>
      </c>
      <c r="AD484" s="24">
        <v>293570</v>
      </c>
      <c r="AE484" s="24">
        <v>0</v>
      </c>
      <c r="AF484" s="25">
        <v>0</v>
      </c>
      <c r="AG484" s="14">
        <f t="shared" si="166"/>
        <v>2169541.9175999998</v>
      </c>
      <c r="AH484" s="14">
        <f t="shared" si="167"/>
        <v>1039713.2000000001</v>
      </c>
      <c r="AI484" s="14">
        <f t="shared" si="168"/>
        <v>399255.2</v>
      </c>
      <c r="AJ484" s="14">
        <f t="shared" si="169"/>
        <v>0</v>
      </c>
      <c r="AK484" s="14">
        <f t="shared" si="170"/>
        <v>0</v>
      </c>
      <c r="AL484" s="16">
        <f t="shared" si="171"/>
        <v>95577.549999999988</v>
      </c>
      <c r="AM484" s="16">
        <f t="shared" si="172"/>
        <v>95577.549999999988</v>
      </c>
      <c r="AN484" s="24">
        <v>0</v>
      </c>
      <c r="AO484" s="24">
        <v>40167.839999999997</v>
      </c>
      <c r="AP484" s="32">
        <v>55409.71</v>
      </c>
      <c r="AQ484" s="24">
        <v>0</v>
      </c>
      <c r="AR484" s="24">
        <v>40167.839999999997</v>
      </c>
      <c r="AS484" s="32">
        <v>55409.71</v>
      </c>
      <c r="AT484" s="68">
        <f t="shared" si="173"/>
        <v>4.9364388372406118</v>
      </c>
      <c r="AU484" s="26">
        <v>0</v>
      </c>
      <c r="AV484" s="26">
        <v>0</v>
      </c>
      <c r="AW484" s="29">
        <v>17.03</v>
      </c>
      <c r="AX484" s="26">
        <v>3070.43</v>
      </c>
      <c r="AY484" s="27">
        <v>2268.84</v>
      </c>
      <c r="AZ484" s="27">
        <v>2449.31</v>
      </c>
      <c r="BA484" s="76">
        <v>3297.5269292006724</v>
      </c>
      <c r="BB484" s="29">
        <v>94.91</v>
      </c>
      <c r="BC484" s="26">
        <v>0</v>
      </c>
      <c r="BD484" s="26">
        <v>0</v>
      </c>
      <c r="BE484" s="26">
        <v>0</v>
      </c>
      <c r="BF484" s="28">
        <v>0</v>
      </c>
    </row>
    <row r="485" spans="1:58" ht="12.75" customHeight="1" x14ac:dyDescent="0.25">
      <c r="A485" s="10">
        <v>517</v>
      </c>
      <c r="B485" s="20" t="s">
        <v>57</v>
      </c>
      <c r="C485" s="20" t="s">
        <v>136</v>
      </c>
      <c r="D485" s="21">
        <v>2009</v>
      </c>
      <c r="E485" s="20" t="s">
        <v>57</v>
      </c>
      <c r="F485" s="64" t="s">
        <v>80</v>
      </c>
      <c r="G485" s="22">
        <v>373642294</v>
      </c>
      <c r="H485" s="12">
        <f t="shared" si="159"/>
        <v>508153519.84000003</v>
      </c>
      <c r="I485" s="23">
        <v>0</v>
      </c>
      <c r="J485" s="13">
        <f t="shared" si="160"/>
        <v>12266941.91</v>
      </c>
      <c r="K485" s="13">
        <f t="shared" si="161"/>
        <v>16683040.997600002</v>
      </c>
      <c r="L485" s="14">
        <f t="shared" si="162"/>
        <v>6619756.4399999995</v>
      </c>
      <c r="M485" s="14">
        <f t="shared" si="163"/>
        <v>8086647.0576000009</v>
      </c>
      <c r="N485" s="22">
        <v>4074696.16</v>
      </c>
      <c r="O485" s="24">
        <v>1646588</v>
      </c>
      <c r="P485" s="24">
        <v>569986.77</v>
      </c>
      <c r="Q485" s="24">
        <v>0</v>
      </c>
      <c r="R485" s="24">
        <v>0</v>
      </c>
      <c r="S485" s="24">
        <v>328485.51</v>
      </c>
      <c r="T485" s="14">
        <f t="shared" si="158"/>
        <v>5541586.7776000006</v>
      </c>
      <c r="U485" s="24">
        <v>1646588</v>
      </c>
      <c r="V485" s="24">
        <v>569986.77</v>
      </c>
      <c r="W485" s="24">
        <v>0</v>
      </c>
      <c r="X485" s="24">
        <v>0</v>
      </c>
      <c r="Y485" s="24">
        <v>328485.51</v>
      </c>
      <c r="Z485" s="14">
        <f t="shared" si="164"/>
        <v>5647185.4699999997</v>
      </c>
      <c r="AA485" s="14">
        <f t="shared" si="165"/>
        <v>7680172.2392000007</v>
      </c>
      <c r="AB485" s="24">
        <v>4735950.29</v>
      </c>
      <c r="AC485" s="24">
        <v>763130.18</v>
      </c>
      <c r="AD485" s="24">
        <v>148105</v>
      </c>
      <c r="AE485" s="24">
        <v>0</v>
      </c>
      <c r="AF485" s="25">
        <v>0</v>
      </c>
      <c r="AG485" s="14">
        <f t="shared" si="166"/>
        <v>6440892.3944000006</v>
      </c>
      <c r="AH485" s="14">
        <f t="shared" si="167"/>
        <v>1037857.0448000001</v>
      </c>
      <c r="AI485" s="14">
        <f t="shared" si="168"/>
        <v>201422.80000000002</v>
      </c>
      <c r="AJ485" s="14">
        <f t="shared" si="169"/>
        <v>0</v>
      </c>
      <c r="AK485" s="14">
        <f t="shared" si="170"/>
        <v>0</v>
      </c>
      <c r="AL485" s="16">
        <f t="shared" si="171"/>
        <v>678104.65</v>
      </c>
      <c r="AM485" s="16">
        <f t="shared" si="172"/>
        <v>678104.65</v>
      </c>
      <c r="AN485" s="24">
        <v>0</v>
      </c>
      <c r="AO485" s="24">
        <v>185206.88</v>
      </c>
      <c r="AP485" s="32">
        <v>492897.77</v>
      </c>
      <c r="AQ485" s="24">
        <v>0</v>
      </c>
      <c r="AR485" s="24">
        <v>185206.88</v>
      </c>
      <c r="AS485" s="32">
        <v>492897.77</v>
      </c>
      <c r="AT485" s="68">
        <f t="shared" si="173"/>
        <v>3.2830710299621488</v>
      </c>
      <c r="AU485" s="26">
        <v>0</v>
      </c>
      <c r="AV485" s="26">
        <v>0</v>
      </c>
      <c r="AW485" s="29">
        <v>22.88</v>
      </c>
      <c r="AX485" s="26">
        <v>3384.16</v>
      </c>
      <c r="AY485" s="27">
        <v>1603.73</v>
      </c>
      <c r="AZ485" s="27">
        <v>2116.29</v>
      </c>
      <c r="BA485" s="76">
        <v>2849.1792647717484</v>
      </c>
      <c r="BB485" s="29">
        <v>95.04</v>
      </c>
      <c r="BC485" s="26">
        <v>0</v>
      </c>
      <c r="BD485" s="26">
        <v>0</v>
      </c>
      <c r="BE485" s="26">
        <v>0</v>
      </c>
      <c r="BF485" s="28">
        <v>0</v>
      </c>
    </row>
    <row r="486" spans="1:58" ht="12.75" customHeight="1" x14ac:dyDescent="0.25">
      <c r="A486" s="10">
        <v>518</v>
      </c>
      <c r="B486" s="20" t="s">
        <v>58</v>
      </c>
      <c r="C486" s="20" t="s">
        <v>137</v>
      </c>
      <c r="D486" s="21">
        <v>2009</v>
      </c>
      <c r="E486" s="20" t="s">
        <v>112</v>
      </c>
      <c r="F486" s="64" t="s">
        <v>80</v>
      </c>
      <c r="G486" s="22">
        <v>233711419</v>
      </c>
      <c r="H486" s="12">
        <f t="shared" si="159"/>
        <v>317847529.84000003</v>
      </c>
      <c r="I486" s="23">
        <v>0</v>
      </c>
      <c r="J486" s="13">
        <f t="shared" si="160"/>
        <v>4778869.9400000004</v>
      </c>
      <c r="K486" s="13">
        <f t="shared" si="161"/>
        <v>6499263.118400001</v>
      </c>
      <c r="L486" s="14">
        <f t="shared" si="162"/>
        <v>2153470.3400000003</v>
      </c>
      <c r="M486" s="14">
        <f t="shared" si="163"/>
        <v>2476287.6680000005</v>
      </c>
      <c r="N486" s="22">
        <v>896714.8</v>
      </c>
      <c r="O486" s="24">
        <v>973907.9</v>
      </c>
      <c r="P486" s="24">
        <v>0</v>
      </c>
      <c r="Q486" s="24">
        <v>0</v>
      </c>
      <c r="R486" s="24">
        <v>0</v>
      </c>
      <c r="S486" s="24">
        <v>282847.64</v>
      </c>
      <c r="T486" s="14">
        <f t="shared" ref="T486:T549" si="174">N486*$F486</f>
        <v>1219532.1280000003</v>
      </c>
      <c r="U486" s="24">
        <v>973907.9</v>
      </c>
      <c r="V486" s="24">
        <v>0</v>
      </c>
      <c r="W486" s="24">
        <v>0</v>
      </c>
      <c r="X486" s="24">
        <v>0</v>
      </c>
      <c r="Y486" s="24">
        <v>282847.64</v>
      </c>
      <c r="Z486" s="14">
        <f t="shared" si="164"/>
        <v>2625399.6</v>
      </c>
      <c r="AA486" s="14">
        <f t="shared" si="165"/>
        <v>3570543.4560000002</v>
      </c>
      <c r="AB486" s="24">
        <v>2096915.84</v>
      </c>
      <c r="AC486" s="24">
        <v>464588.76</v>
      </c>
      <c r="AD486" s="24">
        <v>63895</v>
      </c>
      <c r="AE486" s="24">
        <v>0</v>
      </c>
      <c r="AF486" s="25">
        <v>0</v>
      </c>
      <c r="AG486" s="14">
        <f t="shared" si="166"/>
        <v>2851805.5424000002</v>
      </c>
      <c r="AH486" s="14">
        <f t="shared" si="167"/>
        <v>631840.71360000002</v>
      </c>
      <c r="AI486" s="14">
        <f t="shared" si="168"/>
        <v>86897.200000000012</v>
      </c>
      <c r="AJ486" s="14">
        <f t="shared" si="169"/>
        <v>0</v>
      </c>
      <c r="AK486" s="14">
        <f t="shared" si="170"/>
        <v>0</v>
      </c>
      <c r="AL486" s="16">
        <f t="shared" si="171"/>
        <v>586430.25</v>
      </c>
      <c r="AM486" s="16">
        <f t="shared" si="172"/>
        <v>586430.25</v>
      </c>
      <c r="AN486" s="24">
        <v>0</v>
      </c>
      <c r="AO486" s="24">
        <v>52157.440000000002</v>
      </c>
      <c r="AP486" s="32">
        <v>534272.81000000006</v>
      </c>
      <c r="AQ486" s="24">
        <v>0</v>
      </c>
      <c r="AR486" s="24">
        <v>52157.440000000002</v>
      </c>
      <c r="AS486" s="32">
        <v>534272.81000000006</v>
      </c>
      <c r="AT486" s="68">
        <f t="shared" si="173"/>
        <v>2.0447738328095983</v>
      </c>
      <c r="AU486" s="26">
        <v>0</v>
      </c>
      <c r="AV486" s="26">
        <v>0</v>
      </c>
      <c r="AW486" s="29">
        <v>19.059999999999999</v>
      </c>
      <c r="AX486" s="26">
        <v>2806.04</v>
      </c>
      <c r="AY486" s="27">
        <v>2447.59</v>
      </c>
      <c r="AZ486" s="27">
        <v>2632.32</v>
      </c>
      <c r="BA486" s="76">
        <v>3543.9148520495628</v>
      </c>
      <c r="BB486" s="29">
        <v>86.87</v>
      </c>
      <c r="BC486" s="26">
        <v>0</v>
      </c>
      <c r="BD486" s="26">
        <v>0</v>
      </c>
      <c r="BE486" s="26">
        <v>0</v>
      </c>
      <c r="BF486" s="28">
        <v>0</v>
      </c>
    </row>
    <row r="487" spans="1:58" ht="12.75" customHeight="1" x14ac:dyDescent="0.25">
      <c r="A487" s="10">
        <v>519</v>
      </c>
      <c r="B487" s="20" t="s">
        <v>59</v>
      </c>
      <c r="C487" s="20" t="s">
        <v>138</v>
      </c>
      <c r="D487" s="21">
        <v>2009</v>
      </c>
      <c r="E487" s="20" t="s">
        <v>59</v>
      </c>
      <c r="F487" s="64" t="s">
        <v>80</v>
      </c>
      <c r="G487" s="22">
        <v>167709174</v>
      </c>
      <c r="H487" s="12">
        <f t="shared" si="159"/>
        <v>228084476.64000002</v>
      </c>
      <c r="I487" s="23">
        <v>0</v>
      </c>
      <c r="J487" s="13">
        <f t="shared" si="160"/>
        <v>4062744.7</v>
      </c>
      <c r="K487" s="13">
        <f t="shared" si="161"/>
        <v>5525332.7920000004</v>
      </c>
      <c r="L487" s="14">
        <f t="shared" si="162"/>
        <v>1805422.41</v>
      </c>
      <c r="M487" s="14">
        <f t="shared" si="163"/>
        <v>2048999.7888</v>
      </c>
      <c r="N487" s="22">
        <v>676603.83</v>
      </c>
      <c r="O487" s="24">
        <v>850133.13</v>
      </c>
      <c r="P487" s="24">
        <v>0</v>
      </c>
      <c r="Q487" s="24">
        <v>0</v>
      </c>
      <c r="R487" s="24">
        <v>0</v>
      </c>
      <c r="S487" s="24">
        <v>278685.45</v>
      </c>
      <c r="T487" s="14">
        <f t="shared" si="174"/>
        <v>920181.20880000002</v>
      </c>
      <c r="U487" s="24">
        <v>850133.13</v>
      </c>
      <c r="V487" s="24">
        <v>0</v>
      </c>
      <c r="W487" s="24">
        <v>0</v>
      </c>
      <c r="X487" s="24">
        <v>0</v>
      </c>
      <c r="Y487" s="24">
        <v>278685.45</v>
      </c>
      <c r="Z487" s="14">
        <f t="shared" si="164"/>
        <v>2257322.29</v>
      </c>
      <c r="AA487" s="14">
        <f t="shared" si="165"/>
        <v>3069958.3144</v>
      </c>
      <c r="AB487" s="24">
        <v>1980844.14</v>
      </c>
      <c r="AC487" s="24">
        <v>276478.15000000002</v>
      </c>
      <c r="AD487" s="24">
        <v>0</v>
      </c>
      <c r="AE487" s="24">
        <v>0</v>
      </c>
      <c r="AF487" s="25">
        <v>0</v>
      </c>
      <c r="AG487" s="14">
        <f t="shared" si="166"/>
        <v>2693948.0304</v>
      </c>
      <c r="AH487" s="14">
        <f t="shared" si="167"/>
        <v>376010.28400000004</v>
      </c>
      <c r="AI487" s="14">
        <f t="shared" si="168"/>
        <v>0</v>
      </c>
      <c r="AJ487" s="14">
        <f t="shared" si="169"/>
        <v>0</v>
      </c>
      <c r="AK487" s="14">
        <f t="shared" si="170"/>
        <v>0</v>
      </c>
      <c r="AL487" s="16">
        <f t="shared" si="171"/>
        <v>284482.86</v>
      </c>
      <c r="AM487" s="16">
        <f t="shared" si="172"/>
        <v>284482.86</v>
      </c>
      <c r="AN487" s="24">
        <v>0</v>
      </c>
      <c r="AO487" s="24">
        <v>65253.71</v>
      </c>
      <c r="AP487" s="32">
        <v>219229.15</v>
      </c>
      <c r="AQ487" s="24">
        <v>0</v>
      </c>
      <c r="AR487" s="24">
        <v>65253.71</v>
      </c>
      <c r="AS487" s="32">
        <v>219229.15</v>
      </c>
      <c r="AT487" s="68">
        <f t="shared" si="173"/>
        <v>2.422494013356717</v>
      </c>
      <c r="AU487" s="26">
        <v>0</v>
      </c>
      <c r="AV487" s="26">
        <v>0</v>
      </c>
      <c r="AW487" s="29">
        <v>23.72</v>
      </c>
      <c r="AX487" s="26">
        <v>3085.42</v>
      </c>
      <c r="AY487" s="27">
        <v>3143.83</v>
      </c>
      <c r="AZ487" s="27">
        <v>3111.1</v>
      </c>
      <c r="BA487" s="76">
        <v>4188.5004468345014</v>
      </c>
      <c r="BB487" s="29">
        <v>84.56</v>
      </c>
      <c r="BC487" s="26">
        <v>0</v>
      </c>
      <c r="BD487" s="26">
        <v>0</v>
      </c>
      <c r="BE487" s="26">
        <v>0</v>
      </c>
      <c r="BF487" s="28">
        <v>0</v>
      </c>
    </row>
    <row r="488" spans="1:58" ht="12.75" customHeight="1" x14ac:dyDescent="0.25">
      <c r="A488" s="10">
        <v>520</v>
      </c>
      <c r="B488" s="20" t="s">
        <v>60</v>
      </c>
      <c r="C488" s="20" t="s">
        <v>139</v>
      </c>
      <c r="D488" s="21">
        <v>2009</v>
      </c>
      <c r="E488" s="20" t="s">
        <v>60</v>
      </c>
      <c r="F488" s="64" t="s">
        <v>80</v>
      </c>
      <c r="G488" s="22">
        <v>223032482</v>
      </c>
      <c r="H488" s="12">
        <f t="shared" si="159"/>
        <v>303324175.52000004</v>
      </c>
      <c r="I488" s="23">
        <v>0</v>
      </c>
      <c r="J488" s="13">
        <f t="shared" si="160"/>
        <v>6423079.75</v>
      </c>
      <c r="K488" s="13">
        <f t="shared" si="161"/>
        <v>8735388.4600000009</v>
      </c>
      <c r="L488" s="14">
        <f t="shared" si="162"/>
        <v>3086906.3000000003</v>
      </c>
      <c r="M488" s="14">
        <f t="shared" si="163"/>
        <v>3634775.3924000007</v>
      </c>
      <c r="N488" s="22">
        <v>1521858.59</v>
      </c>
      <c r="O488" s="24">
        <v>1053704.3700000001</v>
      </c>
      <c r="P488" s="24">
        <v>335502.24</v>
      </c>
      <c r="Q488" s="24">
        <v>0</v>
      </c>
      <c r="R488" s="24">
        <v>0</v>
      </c>
      <c r="S488" s="24">
        <v>175841.09999999998</v>
      </c>
      <c r="T488" s="14">
        <f t="shared" si="174"/>
        <v>2069727.6824000003</v>
      </c>
      <c r="U488" s="24">
        <v>1053704.3700000001</v>
      </c>
      <c r="V488" s="24">
        <v>335502.24</v>
      </c>
      <c r="W488" s="24">
        <v>0</v>
      </c>
      <c r="X488" s="24">
        <v>0</v>
      </c>
      <c r="Y488" s="24">
        <v>175841.09999999998</v>
      </c>
      <c r="Z488" s="14">
        <f t="shared" si="164"/>
        <v>3336173.45</v>
      </c>
      <c r="AA488" s="14">
        <f t="shared" si="165"/>
        <v>4537195.892</v>
      </c>
      <c r="AB488" s="24">
        <v>2661639.96</v>
      </c>
      <c r="AC488" s="24">
        <v>589432.49</v>
      </c>
      <c r="AD488" s="24">
        <v>85101</v>
      </c>
      <c r="AE488" s="24">
        <v>0</v>
      </c>
      <c r="AF488" s="25">
        <v>0</v>
      </c>
      <c r="AG488" s="14">
        <f t="shared" si="166"/>
        <v>3619830.3456000001</v>
      </c>
      <c r="AH488" s="14">
        <f t="shared" si="167"/>
        <v>801628.18640000001</v>
      </c>
      <c r="AI488" s="14">
        <f t="shared" si="168"/>
        <v>115737.36000000002</v>
      </c>
      <c r="AJ488" s="14">
        <f t="shared" si="169"/>
        <v>0</v>
      </c>
      <c r="AK488" s="14">
        <f t="shared" si="170"/>
        <v>0</v>
      </c>
      <c r="AL488" s="16">
        <f t="shared" si="171"/>
        <v>407480.11</v>
      </c>
      <c r="AM488" s="16">
        <f t="shared" si="172"/>
        <v>407480.11</v>
      </c>
      <c r="AN488" s="24">
        <v>0</v>
      </c>
      <c r="AO488" s="24">
        <v>39119.67</v>
      </c>
      <c r="AP488" s="32">
        <v>368360.44</v>
      </c>
      <c r="AQ488" s="24">
        <v>0</v>
      </c>
      <c r="AR488" s="24">
        <v>39119.67</v>
      </c>
      <c r="AS488" s="32">
        <v>368360.44</v>
      </c>
      <c r="AT488" s="68">
        <f t="shared" si="173"/>
        <v>2.8798853388539163</v>
      </c>
      <c r="AU488" s="26">
        <v>0</v>
      </c>
      <c r="AV488" s="26">
        <v>0</v>
      </c>
      <c r="AW488" s="29">
        <v>16.649999999999999</v>
      </c>
      <c r="AX488" s="26">
        <v>2951.54</v>
      </c>
      <c r="AY488" s="27">
        <v>2116.1799999999998</v>
      </c>
      <c r="AZ488" s="27">
        <v>2480.88</v>
      </c>
      <c r="BA488" s="76">
        <v>3340.0298892812116</v>
      </c>
      <c r="BB488" s="29">
        <v>94.3</v>
      </c>
      <c r="BC488" s="26">
        <v>0</v>
      </c>
      <c r="BD488" s="26">
        <v>0</v>
      </c>
      <c r="BE488" s="26">
        <v>0</v>
      </c>
      <c r="BF488" s="28">
        <v>0</v>
      </c>
    </row>
    <row r="489" spans="1:58" ht="12.75" customHeight="1" x14ac:dyDescent="0.25">
      <c r="A489" s="10">
        <v>521</v>
      </c>
      <c r="B489" s="20" t="s">
        <v>61</v>
      </c>
      <c r="C489" s="20" t="s">
        <v>140</v>
      </c>
      <c r="D489" s="21">
        <v>2009</v>
      </c>
      <c r="E489" s="20" t="s">
        <v>61</v>
      </c>
      <c r="F489" s="64" t="s">
        <v>80</v>
      </c>
      <c r="G489" s="22">
        <v>261437516</v>
      </c>
      <c r="H489" s="12">
        <f t="shared" si="159"/>
        <v>355555021.76000005</v>
      </c>
      <c r="I489" s="23">
        <v>0</v>
      </c>
      <c r="J489" s="13">
        <f t="shared" si="160"/>
        <v>8907930.790000001</v>
      </c>
      <c r="K489" s="13">
        <f t="shared" si="161"/>
        <v>12114785.874400003</v>
      </c>
      <c r="L489" s="14">
        <f t="shared" si="162"/>
        <v>3646222.7900000005</v>
      </c>
      <c r="M489" s="14">
        <f t="shared" si="163"/>
        <v>4116484.9832000001</v>
      </c>
      <c r="N489" s="22">
        <v>1306283.8700000001</v>
      </c>
      <c r="O489" s="24">
        <v>1377070.61</v>
      </c>
      <c r="P489" s="24">
        <v>195863.36</v>
      </c>
      <c r="Q489" s="24">
        <v>0</v>
      </c>
      <c r="R489" s="24">
        <v>0</v>
      </c>
      <c r="S489" s="24">
        <v>767004.95000000007</v>
      </c>
      <c r="T489" s="14">
        <f t="shared" si="174"/>
        <v>1776546.0632000002</v>
      </c>
      <c r="U489" s="24">
        <v>1377070.61</v>
      </c>
      <c r="V489" s="24">
        <v>195863.36</v>
      </c>
      <c r="W489" s="24">
        <v>0</v>
      </c>
      <c r="X489" s="24">
        <v>0</v>
      </c>
      <c r="Y489" s="24">
        <v>767004.95000000007</v>
      </c>
      <c r="Z489" s="14">
        <f t="shared" si="164"/>
        <v>5261708</v>
      </c>
      <c r="AA489" s="14">
        <f t="shared" si="165"/>
        <v>7155922.8800000008</v>
      </c>
      <c r="AB489" s="24">
        <v>4287429.34</v>
      </c>
      <c r="AC489" s="24">
        <v>891860.66</v>
      </c>
      <c r="AD489" s="24">
        <v>82418</v>
      </c>
      <c r="AE489" s="24">
        <v>0</v>
      </c>
      <c r="AF489" s="25">
        <v>0</v>
      </c>
      <c r="AG489" s="14">
        <f t="shared" si="166"/>
        <v>5830903.9024</v>
      </c>
      <c r="AH489" s="14">
        <f t="shared" si="167"/>
        <v>1212930.4976000001</v>
      </c>
      <c r="AI489" s="14">
        <f t="shared" si="168"/>
        <v>112088.48000000001</v>
      </c>
      <c r="AJ489" s="14">
        <f t="shared" si="169"/>
        <v>0</v>
      </c>
      <c r="AK489" s="14">
        <f t="shared" si="170"/>
        <v>0</v>
      </c>
      <c r="AL489" s="16">
        <f t="shared" si="171"/>
        <v>385871.18</v>
      </c>
      <c r="AM489" s="16">
        <f t="shared" si="172"/>
        <v>385871.18</v>
      </c>
      <c r="AN489" s="24">
        <v>0</v>
      </c>
      <c r="AO489" s="24">
        <v>85500</v>
      </c>
      <c r="AP489" s="32">
        <v>300371.18</v>
      </c>
      <c r="AQ489" s="24">
        <v>0</v>
      </c>
      <c r="AR489" s="24">
        <v>85500</v>
      </c>
      <c r="AS489" s="32">
        <v>300371.18</v>
      </c>
      <c r="AT489" s="68">
        <f t="shared" si="173"/>
        <v>3.4072886425374391</v>
      </c>
      <c r="AU489" s="26">
        <v>0</v>
      </c>
      <c r="AV489" s="26">
        <v>0</v>
      </c>
      <c r="AW489" s="29">
        <v>18.88</v>
      </c>
      <c r="AX489" s="26">
        <v>3330.42</v>
      </c>
      <c r="AY489" s="27">
        <v>2938.1</v>
      </c>
      <c r="AZ489" s="27">
        <v>3157.82</v>
      </c>
      <c r="BA489" s="76">
        <v>4251.399981043015</v>
      </c>
      <c r="BB489" s="29">
        <v>78.959999999999994</v>
      </c>
      <c r="BC489" s="26">
        <v>0</v>
      </c>
      <c r="BD489" s="26">
        <v>0</v>
      </c>
      <c r="BE489" s="26">
        <v>0</v>
      </c>
      <c r="BF489" s="28">
        <v>0</v>
      </c>
    </row>
    <row r="490" spans="1:58" ht="12.75" customHeight="1" x14ac:dyDescent="0.25">
      <c r="A490" s="10">
        <v>522</v>
      </c>
      <c r="B490" s="20" t="s">
        <v>62</v>
      </c>
      <c r="C490" s="20" t="s">
        <v>141</v>
      </c>
      <c r="D490" s="21">
        <v>2009</v>
      </c>
      <c r="E490" s="20" t="s">
        <v>62</v>
      </c>
      <c r="F490" s="64" t="s">
        <v>80</v>
      </c>
      <c r="G490" s="22">
        <v>354073917</v>
      </c>
      <c r="H490" s="12">
        <f t="shared" si="159"/>
        <v>481540527.12000006</v>
      </c>
      <c r="I490" s="23">
        <v>0</v>
      </c>
      <c r="J490" s="13">
        <f t="shared" si="160"/>
        <v>8681636.5600000005</v>
      </c>
      <c r="K490" s="13">
        <f t="shared" si="161"/>
        <v>11807025.721600002</v>
      </c>
      <c r="L490" s="14">
        <f t="shared" si="162"/>
        <v>3078758.9800000004</v>
      </c>
      <c r="M490" s="14">
        <f t="shared" si="163"/>
        <v>3429585.3015999999</v>
      </c>
      <c r="N490" s="22">
        <v>974517.56</v>
      </c>
      <c r="O490" s="24">
        <v>1339722.1200000001</v>
      </c>
      <c r="P490" s="24">
        <v>0</v>
      </c>
      <c r="Q490" s="24">
        <v>0</v>
      </c>
      <c r="R490" s="24">
        <v>0</v>
      </c>
      <c r="S490" s="24">
        <v>764519.3</v>
      </c>
      <c r="T490" s="14">
        <f t="shared" si="174"/>
        <v>1325343.8816000002</v>
      </c>
      <c r="U490" s="24">
        <v>1339722.1200000001</v>
      </c>
      <c r="V490" s="24">
        <v>0</v>
      </c>
      <c r="W490" s="24">
        <v>0</v>
      </c>
      <c r="X490" s="24">
        <v>0</v>
      </c>
      <c r="Y490" s="24">
        <v>764519.3</v>
      </c>
      <c r="Z490" s="14">
        <f t="shared" si="164"/>
        <v>5602877.5800000001</v>
      </c>
      <c r="AA490" s="14">
        <f t="shared" si="165"/>
        <v>7619913.5088</v>
      </c>
      <c r="AB490" s="24">
        <v>4955802.75</v>
      </c>
      <c r="AC490" s="24">
        <v>575357.82999999996</v>
      </c>
      <c r="AD490" s="24">
        <v>71717</v>
      </c>
      <c r="AE490" s="24">
        <v>0</v>
      </c>
      <c r="AF490" s="25">
        <v>0</v>
      </c>
      <c r="AG490" s="14">
        <f t="shared" si="166"/>
        <v>6739891.7400000002</v>
      </c>
      <c r="AH490" s="14">
        <f t="shared" si="167"/>
        <v>782486.64879999997</v>
      </c>
      <c r="AI490" s="14">
        <f t="shared" si="168"/>
        <v>97535.12000000001</v>
      </c>
      <c r="AJ490" s="14">
        <f t="shared" si="169"/>
        <v>0</v>
      </c>
      <c r="AK490" s="14">
        <f t="shared" si="170"/>
        <v>0</v>
      </c>
      <c r="AL490" s="16">
        <f t="shared" si="171"/>
        <v>624072.18000000005</v>
      </c>
      <c r="AM490" s="16">
        <f t="shared" si="172"/>
        <v>624072.18000000005</v>
      </c>
      <c r="AN490" s="24">
        <v>0</v>
      </c>
      <c r="AO490" s="24">
        <v>31746.93</v>
      </c>
      <c r="AP490" s="32">
        <v>592325.25</v>
      </c>
      <c r="AQ490" s="24">
        <v>0</v>
      </c>
      <c r="AR490" s="24">
        <v>31746.93</v>
      </c>
      <c r="AS490" s="32">
        <v>592325.25</v>
      </c>
      <c r="AT490" s="68">
        <f t="shared" si="173"/>
        <v>2.451927731236978</v>
      </c>
      <c r="AU490" s="26">
        <v>0</v>
      </c>
      <c r="AV490" s="26">
        <v>0</v>
      </c>
      <c r="AW490" s="29">
        <v>16.79</v>
      </c>
      <c r="AX490" s="26">
        <v>3328.91</v>
      </c>
      <c r="AY490" s="27">
        <v>3089.88</v>
      </c>
      <c r="AZ490" s="27">
        <v>3240.02</v>
      </c>
      <c r="BA490" s="76">
        <v>4362.066541658166</v>
      </c>
      <c r="BB490" s="29">
        <v>75.17</v>
      </c>
      <c r="BC490" s="26">
        <v>0</v>
      </c>
      <c r="BD490" s="26">
        <v>0</v>
      </c>
      <c r="BE490" s="26">
        <v>0</v>
      </c>
      <c r="BF490" s="28">
        <v>0</v>
      </c>
    </row>
    <row r="491" spans="1:58" ht="12.75" customHeight="1" x14ac:dyDescent="0.25">
      <c r="A491" s="10">
        <v>523</v>
      </c>
      <c r="B491" s="20" t="s">
        <v>63</v>
      </c>
      <c r="C491" s="20" t="s">
        <v>142</v>
      </c>
      <c r="D491" s="21">
        <v>2009</v>
      </c>
      <c r="E491" s="20" t="s">
        <v>63</v>
      </c>
      <c r="F491" s="64" t="s">
        <v>80</v>
      </c>
      <c r="G491" s="22">
        <v>379235268</v>
      </c>
      <c r="H491" s="12">
        <f t="shared" si="159"/>
        <v>515759964.48000002</v>
      </c>
      <c r="I491" s="23">
        <v>0</v>
      </c>
      <c r="J491" s="13">
        <f t="shared" si="160"/>
        <v>8920911.4299999997</v>
      </c>
      <c r="K491" s="13">
        <f t="shared" si="161"/>
        <v>12132439.5448</v>
      </c>
      <c r="L491" s="14">
        <f t="shared" si="162"/>
        <v>5682361.9199999999</v>
      </c>
      <c r="M491" s="14">
        <f t="shared" si="163"/>
        <v>6636627.5640000012</v>
      </c>
      <c r="N491" s="22">
        <v>2650737.9</v>
      </c>
      <c r="O491" s="24">
        <v>1180756.71</v>
      </c>
      <c r="P491" s="24">
        <v>0</v>
      </c>
      <c r="Q491" s="24">
        <v>0</v>
      </c>
      <c r="R491" s="24">
        <v>0</v>
      </c>
      <c r="S491" s="24">
        <v>1850867.31</v>
      </c>
      <c r="T491" s="14">
        <f t="shared" si="174"/>
        <v>3605003.5440000002</v>
      </c>
      <c r="U491" s="24">
        <v>1180756.71</v>
      </c>
      <c r="V491" s="24">
        <v>0</v>
      </c>
      <c r="W491" s="24">
        <v>0</v>
      </c>
      <c r="X491" s="24">
        <v>0</v>
      </c>
      <c r="Y491" s="24">
        <v>1850867.31</v>
      </c>
      <c r="Z491" s="14">
        <f t="shared" si="164"/>
        <v>3238549.51</v>
      </c>
      <c r="AA491" s="14">
        <f t="shared" si="165"/>
        <v>4404427.3335999995</v>
      </c>
      <c r="AB491" s="24">
        <v>1586192.71</v>
      </c>
      <c r="AC491" s="24">
        <v>308547.8</v>
      </c>
      <c r="AD491" s="24">
        <v>1343809</v>
      </c>
      <c r="AE491" s="24">
        <v>0</v>
      </c>
      <c r="AF491" s="25">
        <v>0</v>
      </c>
      <c r="AG491" s="14">
        <f t="shared" si="166"/>
        <v>2157222.0855999999</v>
      </c>
      <c r="AH491" s="14">
        <f t="shared" si="167"/>
        <v>419625.00800000003</v>
      </c>
      <c r="AI491" s="14">
        <f t="shared" si="168"/>
        <v>1827580.2400000002</v>
      </c>
      <c r="AJ491" s="14">
        <f t="shared" si="169"/>
        <v>0</v>
      </c>
      <c r="AK491" s="14">
        <f t="shared" si="170"/>
        <v>0</v>
      </c>
      <c r="AL491" s="16">
        <f t="shared" si="171"/>
        <v>178359.44999999998</v>
      </c>
      <c r="AM491" s="16">
        <f t="shared" si="172"/>
        <v>178359.44999999998</v>
      </c>
      <c r="AN491" s="24">
        <v>0</v>
      </c>
      <c r="AO491" s="24">
        <v>15492.96</v>
      </c>
      <c r="AP491" s="32">
        <v>162866.49</v>
      </c>
      <c r="AQ491" s="24">
        <v>0</v>
      </c>
      <c r="AR491" s="24">
        <v>15492.96</v>
      </c>
      <c r="AS491" s="32">
        <v>162866.49</v>
      </c>
      <c r="AT491" s="68">
        <f t="shared" si="173"/>
        <v>2.3523422484008001</v>
      </c>
      <c r="AU491" s="26">
        <v>0</v>
      </c>
      <c r="AV491" s="26">
        <v>0</v>
      </c>
      <c r="AW491" s="29">
        <v>10.87</v>
      </c>
      <c r="AX491" s="26">
        <v>4400.59</v>
      </c>
      <c r="AY491" s="27">
        <v>3804.14</v>
      </c>
      <c r="AZ491" s="27">
        <v>4001.01</v>
      </c>
      <c r="BA491" s="76">
        <v>5386.5938648032234</v>
      </c>
      <c r="BB491" s="29">
        <v>67.430000000000007</v>
      </c>
      <c r="BC491" s="26">
        <v>0</v>
      </c>
      <c r="BD491" s="26">
        <v>0</v>
      </c>
      <c r="BE491" s="26">
        <v>0</v>
      </c>
      <c r="BF491" s="28">
        <v>0</v>
      </c>
    </row>
    <row r="492" spans="1:58" ht="12.75" customHeight="1" x14ac:dyDescent="0.25">
      <c r="A492" s="10">
        <v>524</v>
      </c>
      <c r="B492" s="20" t="s">
        <v>64</v>
      </c>
      <c r="C492" s="20" t="s">
        <v>143</v>
      </c>
      <c r="D492" s="21">
        <v>2009</v>
      </c>
      <c r="E492" s="20" t="s">
        <v>64</v>
      </c>
      <c r="F492" s="64" t="s">
        <v>80</v>
      </c>
      <c r="G492" s="22">
        <v>387891004</v>
      </c>
      <c r="H492" s="12">
        <f t="shared" si="159"/>
        <v>527531765.44000006</v>
      </c>
      <c r="I492" s="23">
        <v>0</v>
      </c>
      <c r="J492" s="13">
        <f t="shared" si="160"/>
        <v>10791123.310000001</v>
      </c>
      <c r="K492" s="13">
        <f t="shared" si="161"/>
        <v>14675927.701600002</v>
      </c>
      <c r="L492" s="14">
        <f t="shared" si="162"/>
        <v>4091820.5100000002</v>
      </c>
      <c r="M492" s="14">
        <f t="shared" si="163"/>
        <v>4655312.5008000005</v>
      </c>
      <c r="N492" s="22">
        <v>1565255.53</v>
      </c>
      <c r="O492" s="24">
        <v>1706745</v>
      </c>
      <c r="P492" s="24">
        <v>172533.98</v>
      </c>
      <c r="Q492" s="24">
        <v>0</v>
      </c>
      <c r="R492" s="24">
        <v>0</v>
      </c>
      <c r="S492" s="24">
        <v>647286</v>
      </c>
      <c r="T492" s="14">
        <f t="shared" si="174"/>
        <v>2128747.5208000001</v>
      </c>
      <c r="U492" s="24">
        <v>1706745</v>
      </c>
      <c r="V492" s="24">
        <v>172533.98</v>
      </c>
      <c r="W492" s="24">
        <v>0</v>
      </c>
      <c r="X492" s="24">
        <v>0</v>
      </c>
      <c r="Y492" s="24">
        <v>647286</v>
      </c>
      <c r="Z492" s="14">
        <f t="shared" si="164"/>
        <v>6699302.7999999998</v>
      </c>
      <c r="AA492" s="14">
        <f t="shared" si="165"/>
        <v>9111051.8080000002</v>
      </c>
      <c r="AB492" s="24">
        <v>4367994.3099999996</v>
      </c>
      <c r="AC492" s="24">
        <v>872569.49</v>
      </c>
      <c r="AD492" s="24">
        <v>1458739</v>
      </c>
      <c r="AE492" s="24">
        <v>0</v>
      </c>
      <c r="AF492" s="25">
        <v>0</v>
      </c>
      <c r="AG492" s="14">
        <f t="shared" si="166"/>
        <v>5940472.2615999999</v>
      </c>
      <c r="AH492" s="14">
        <f t="shared" si="167"/>
        <v>1186694.5064000001</v>
      </c>
      <c r="AI492" s="14">
        <f t="shared" si="168"/>
        <v>1983885.04</v>
      </c>
      <c r="AJ492" s="14">
        <f t="shared" si="169"/>
        <v>0</v>
      </c>
      <c r="AK492" s="14">
        <f t="shared" si="170"/>
        <v>0</v>
      </c>
      <c r="AL492" s="16">
        <f t="shared" si="171"/>
        <v>1323686.79</v>
      </c>
      <c r="AM492" s="16">
        <f t="shared" si="172"/>
        <v>1323686.79</v>
      </c>
      <c r="AN492" s="24">
        <v>0</v>
      </c>
      <c r="AO492" s="24">
        <v>497233</v>
      </c>
      <c r="AP492" s="32">
        <v>826453.79</v>
      </c>
      <c r="AQ492" s="24">
        <v>0</v>
      </c>
      <c r="AR492" s="24">
        <v>497233</v>
      </c>
      <c r="AS492" s="32">
        <v>826453.79</v>
      </c>
      <c r="AT492" s="68">
        <f t="shared" si="173"/>
        <v>2.7819988601746486</v>
      </c>
      <c r="AU492" s="26">
        <v>0</v>
      </c>
      <c r="AV492" s="26">
        <v>0</v>
      </c>
      <c r="AW492" s="29">
        <v>11.03</v>
      </c>
      <c r="AX492" s="26">
        <v>3486.35</v>
      </c>
      <c r="AY492" s="27">
        <v>2989.75</v>
      </c>
      <c r="AZ492" s="27">
        <v>3279.78</v>
      </c>
      <c r="BA492" s="76">
        <v>4415.5957685445219</v>
      </c>
      <c r="BB492" s="29">
        <v>84.18</v>
      </c>
      <c r="BC492" s="26">
        <v>0</v>
      </c>
      <c r="BD492" s="26">
        <v>0</v>
      </c>
      <c r="BE492" s="26">
        <v>0</v>
      </c>
      <c r="BF492" s="28">
        <v>0</v>
      </c>
    </row>
    <row r="493" spans="1:58" ht="12.75" customHeight="1" x14ac:dyDescent="0.25">
      <c r="A493" s="10">
        <v>525</v>
      </c>
      <c r="B493" s="20" t="s">
        <v>65</v>
      </c>
      <c r="C493" s="20" t="s">
        <v>144</v>
      </c>
      <c r="D493" s="21">
        <v>2009</v>
      </c>
      <c r="E493" s="20" t="s">
        <v>65</v>
      </c>
      <c r="F493" s="64" t="s">
        <v>80</v>
      </c>
      <c r="G493" s="22">
        <v>69236590</v>
      </c>
      <c r="H493" s="12">
        <f t="shared" si="159"/>
        <v>94161762.400000006</v>
      </c>
      <c r="I493" s="23">
        <v>0</v>
      </c>
      <c r="J493" s="13">
        <f t="shared" si="160"/>
        <v>3227767.6799999997</v>
      </c>
      <c r="K493" s="13">
        <f t="shared" si="161"/>
        <v>4389764.0448000003</v>
      </c>
      <c r="L493" s="14">
        <f t="shared" si="162"/>
        <v>1950267.16</v>
      </c>
      <c r="M493" s="14">
        <f t="shared" si="163"/>
        <v>2366936.6319999998</v>
      </c>
      <c r="N493" s="22">
        <v>1157415.2</v>
      </c>
      <c r="O493" s="24">
        <v>686176.95</v>
      </c>
      <c r="P493" s="24">
        <v>0</v>
      </c>
      <c r="Q493" s="24">
        <v>0</v>
      </c>
      <c r="R493" s="24">
        <v>0</v>
      </c>
      <c r="S493" s="24">
        <v>106675.01</v>
      </c>
      <c r="T493" s="14">
        <f t="shared" si="174"/>
        <v>1574084.672</v>
      </c>
      <c r="U493" s="24">
        <v>686176.95</v>
      </c>
      <c r="V493" s="24">
        <v>0</v>
      </c>
      <c r="W493" s="24">
        <v>0</v>
      </c>
      <c r="X493" s="24">
        <v>0</v>
      </c>
      <c r="Y493" s="24">
        <v>106675.01</v>
      </c>
      <c r="Z493" s="14">
        <f t="shared" si="164"/>
        <v>1277500.52</v>
      </c>
      <c r="AA493" s="14">
        <f t="shared" si="165"/>
        <v>1737400.7072000003</v>
      </c>
      <c r="AB493" s="24">
        <v>1053799.06</v>
      </c>
      <c r="AC493" s="24">
        <v>223701.46</v>
      </c>
      <c r="AD493" s="24">
        <v>0</v>
      </c>
      <c r="AE493" s="24">
        <v>0</v>
      </c>
      <c r="AF493" s="25">
        <v>0</v>
      </c>
      <c r="AG493" s="14">
        <f t="shared" si="166"/>
        <v>1433166.7216000003</v>
      </c>
      <c r="AH493" s="14">
        <f t="shared" si="167"/>
        <v>304233.98560000001</v>
      </c>
      <c r="AI493" s="14">
        <f t="shared" si="168"/>
        <v>0</v>
      </c>
      <c r="AJ493" s="14">
        <f t="shared" si="169"/>
        <v>0</v>
      </c>
      <c r="AK493" s="14">
        <f t="shared" si="170"/>
        <v>0</v>
      </c>
      <c r="AL493" s="16">
        <f t="shared" si="171"/>
        <v>49431.619999999995</v>
      </c>
      <c r="AM493" s="16">
        <f t="shared" si="172"/>
        <v>49431.619999999995</v>
      </c>
      <c r="AN493" s="24">
        <v>0</v>
      </c>
      <c r="AO493" s="24">
        <v>28717</v>
      </c>
      <c r="AP493" s="32">
        <v>20714.62</v>
      </c>
      <c r="AQ493" s="24">
        <v>0</v>
      </c>
      <c r="AR493" s="24">
        <v>28717</v>
      </c>
      <c r="AS493" s="32">
        <v>20714.62</v>
      </c>
      <c r="AT493" s="68">
        <f t="shared" si="173"/>
        <v>4.661939127851328</v>
      </c>
      <c r="AU493" s="26">
        <v>0</v>
      </c>
      <c r="AV493" s="26">
        <v>0</v>
      </c>
      <c r="AW493" s="29">
        <v>23.97</v>
      </c>
      <c r="AX493" s="26">
        <v>3474.81</v>
      </c>
      <c r="AY493" s="27">
        <v>2434.1799999999998</v>
      </c>
      <c r="AZ493" s="27">
        <v>2761.5</v>
      </c>
      <c r="BA493" s="76">
        <v>3717.8309870892854</v>
      </c>
      <c r="BB493" s="29">
        <v>94.53</v>
      </c>
      <c r="BC493" s="26">
        <v>0</v>
      </c>
      <c r="BD493" s="26">
        <v>0</v>
      </c>
      <c r="BE493" s="26">
        <v>0</v>
      </c>
      <c r="BF493" s="28">
        <v>0</v>
      </c>
    </row>
    <row r="494" spans="1:58" ht="12.75" customHeight="1" x14ac:dyDescent="0.25">
      <c r="A494" s="10">
        <v>526</v>
      </c>
      <c r="B494" s="20" t="s">
        <v>66</v>
      </c>
      <c r="C494" s="20" t="s">
        <v>145</v>
      </c>
      <c r="D494" s="21">
        <v>2009</v>
      </c>
      <c r="E494" s="20" t="s">
        <v>113</v>
      </c>
      <c r="F494" s="64" t="s">
        <v>80</v>
      </c>
      <c r="G494" s="22">
        <v>578093725</v>
      </c>
      <c r="H494" s="12">
        <f t="shared" si="159"/>
        <v>786207466</v>
      </c>
      <c r="I494" s="23">
        <v>0</v>
      </c>
      <c r="J494" s="13">
        <f t="shared" si="160"/>
        <v>22204413.530000001</v>
      </c>
      <c r="K494" s="13">
        <f t="shared" si="161"/>
        <v>30198002.400800005</v>
      </c>
      <c r="L494" s="14">
        <f t="shared" si="162"/>
        <v>11055084.4</v>
      </c>
      <c r="M494" s="14">
        <f t="shared" si="163"/>
        <v>13113165.599200001</v>
      </c>
      <c r="N494" s="22">
        <v>5716892.2199999997</v>
      </c>
      <c r="O494" s="24">
        <v>3134641.76</v>
      </c>
      <c r="P494" s="24">
        <v>773862.69</v>
      </c>
      <c r="Q494" s="24">
        <v>0</v>
      </c>
      <c r="R494" s="24">
        <v>0</v>
      </c>
      <c r="S494" s="24">
        <v>1429687.73</v>
      </c>
      <c r="T494" s="14">
        <f t="shared" si="174"/>
        <v>7774973.4192000004</v>
      </c>
      <c r="U494" s="24">
        <v>3134641.76</v>
      </c>
      <c r="V494" s="24">
        <v>773862.69</v>
      </c>
      <c r="W494" s="24">
        <v>0</v>
      </c>
      <c r="X494" s="24">
        <v>0</v>
      </c>
      <c r="Y494" s="24">
        <v>1429687.73</v>
      </c>
      <c r="Z494" s="14">
        <f t="shared" si="164"/>
        <v>11149329.129999999</v>
      </c>
      <c r="AA494" s="14">
        <f t="shared" si="165"/>
        <v>15163087.616800001</v>
      </c>
      <c r="AB494" s="24">
        <v>7363652.4299999997</v>
      </c>
      <c r="AC494" s="24">
        <v>1395910.7</v>
      </c>
      <c r="AD494" s="24">
        <v>2389766</v>
      </c>
      <c r="AE494" s="24">
        <v>0</v>
      </c>
      <c r="AF494" s="25">
        <v>0</v>
      </c>
      <c r="AG494" s="14">
        <f t="shared" si="166"/>
        <v>10014567.3048</v>
      </c>
      <c r="AH494" s="14">
        <f t="shared" si="167"/>
        <v>1898438.5520000001</v>
      </c>
      <c r="AI494" s="14">
        <f t="shared" si="168"/>
        <v>3250081.7600000002</v>
      </c>
      <c r="AJ494" s="14">
        <f t="shared" si="169"/>
        <v>0</v>
      </c>
      <c r="AK494" s="14">
        <f t="shared" si="170"/>
        <v>0</v>
      </c>
      <c r="AL494" s="16">
        <f t="shared" si="171"/>
        <v>567752.24</v>
      </c>
      <c r="AM494" s="16">
        <f t="shared" si="172"/>
        <v>567752.24</v>
      </c>
      <c r="AN494" s="24">
        <v>0</v>
      </c>
      <c r="AO494" s="24">
        <v>237250.2</v>
      </c>
      <c r="AP494" s="32">
        <v>330502.03999999998</v>
      </c>
      <c r="AQ494" s="24">
        <v>0</v>
      </c>
      <c r="AR494" s="24">
        <v>237250.2</v>
      </c>
      <c r="AS494" s="32">
        <v>330502.03999999998</v>
      </c>
      <c r="AT494" s="68">
        <f t="shared" si="173"/>
        <v>3.8409712075667319</v>
      </c>
      <c r="AU494" s="26">
        <v>0</v>
      </c>
      <c r="AV494" s="26">
        <v>0</v>
      </c>
      <c r="AW494" s="29">
        <v>11.66</v>
      </c>
      <c r="AX494" s="26">
        <v>4842.3599999999997</v>
      </c>
      <c r="AY494" s="27">
        <v>2068.7600000000002</v>
      </c>
      <c r="AZ494" s="27">
        <v>2903.95</v>
      </c>
      <c r="BA494" s="76">
        <v>3909.6126362331811</v>
      </c>
      <c r="BB494" s="29">
        <v>87.07</v>
      </c>
      <c r="BC494" s="26">
        <v>0</v>
      </c>
      <c r="BD494" s="26">
        <v>0</v>
      </c>
      <c r="BE494" s="26">
        <v>0</v>
      </c>
      <c r="BF494" s="28">
        <v>0</v>
      </c>
    </row>
    <row r="495" spans="1:58" ht="12.75" customHeight="1" x14ac:dyDescent="0.25">
      <c r="A495" s="10">
        <v>527</v>
      </c>
      <c r="B495" s="20" t="s">
        <v>67</v>
      </c>
      <c r="C495" s="20" t="s">
        <v>146</v>
      </c>
      <c r="D495" s="21">
        <v>2009</v>
      </c>
      <c r="E495" s="20" t="s">
        <v>67</v>
      </c>
      <c r="F495" s="64" t="s">
        <v>80</v>
      </c>
      <c r="G495" s="22">
        <v>164626320</v>
      </c>
      <c r="H495" s="12">
        <f t="shared" si="159"/>
        <v>223891795.20000002</v>
      </c>
      <c r="I495" s="23">
        <v>0</v>
      </c>
      <c r="J495" s="13">
        <f t="shared" si="160"/>
        <v>6938376.8499999996</v>
      </c>
      <c r="K495" s="13">
        <f t="shared" si="161"/>
        <v>9436192.5160000008</v>
      </c>
      <c r="L495" s="14">
        <f t="shared" si="162"/>
        <v>2829378.99</v>
      </c>
      <c r="M495" s="14">
        <f t="shared" si="163"/>
        <v>3266387.4972000001</v>
      </c>
      <c r="N495" s="22">
        <v>1213912.52</v>
      </c>
      <c r="O495" s="24">
        <v>1141541.44</v>
      </c>
      <c r="P495" s="24">
        <v>272067.87</v>
      </c>
      <c r="Q495" s="24">
        <v>0</v>
      </c>
      <c r="R495" s="24">
        <v>0</v>
      </c>
      <c r="S495" s="24">
        <v>201857.15999999997</v>
      </c>
      <c r="T495" s="14">
        <f t="shared" si="174"/>
        <v>1650921.0272000001</v>
      </c>
      <c r="U495" s="24">
        <v>1141541.44</v>
      </c>
      <c r="V495" s="24">
        <v>272067.87</v>
      </c>
      <c r="W495" s="24">
        <v>0</v>
      </c>
      <c r="X495" s="24">
        <v>0</v>
      </c>
      <c r="Y495" s="24">
        <v>201857.15999999997</v>
      </c>
      <c r="Z495" s="14">
        <f t="shared" si="164"/>
        <v>4108997.86</v>
      </c>
      <c r="AA495" s="14">
        <f t="shared" si="165"/>
        <v>5588237.0896000005</v>
      </c>
      <c r="AB495" s="24">
        <v>3414488.5</v>
      </c>
      <c r="AC495" s="24">
        <v>569180.36</v>
      </c>
      <c r="AD495" s="24">
        <v>125329</v>
      </c>
      <c r="AE495" s="24">
        <v>0</v>
      </c>
      <c r="AF495" s="25">
        <v>0</v>
      </c>
      <c r="AG495" s="14">
        <f t="shared" si="166"/>
        <v>4643704.3600000003</v>
      </c>
      <c r="AH495" s="14">
        <f t="shared" si="167"/>
        <v>774085.28960000002</v>
      </c>
      <c r="AI495" s="14">
        <f t="shared" si="168"/>
        <v>170447.44</v>
      </c>
      <c r="AJ495" s="14">
        <f t="shared" si="169"/>
        <v>0</v>
      </c>
      <c r="AK495" s="14">
        <f t="shared" si="170"/>
        <v>0</v>
      </c>
      <c r="AL495" s="16">
        <f t="shared" si="171"/>
        <v>345071.20285714313</v>
      </c>
      <c r="AM495" s="16">
        <f t="shared" si="172"/>
        <v>345071.20285714313</v>
      </c>
      <c r="AN495" s="24">
        <v>0</v>
      </c>
      <c r="AO495" s="24">
        <v>28640.852857143153</v>
      </c>
      <c r="AP495" s="32">
        <v>316430.34999999998</v>
      </c>
      <c r="AQ495" s="24">
        <v>0</v>
      </c>
      <c r="AR495" s="24">
        <v>28640.852857143153</v>
      </c>
      <c r="AS495" s="32">
        <v>316430.34999999998</v>
      </c>
      <c r="AT495" s="68">
        <f t="shared" si="173"/>
        <v>4.2146218478308937</v>
      </c>
      <c r="AU495" s="26">
        <v>0</v>
      </c>
      <c r="AV495" s="26">
        <v>0</v>
      </c>
      <c r="AW495" s="29">
        <v>18.59</v>
      </c>
      <c r="AX495" s="26">
        <v>4165.63</v>
      </c>
      <c r="AY495" s="27">
        <v>2924.65</v>
      </c>
      <c r="AZ495" s="27">
        <v>3551.17</v>
      </c>
      <c r="BA495" s="76">
        <v>4780.9704386825488</v>
      </c>
      <c r="BB495" s="29">
        <v>92.87</v>
      </c>
      <c r="BC495" s="26">
        <v>0</v>
      </c>
      <c r="BD495" s="26">
        <v>0</v>
      </c>
      <c r="BE495" s="26">
        <v>0</v>
      </c>
      <c r="BF495" s="28">
        <v>0</v>
      </c>
    </row>
    <row r="496" spans="1:58" ht="12.75" customHeight="1" x14ac:dyDescent="0.25">
      <c r="A496" s="10">
        <v>528</v>
      </c>
      <c r="B496" s="20" t="s">
        <v>68</v>
      </c>
      <c r="C496" s="20" t="s">
        <v>147</v>
      </c>
      <c r="D496" s="21">
        <v>2009</v>
      </c>
      <c r="E496" s="20" t="s">
        <v>68</v>
      </c>
      <c r="F496" s="64" t="s">
        <v>80</v>
      </c>
      <c r="G496" s="22">
        <v>111392950</v>
      </c>
      <c r="H496" s="12">
        <f t="shared" si="159"/>
        <v>151494412</v>
      </c>
      <c r="I496" s="23">
        <v>0</v>
      </c>
      <c r="J496" s="13">
        <f t="shared" si="160"/>
        <v>4104798.12</v>
      </c>
      <c r="K496" s="13">
        <f t="shared" si="161"/>
        <v>5582525.4432000006</v>
      </c>
      <c r="L496" s="14">
        <f t="shared" si="162"/>
        <v>2419194.7800000003</v>
      </c>
      <c r="M496" s="14">
        <f t="shared" si="163"/>
        <v>2760208.8228000002</v>
      </c>
      <c r="N496" s="22">
        <v>947261.23</v>
      </c>
      <c r="O496" s="24">
        <v>1010665.14</v>
      </c>
      <c r="P496" s="24">
        <v>305819.02</v>
      </c>
      <c r="Q496" s="24">
        <v>0</v>
      </c>
      <c r="R496" s="24">
        <v>0</v>
      </c>
      <c r="S496" s="24">
        <v>155449.38999999998</v>
      </c>
      <c r="T496" s="14">
        <f t="shared" si="174"/>
        <v>1288275.2728000002</v>
      </c>
      <c r="U496" s="24">
        <v>1010665.14</v>
      </c>
      <c r="V496" s="24">
        <v>305819.02</v>
      </c>
      <c r="W496" s="24">
        <v>0</v>
      </c>
      <c r="X496" s="24">
        <v>0</v>
      </c>
      <c r="Y496" s="24">
        <v>155449.38999999998</v>
      </c>
      <c r="Z496" s="14">
        <f t="shared" si="164"/>
        <v>1685603.3399999999</v>
      </c>
      <c r="AA496" s="14">
        <f t="shared" si="165"/>
        <v>2292420.5424000002</v>
      </c>
      <c r="AB496" s="24">
        <v>1349663.43</v>
      </c>
      <c r="AC496" s="24">
        <v>335939.91</v>
      </c>
      <c r="AD496" s="24">
        <v>0</v>
      </c>
      <c r="AE496" s="24">
        <v>0</v>
      </c>
      <c r="AF496" s="25">
        <v>0</v>
      </c>
      <c r="AG496" s="14">
        <f t="shared" si="166"/>
        <v>1835542.2648</v>
      </c>
      <c r="AH496" s="14">
        <f t="shared" si="167"/>
        <v>456878.27759999997</v>
      </c>
      <c r="AI496" s="14">
        <f t="shared" si="168"/>
        <v>0</v>
      </c>
      <c r="AJ496" s="14">
        <f t="shared" si="169"/>
        <v>0</v>
      </c>
      <c r="AK496" s="14">
        <f t="shared" si="170"/>
        <v>0</v>
      </c>
      <c r="AL496" s="16">
        <f t="shared" si="171"/>
        <v>57886.2</v>
      </c>
      <c r="AM496" s="16">
        <f t="shared" si="172"/>
        <v>57886.2</v>
      </c>
      <c r="AN496" s="24">
        <v>0</v>
      </c>
      <c r="AO496" s="24">
        <v>28617.53</v>
      </c>
      <c r="AP496" s="32">
        <v>29268.67</v>
      </c>
      <c r="AQ496" s="24">
        <v>0</v>
      </c>
      <c r="AR496" s="24">
        <v>28617.53</v>
      </c>
      <c r="AS496" s="32">
        <v>29268.67</v>
      </c>
      <c r="AT496" s="68">
        <f t="shared" si="173"/>
        <v>3.6849711943170549</v>
      </c>
      <c r="AU496" s="26">
        <v>0</v>
      </c>
      <c r="AV496" s="26">
        <v>0</v>
      </c>
      <c r="AW496" s="29">
        <v>18.38</v>
      </c>
      <c r="AX496" s="26">
        <v>3053.37</v>
      </c>
      <c r="AY496" s="27">
        <v>2567.81</v>
      </c>
      <c r="AZ496" s="27">
        <v>2747.21</v>
      </c>
      <c r="BA496" s="76">
        <v>3698.5922382913473</v>
      </c>
      <c r="BB496" s="29">
        <v>93.57</v>
      </c>
      <c r="BC496" s="26">
        <v>0</v>
      </c>
      <c r="BD496" s="26">
        <v>0</v>
      </c>
      <c r="BE496" s="26">
        <v>0</v>
      </c>
      <c r="BF496" s="28">
        <v>0</v>
      </c>
    </row>
    <row r="497" spans="1:58" ht="12.75" customHeight="1" x14ac:dyDescent="0.25">
      <c r="A497" s="10">
        <v>529</v>
      </c>
      <c r="B497" s="10" t="s">
        <v>36</v>
      </c>
      <c r="C497" s="10" t="s">
        <v>115</v>
      </c>
      <c r="D497" s="11">
        <v>2010</v>
      </c>
      <c r="E497" s="10" t="s">
        <v>36</v>
      </c>
      <c r="F497" s="64">
        <v>1.3</v>
      </c>
      <c r="G497" s="12">
        <v>13366377171</v>
      </c>
      <c r="H497" s="12">
        <f t="shared" si="159"/>
        <v>17376290322.299999</v>
      </c>
      <c r="I497" s="13">
        <f>J497+AL497</f>
        <v>792901011.20757139</v>
      </c>
      <c r="J497" s="13">
        <f t="shared" si="160"/>
        <v>412675920.39999998</v>
      </c>
      <c r="K497" s="13">
        <f t="shared" si="161"/>
        <v>536478696.51999998</v>
      </c>
      <c r="L497" s="14">
        <f t="shared" si="162"/>
        <v>186919270.74000001</v>
      </c>
      <c r="M497" s="14">
        <f t="shared" si="163"/>
        <v>212948943.00299999</v>
      </c>
      <c r="N497" s="14">
        <v>86765574.209999993</v>
      </c>
      <c r="O497" s="14">
        <v>51890067.270000011</v>
      </c>
      <c r="P497" s="14">
        <v>7971685.9700000007</v>
      </c>
      <c r="Q497" s="14">
        <v>5099757.58</v>
      </c>
      <c r="R497" s="14">
        <v>1480923.1400000001</v>
      </c>
      <c r="S497" s="14">
        <v>33711262.57</v>
      </c>
      <c r="T497" s="14">
        <f t="shared" si="174"/>
        <v>112795246.47299999</v>
      </c>
      <c r="U497" s="14">
        <v>51890067.270000011</v>
      </c>
      <c r="V497" s="14">
        <v>7971685.9700000007</v>
      </c>
      <c r="W497" s="14">
        <v>5099757.58</v>
      </c>
      <c r="X497" s="14">
        <v>1480923.1400000001</v>
      </c>
      <c r="Y497" s="14">
        <v>33711262.57</v>
      </c>
      <c r="Z497" s="14">
        <f t="shared" si="164"/>
        <v>225756649.65999994</v>
      </c>
      <c r="AA497" s="14">
        <f t="shared" si="165"/>
        <v>293483644.55799997</v>
      </c>
      <c r="AB497" s="14">
        <v>173928594.39999995</v>
      </c>
      <c r="AC497" s="14">
        <v>39511119.399999999</v>
      </c>
      <c r="AD497" s="14">
        <v>10626031.379999999</v>
      </c>
      <c r="AE497" s="14">
        <v>1690904.48</v>
      </c>
      <c r="AF497" s="15">
        <v>0</v>
      </c>
      <c r="AG497" s="14">
        <f t="shared" si="166"/>
        <v>226107172.71999994</v>
      </c>
      <c r="AH497" s="14">
        <f t="shared" si="167"/>
        <v>51364455.219999999</v>
      </c>
      <c r="AI497" s="14">
        <f t="shared" si="168"/>
        <v>13813840.794</v>
      </c>
      <c r="AJ497" s="14">
        <f t="shared" si="169"/>
        <v>2198175.824</v>
      </c>
      <c r="AK497" s="14">
        <f t="shared" si="170"/>
        <v>0</v>
      </c>
      <c r="AL497" s="16">
        <f t="shared" si="171"/>
        <v>380225090.80757141</v>
      </c>
      <c r="AM497" s="16">
        <f t="shared" si="172"/>
        <v>380225090.80757141</v>
      </c>
      <c r="AN497" s="14">
        <v>342091544</v>
      </c>
      <c r="AO497" s="14">
        <v>5393488.9175714273</v>
      </c>
      <c r="AP497" s="30">
        <v>32740057.890000001</v>
      </c>
      <c r="AQ497" s="14">
        <v>342091544</v>
      </c>
      <c r="AR497" s="14">
        <v>5393488.9175714273</v>
      </c>
      <c r="AS497" s="30">
        <v>32740057.890000001</v>
      </c>
      <c r="AT497" s="70">
        <f t="shared" si="173"/>
        <v>3.0874178928255231</v>
      </c>
      <c r="AU497" s="17">
        <f>I497/G497*100</f>
        <v>5.932056241296765</v>
      </c>
      <c r="AV497" s="17">
        <f>J497/I497*100</f>
        <v>52.046335490416809</v>
      </c>
      <c r="AW497" s="18">
        <v>15.627962665811109</v>
      </c>
      <c r="AX497" s="18">
        <v>4419.1360132024811</v>
      </c>
      <c r="AY497" s="17">
        <v>2959.0158048977069</v>
      </c>
      <c r="AZ497" s="17">
        <v>3611.8673895222446</v>
      </c>
      <c r="BA497" s="75">
        <v>4862.687851538326</v>
      </c>
      <c r="BB497" s="18">
        <v>81.964800934360852</v>
      </c>
      <c r="BC497" s="18">
        <v>3327.8476845550717</v>
      </c>
      <c r="BD497" s="18">
        <v>61.715147239729603</v>
      </c>
      <c r="BE497" s="18">
        <v>20.892394216819941</v>
      </c>
      <c r="BF497" s="19">
        <v>17.392458543450449</v>
      </c>
    </row>
    <row r="498" spans="1:58" ht="12.75" customHeight="1" x14ac:dyDescent="0.25">
      <c r="A498" s="10">
        <v>530</v>
      </c>
      <c r="B498" s="20" t="s">
        <v>37</v>
      </c>
      <c r="C498" s="20" t="s">
        <v>116</v>
      </c>
      <c r="D498" s="21">
        <v>2010</v>
      </c>
      <c r="E498" s="20" t="s">
        <v>37</v>
      </c>
      <c r="F498" s="64">
        <v>1.3</v>
      </c>
      <c r="G498" s="22">
        <v>138350480</v>
      </c>
      <c r="H498" s="12">
        <f t="shared" si="159"/>
        <v>179855624</v>
      </c>
      <c r="I498" s="23">
        <v>0</v>
      </c>
      <c r="J498" s="13">
        <f t="shared" si="160"/>
        <v>4338150.28</v>
      </c>
      <c r="K498" s="13">
        <f t="shared" si="161"/>
        <v>5639595.364000001</v>
      </c>
      <c r="L498" s="14">
        <f t="shared" si="162"/>
        <v>1665642.82</v>
      </c>
      <c r="M498" s="14">
        <f t="shared" si="163"/>
        <v>1859128.6509999998</v>
      </c>
      <c r="N498" s="22">
        <v>644952.77</v>
      </c>
      <c r="O498" s="24">
        <v>900513.1</v>
      </c>
      <c r="P498" s="24">
        <v>0</v>
      </c>
      <c r="Q498" s="24">
        <v>0</v>
      </c>
      <c r="R498" s="24">
        <v>0</v>
      </c>
      <c r="S498" s="24">
        <v>120176.95</v>
      </c>
      <c r="T498" s="14">
        <f t="shared" si="174"/>
        <v>838438.60100000002</v>
      </c>
      <c r="U498" s="24">
        <v>900513.1</v>
      </c>
      <c r="V498" s="24">
        <v>0</v>
      </c>
      <c r="W498" s="24">
        <v>0</v>
      </c>
      <c r="X498" s="24">
        <v>0</v>
      </c>
      <c r="Y498" s="24">
        <v>120176.95</v>
      </c>
      <c r="Z498" s="14">
        <f t="shared" si="164"/>
        <v>2672507.46</v>
      </c>
      <c r="AA498" s="14">
        <f t="shared" si="165"/>
        <v>3474259.6980000003</v>
      </c>
      <c r="AB498" s="24">
        <v>2217167.6</v>
      </c>
      <c r="AC498" s="24">
        <v>325512.8</v>
      </c>
      <c r="AD498" s="24">
        <v>129827.06</v>
      </c>
      <c r="AE498" s="24">
        <v>0</v>
      </c>
      <c r="AF498" s="25">
        <v>0</v>
      </c>
      <c r="AG498" s="14">
        <f t="shared" si="166"/>
        <v>2882317.8800000004</v>
      </c>
      <c r="AH498" s="14">
        <f t="shared" si="167"/>
        <v>423166.64</v>
      </c>
      <c r="AI498" s="14">
        <f t="shared" si="168"/>
        <v>168775.17800000001</v>
      </c>
      <c r="AJ498" s="14">
        <f t="shared" si="169"/>
        <v>0</v>
      </c>
      <c r="AK498" s="14">
        <f t="shared" si="170"/>
        <v>0</v>
      </c>
      <c r="AL498" s="16">
        <f t="shared" si="171"/>
        <v>265133.17</v>
      </c>
      <c r="AM498" s="16">
        <f t="shared" si="172"/>
        <v>265133.17</v>
      </c>
      <c r="AN498" s="24">
        <v>0</v>
      </c>
      <c r="AO498" s="24">
        <v>23991.040000000001</v>
      </c>
      <c r="AP498" s="32">
        <v>241142.13</v>
      </c>
      <c r="AQ498" s="24">
        <v>0</v>
      </c>
      <c r="AR498" s="24">
        <v>23991.040000000001</v>
      </c>
      <c r="AS498" s="32">
        <v>241142.13</v>
      </c>
      <c r="AT498" s="68">
        <f t="shared" si="173"/>
        <v>3.1356235843923352</v>
      </c>
      <c r="AU498" s="26">
        <v>0</v>
      </c>
      <c r="AV498" s="26">
        <v>0</v>
      </c>
      <c r="AW498" s="29">
        <v>26.85</v>
      </c>
      <c r="AX498" s="26">
        <v>4153.6164882183721</v>
      </c>
      <c r="AY498" s="27">
        <v>3015.4476528413925</v>
      </c>
      <c r="AZ498" s="27">
        <v>3627.86</v>
      </c>
      <c r="BA498" s="76">
        <v>4678.370535760846</v>
      </c>
      <c r="BB498" s="29">
        <v>92.78</v>
      </c>
      <c r="BC498" s="26">
        <v>0</v>
      </c>
      <c r="BD498" s="26">
        <v>0</v>
      </c>
      <c r="BE498" s="26">
        <v>0</v>
      </c>
      <c r="BF498" s="28">
        <v>0</v>
      </c>
    </row>
    <row r="499" spans="1:58" ht="12.75" customHeight="1" x14ac:dyDescent="0.25">
      <c r="A499" s="10">
        <v>531</v>
      </c>
      <c r="B499" s="20" t="s">
        <v>38</v>
      </c>
      <c r="C499" s="20" t="s">
        <v>117</v>
      </c>
      <c r="D499" s="21">
        <v>2010</v>
      </c>
      <c r="E499" s="20" t="s">
        <v>38</v>
      </c>
      <c r="F499" s="64">
        <v>1.3</v>
      </c>
      <c r="G499" s="22">
        <v>393693175</v>
      </c>
      <c r="H499" s="12">
        <f t="shared" si="159"/>
        <v>511801127.5</v>
      </c>
      <c r="I499" s="23">
        <v>0</v>
      </c>
      <c r="J499" s="13">
        <f t="shared" si="160"/>
        <v>11162593.029999999</v>
      </c>
      <c r="K499" s="13">
        <f t="shared" si="161"/>
        <v>14511370.938999999</v>
      </c>
      <c r="L499" s="14">
        <f t="shared" si="162"/>
        <v>4012442.8599999994</v>
      </c>
      <c r="M499" s="14">
        <f t="shared" si="163"/>
        <v>4431389.6890000002</v>
      </c>
      <c r="N499" s="22">
        <v>1396489.43</v>
      </c>
      <c r="O499" s="24">
        <v>1128160.58</v>
      </c>
      <c r="P499" s="24">
        <v>58477.67</v>
      </c>
      <c r="Q499" s="24">
        <v>0</v>
      </c>
      <c r="R499" s="24">
        <v>0</v>
      </c>
      <c r="S499" s="24">
        <v>1429315.18</v>
      </c>
      <c r="T499" s="14">
        <f t="shared" si="174"/>
        <v>1815436.2590000001</v>
      </c>
      <c r="U499" s="24">
        <v>1128160.58</v>
      </c>
      <c r="V499" s="24">
        <v>58477.67</v>
      </c>
      <c r="W499" s="24">
        <v>0</v>
      </c>
      <c r="X499" s="24">
        <v>0</v>
      </c>
      <c r="Y499" s="24">
        <v>1429315.18</v>
      </c>
      <c r="Z499" s="14">
        <f t="shared" si="164"/>
        <v>7150150.1699999999</v>
      </c>
      <c r="AA499" s="14">
        <f t="shared" si="165"/>
        <v>9295195.2210000008</v>
      </c>
      <c r="AB499" s="24">
        <v>6409709.4000000004</v>
      </c>
      <c r="AC499" s="24">
        <v>688323</v>
      </c>
      <c r="AD499" s="24">
        <v>52117.77</v>
      </c>
      <c r="AE499" s="24">
        <v>0</v>
      </c>
      <c r="AF499" s="25">
        <v>0</v>
      </c>
      <c r="AG499" s="14">
        <f t="shared" si="166"/>
        <v>8332622.2200000007</v>
      </c>
      <c r="AH499" s="14">
        <f t="shared" si="167"/>
        <v>894819.9</v>
      </c>
      <c r="AI499" s="14">
        <f t="shared" si="168"/>
        <v>67753.100999999995</v>
      </c>
      <c r="AJ499" s="14">
        <f t="shared" si="169"/>
        <v>0</v>
      </c>
      <c r="AK499" s="14">
        <f t="shared" si="170"/>
        <v>0</v>
      </c>
      <c r="AL499" s="16">
        <f t="shared" si="171"/>
        <v>817744.2</v>
      </c>
      <c r="AM499" s="16">
        <f t="shared" si="172"/>
        <v>817744.2</v>
      </c>
      <c r="AN499" s="24">
        <v>0</v>
      </c>
      <c r="AO499" s="24">
        <v>17597.009999999998</v>
      </c>
      <c r="AP499" s="32">
        <v>800147.19</v>
      </c>
      <c r="AQ499" s="24">
        <v>0</v>
      </c>
      <c r="AR499" s="24">
        <v>17597.009999999998</v>
      </c>
      <c r="AS499" s="32">
        <v>800147.19</v>
      </c>
      <c r="AT499" s="68">
        <f t="shared" si="173"/>
        <v>2.8353534525966824</v>
      </c>
      <c r="AU499" s="26">
        <v>0</v>
      </c>
      <c r="AV499" s="26">
        <v>0</v>
      </c>
      <c r="AW499" s="29">
        <v>23.9</v>
      </c>
      <c r="AX499" s="26">
        <v>3617.3858384595419</v>
      </c>
      <c r="AY499" s="27">
        <v>3214.4880018778481</v>
      </c>
      <c r="AZ499" s="27">
        <v>3461.44</v>
      </c>
      <c r="BA499" s="76">
        <v>4463.7607039147106</v>
      </c>
      <c r="BB499" s="29">
        <v>64.38</v>
      </c>
      <c r="BC499" s="26">
        <v>0</v>
      </c>
      <c r="BD499" s="26">
        <v>0</v>
      </c>
      <c r="BE499" s="26">
        <v>0</v>
      </c>
      <c r="BF499" s="28">
        <v>0</v>
      </c>
    </row>
    <row r="500" spans="1:58" ht="12.75" customHeight="1" x14ac:dyDescent="0.25">
      <c r="A500" s="10">
        <v>532</v>
      </c>
      <c r="B500" s="20" t="s">
        <v>39</v>
      </c>
      <c r="C500" s="20" t="s">
        <v>118</v>
      </c>
      <c r="D500" s="21">
        <v>2010</v>
      </c>
      <c r="E500" s="20" t="s">
        <v>39</v>
      </c>
      <c r="F500" s="64">
        <v>1.3</v>
      </c>
      <c r="G500" s="22">
        <v>100789574</v>
      </c>
      <c r="H500" s="12">
        <f t="shared" si="159"/>
        <v>131026446.2</v>
      </c>
      <c r="I500" s="23">
        <v>0</v>
      </c>
      <c r="J500" s="13">
        <f t="shared" si="160"/>
        <v>3269366.43</v>
      </c>
      <c r="K500" s="13">
        <f t="shared" si="161"/>
        <v>4250176.3590000002</v>
      </c>
      <c r="L500" s="14">
        <f t="shared" si="162"/>
        <v>1056123.4300000002</v>
      </c>
      <c r="M500" s="14">
        <f t="shared" si="163"/>
        <v>1154338.2040000001</v>
      </c>
      <c r="N500" s="22">
        <v>327382.58</v>
      </c>
      <c r="O500" s="24">
        <v>559405.81000000006</v>
      </c>
      <c r="P500" s="24">
        <v>0</v>
      </c>
      <c r="Q500" s="24">
        <v>0</v>
      </c>
      <c r="R500" s="24">
        <v>0</v>
      </c>
      <c r="S500" s="24">
        <v>169335.04000000001</v>
      </c>
      <c r="T500" s="14">
        <f t="shared" si="174"/>
        <v>425597.35400000005</v>
      </c>
      <c r="U500" s="24">
        <v>559405.81000000006</v>
      </c>
      <c r="V500" s="24">
        <v>0</v>
      </c>
      <c r="W500" s="24">
        <v>0</v>
      </c>
      <c r="X500" s="24">
        <v>0</v>
      </c>
      <c r="Y500" s="24">
        <v>169335.04000000001</v>
      </c>
      <c r="Z500" s="14">
        <f t="shared" si="164"/>
        <v>2213243</v>
      </c>
      <c r="AA500" s="14">
        <f t="shared" si="165"/>
        <v>2877215.9</v>
      </c>
      <c r="AB500" s="24">
        <v>1595691</v>
      </c>
      <c r="AC500" s="24">
        <v>617552</v>
      </c>
      <c r="AD500" s="24">
        <v>0</v>
      </c>
      <c r="AE500" s="24">
        <v>0</v>
      </c>
      <c r="AF500" s="25">
        <v>0</v>
      </c>
      <c r="AG500" s="14">
        <f t="shared" si="166"/>
        <v>2074398.3</v>
      </c>
      <c r="AH500" s="14">
        <f t="shared" si="167"/>
        <v>802817.6</v>
      </c>
      <c r="AI500" s="14">
        <f t="shared" si="168"/>
        <v>0</v>
      </c>
      <c r="AJ500" s="14">
        <f t="shared" si="169"/>
        <v>0</v>
      </c>
      <c r="AK500" s="14">
        <f t="shared" si="170"/>
        <v>0</v>
      </c>
      <c r="AL500" s="16">
        <f t="shared" si="171"/>
        <v>95554.12000000001</v>
      </c>
      <c r="AM500" s="16">
        <f t="shared" si="172"/>
        <v>95554.12000000001</v>
      </c>
      <c r="AN500" s="24">
        <v>0</v>
      </c>
      <c r="AO500" s="24">
        <v>26117.8</v>
      </c>
      <c r="AP500" s="32">
        <v>69436.320000000007</v>
      </c>
      <c r="AQ500" s="24">
        <v>0</v>
      </c>
      <c r="AR500" s="24">
        <v>26117.8</v>
      </c>
      <c r="AS500" s="32">
        <v>69436.320000000007</v>
      </c>
      <c r="AT500" s="68">
        <f t="shared" si="173"/>
        <v>3.2437545871560092</v>
      </c>
      <c r="AU500" s="26">
        <v>0</v>
      </c>
      <c r="AV500" s="26">
        <v>0</v>
      </c>
      <c r="AW500" s="29">
        <v>18.27</v>
      </c>
      <c r="AX500" s="26">
        <v>5665.6265039268492</v>
      </c>
      <c r="AY500" s="27">
        <v>4078.1375206586049</v>
      </c>
      <c r="AZ500" s="27">
        <v>5032.7700000000004</v>
      </c>
      <c r="BA500" s="76">
        <v>6490.0968839098296</v>
      </c>
      <c r="BB500" s="29">
        <v>83.97</v>
      </c>
      <c r="BC500" s="26">
        <v>0</v>
      </c>
      <c r="BD500" s="26">
        <v>0</v>
      </c>
      <c r="BE500" s="26">
        <v>0</v>
      </c>
      <c r="BF500" s="28">
        <v>0</v>
      </c>
    </row>
    <row r="501" spans="1:58" ht="12.75" customHeight="1" x14ac:dyDescent="0.25">
      <c r="A501" s="10">
        <v>533</v>
      </c>
      <c r="B501" s="20" t="s">
        <v>40</v>
      </c>
      <c r="C501" s="20" t="s">
        <v>119</v>
      </c>
      <c r="D501" s="21">
        <v>2010</v>
      </c>
      <c r="E501" s="20" t="s">
        <v>40</v>
      </c>
      <c r="F501" s="64">
        <v>1.3</v>
      </c>
      <c r="G501" s="22">
        <v>620535423</v>
      </c>
      <c r="H501" s="12">
        <f t="shared" si="159"/>
        <v>806696049.89999998</v>
      </c>
      <c r="I501" s="23">
        <v>0</v>
      </c>
      <c r="J501" s="13">
        <f t="shared" si="160"/>
        <v>3953878.8600000003</v>
      </c>
      <c r="K501" s="13">
        <f t="shared" si="161"/>
        <v>5140042.5180000002</v>
      </c>
      <c r="L501" s="14">
        <f t="shared" si="162"/>
        <v>2025638.5200000003</v>
      </c>
      <c r="M501" s="14">
        <f t="shared" si="163"/>
        <v>2196160.5990000004</v>
      </c>
      <c r="N501" s="22">
        <v>568406.93000000005</v>
      </c>
      <c r="O501" s="24">
        <v>891790</v>
      </c>
      <c r="P501" s="24">
        <v>107412.59</v>
      </c>
      <c r="Q501" s="24">
        <v>0</v>
      </c>
      <c r="R501" s="24">
        <v>0</v>
      </c>
      <c r="S501" s="24">
        <v>458029</v>
      </c>
      <c r="T501" s="14">
        <f t="shared" si="174"/>
        <v>738929.00900000008</v>
      </c>
      <c r="U501" s="24">
        <v>891790</v>
      </c>
      <c r="V501" s="24">
        <v>107412.59</v>
      </c>
      <c r="W501" s="24">
        <v>0</v>
      </c>
      <c r="X501" s="24">
        <v>0</v>
      </c>
      <c r="Y501" s="24">
        <v>458029</v>
      </c>
      <c r="Z501" s="14">
        <f t="shared" si="164"/>
        <v>1928240.34</v>
      </c>
      <c r="AA501" s="14">
        <f t="shared" si="165"/>
        <v>2506712.4419999998</v>
      </c>
      <c r="AB501" s="24">
        <v>1214135.2</v>
      </c>
      <c r="AC501" s="24">
        <v>254346.1</v>
      </c>
      <c r="AD501" s="24">
        <v>459759.04</v>
      </c>
      <c r="AE501" s="24">
        <v>0</v>
      </c>
      <c r="AF501" s="25">
        <v>0</v>
      </c>
      <c r="AG501" s="14">
        <f t="shared" si="166"/>
        <v>1578375.76</v>
      </c>
      <c r="AH501" s="14">
        <f t="shared" si="167"/>
        <v>330649.93</v>
      </c>
      <c r="AI501" s="14">
        <f t="shared" si="168"/>
        <v>597686.75199999998</v>
      </c>
      <c r="AJ501" s="14">
        <f t="shared" si="169"/>
        <v>0</v>
      </c>
      <c r="AK501" s="14">
        <f t="shared" si="170"/>
        <v>0</v>
      </c>
      <c r="AL501" s="16">
        <f t="shared" si="171"/>
        <v>50188</v>
      </c>
      <c r="AM501" s="16">
        <f t="shared" si="172"/>
        <v>50188</v>
      </c>
      <c r="AN501" s="24">
        <v>0</v>
      </c>
      <c r="AO501" s="24">
        <v>9088</v>
      </c>
      <c r="AP501" s="32">
        <v>41100</v>
      </c>
      <c r="AQ501" s="24">
        <v>0</v>
      </c>
      <c r="AR501" s="24">
        <v>9088</v>
      </c>
      <c r="AS501" s="32">
        <v>41100</v>
      </c>
      <c r="AT501" s="68">
        <f t="shared" si="173"/>
        <v>0.6371721441597703</v>
      </c>
      <c r="AU501" s="26">
        <v>0</v>
      </c>
      <c r="AV501" s="26">
        <v>0</v>
      </c>
      <c r="AW501" s="29">
        <v>3.35</v>
      </c>
      <c r="AX501" s="26">
        <v>4888.427785524148</v>
      </c>
      <c r="AY501" s="27">
        <v>4579.8048374625259</v>
      </c>
      <c r="AZ501" s="27">
        <v>4725.29</v>
      </c>
      <c r="BA501" s="76">
        <v>6093.5806533122468</v>
      </c>
      <c r="BB501" s="29">
        <v>77.39</v>
      </c>
      <c r="BC501" s="26">
        <v>0</v>
      </c>
      <c r="BD501" s="26">
        <v>0</v>
      </c>
      <c r="BE501" s="26">
        <v>0</v>
      </c>
      <c r="BF501" s="28">
        <v>0</v>
      </c>
    </row>
    <row r="502" spans="1:58" ht="12.75" customHeight="1" x14ac:dyDescent="0.25">
      <c r="A502" s="10">
        <v>534</v>
      </c>
      <c r="B502" s="20" t="s">
        <v>41</v>
      </c>
      <c r="C502" s="20" t="s">
        <v>120</v>
      </c>
      <c r="D502" s="21">
        <v>2010</v>
      </c>
      <c r="E502" s="20" t="s">
        <v>109</v>
      </c>
      <c r="F502" s="64">
        <v>1.3</v>
      </c>
      <c r="G502" s="22">
        <v>433984977</v>
      </c>
      <c r="H502" s="12">
        <f t="shared" si="159"/>
        <v>564180470.10000002</v>
      </c>
      <c r="I502" s="23">
        <v>0</v>
      </c>
      <c r="J502" s="13">
        <f t="shared" si="160"/>
        <v>9564422.0099999998</v>
      </c>
      <c r="K502" s="13">
        <f t="shared" si="161"/>
        <v>12433748.613</v>
      </c>
      <c r="L502" s="14">
        <f t="shared" si="162"/>
        <v>2317960.38</v>
      </c>
      <c r="M502" s="14">
        <f t="shared" si="163"/>
        <v>2580356.2319999998</v>
      </c>
      <c r="N502" s="22">
        <v>874652.84</v>
      </c>
      <c r="O502" s="24">
        <v>903816</v>
      </c>
      <c r="P502" s="24">
        <v>208376.54</v>
      </c>
      <c r="Q502" s="24">
        <v>0</v>
      </c>
      <c r="R502" s="24">
        <v>0</v>
      </c>
      <c r="S502" s="24">
        <v>331115</v>
      </c>
      <c r="T502" s="14">
        <f t="shared" si="174"/>
        <v>1137048.692</v>
      </c>
      <c r="U502" s="24">
        <v>903816</v>
      </c>
      <c r="V502" s="24">
        <v>208376.54</v>
      </c>
      <c r="W502" s="24">
        <v>0</v>
      </c>
      <c r="X502" s="24">
        <v>0</v>
      </c>
      <c r="Y502" s="24">
        <v>331115</v>
      </c>
      <c r="Z502" s="14">
        <f t="shared" si="164"/>
        <v>7246461.6299999999</v>
      </c>
      <c r="AA502" s="14">
        <f t="shared" si="165"/>
        <v>9420400.1190000009</v>
      </c>
      <c r="AB502" s="24">
        <v>6242478</v>
      </c>
      <c r="AC502" s="24">
        <v>960374.6</v>
      </c>
      <c r="AD502" s="24">
        <v>43609.03</v>
      </c>
      <c r="AE502" s="24">
        <v>0</v>
      </c>
      <c r="AF502" s="25">
        <v>0</v>
      </c>
      <c r="AG502" s="14">
        <f t="shared" si="166"/>
        <v>8115221.4000000004</v>
      </c>
      <c r="AH502" s="14">
        <f t="shared" si="167"/>
        <v>1248486.98</v>
      </c>
      <c r="AI502" s="14">
        <f t="shared" si="168"/>
        <v>56691.739000000001</v>
      </c>
      <c r="AJ502" s="14">
        <f t="shared" si="169"/>
        <v>0</v>
      </c>
      <c r="AK502" s="14">
        <f t="shared" si="170"/>
        <v>0</v>
      </c>
      <c r="AL502" s="16">
        <f t="shared" si="171"/>
        <v>954731.99</v>
      </c>
      <c r="AM502" s="16">
        <f t="shared" si="172"/>
        <v>954731.99</v>
      </c>
      <c r="AN502" s="24">
        <v>0</v>
      </c>
      <c r="AO502" s="24">
        <v>63556</v>
      </c>
      <c r="AP502" s="32">
        <v>891175.99</v>
      </c>
      <c r="AQ502" s="24">
        <v>0</v>
      </c>
      <c r="AR502" s="24">
        <v>63556</v>
      </c>
      <c r="AS502" s="32">
        <v>891175.99</v>
      </c>
      <c r="AT502" s="68">
        <f t="shared" si="173"/>
        <v>2.2038601603483614</v>
      </c>
      <c r="AU502" s="26">
        <v>0</v>
      </c>
      <c r="AV502" s="26">
        <v>0</v>
      </c>
      <c r="AW502" s="29">
        <v>23.9</v>
      </c>
      <c r="AX502" s="26">
        <v>3765.6554348571676</v>
      </c>
      <c r="AY502" s="27">
        <v>2702.665960867806</v>
      </c>
      <c r="AZ502" s="27">
        <v>3437.95</v>
      </c>
      <c r="BA502" s="76">
        <v>4433.4687621404901</v>
      </c>
      <c r="BB502" s="29">
        <v>85.72</v>
      </c>
      <c r="BC502" s="26">
        <v>0</v>
      </c>
      <c r="BD502" s="26">
        <v>0</v>
      </c>
      <c r="BE502" s="26">
        <v>0</v>
      </c>
      <c r="BF502" s="28">
        <v>0</v>
      </c>
    </row>
    <row r="503" spans="1:58" ht="12.75" customHeight="1" x14ac:dyDescent="0.25">
      <c r="A503" s="10">
        <v>535</v>
      </c>
      <c r="B503" s="20" t="s">
        <v>42</v>
      </c>
      <c r="C503" s="20" t="s">
        <v>121</v>
      </c>
      <c r="D503" s="21">
        <v>2010</v>
      </c>
      <c r="E503" s="20" t="s">
        <v>42</v>
      </c>
      <c r="F503" s="64">
        <v>1.3</v>
      </c>
      <c r="G503" s="22">
        <v>72901369</v>
      </c>
      <c r="H503" s="12">
        <f t="shared" si="159"/>
        <v>94771779.700000003</v>
      </c>
      <c r="I503" s="23">
        <v>0</v>
      </c>
      <c r="J503" s="13">
        <f t="shared" si="160"/>
        <v>2667444.2999999998</v>
      </c>
      <c r="K503" s="13">
        <f t="shared" si="161"/>
        <v>3467677.59</v>
      </c>
      <c r="L503" s="14">
        <f t="shared" si="162"/>
        <v>1206992.4000000001</v>
      </c>
      <c r="M503" s="14">
        <f t="shared" si="163"/>
        <v>1339787.52</v>
      </c>
      <c r="N503" s="22">
        <v>442650.4</v>
      </c>
      <c r="O503" s="24">
        <v>749109.3</v>
      </c>
      <c r="P503" s="24">
        <v>0</v>
      </c>
      <c r="Q503" s="24">
        <v>0</v>
      </c>
      <c r="R503" s="24">
        <v>0</v>
      </c>
      <c r="S503" s="24">
        <v>15232.7</v>
      </c>
      <c r="T503" s="14">
        <f t="shared" si="174"/>
        <v>575445.52</v>
      </c>
      <c r="U503" s="24">
        <v>749109.3</v>
      </c>
      <c r="V503" s="24">
        <v>0</v>
      </c>
      <c r="W503" s="24">
        <v>0</v>
      </c>
      <c r="X503" s="24">
        <v>0</v>
      </c>
      <c r="Y503" s="24">
        <v>15232.7</v>
      </c>
      <c r="Z503" s="14">
        <f t="shared" si="164"/>
        <v>1460451.9</v>
      </c>
      <c r="AA503" s="14">
        <f t="shared" si="165"/>
        <v>1898587.47</v>
      </c>
      <c r="AB503" s="24">
        <v>1240097.7</v>
      </c>
      <c r="AC503" s="24">
        <v>220354.2</v>
      </c>
      <c r="AD503" s="24">
        <v>0</v>
      </c>
      <c r="AE503" s="24">
        <v>0</v>
      </c>
      <c r="AF503" s="25">
        <v>0</v>
      </c>
      <c r="AG503" s="14">
        <f t="shared" si="166"/>
        <v>1612127.01</v>
      </c>
      <c r="AH503" s="14">
        <f t="shared" si="167"/>
        <v>286460.46000000002</v>
      </c>
      <c r="AI503" s="14">
        <f t="shared" si="168"/>
        <v>0</v>
      </c>
      <c r="AJ503" s="14">
        <f t="shared" si="169"/>
        <v>0</v>
      </c>
      <c r="AK503" s="14">
        <f t="shared" si="170"/>
        <v>0</v>
      </c>
      <c r="AL503" s="16">
        <f t="shared" si="171"/>
        <v>88750.29</v>
      </c>
      <c r="AM503" s="16">
        <f t="shared" si="172"/>
        <v>88750.29</v>
      </c>
      <c r="AN503" s="24">
        <v>0</v>
      </c>
      <c r="AO503" s="24">
        <v>10667</v>
      </c>
      <c r="AP503" s="32">
        <v>78083.289999999994</v>
      </c>
      <c r="AQ503" s="24">
        <v>0</v>
      </c>
      <c r="AR503" s="24">
        <v>10667</v>
      </c>
      <c r="AS503" s="32">
        <v>78083.289999999994</v>
      </c>
      <c r="AT503" s="68">
        <f t="shared" si="173"/>
        <v>3.6589769665368013</v>
      </c>
      <c r="AU503" s="26">
        <v>0</v>
      </c>
      <c r="AV503" s="26">
        <v>0</v>
      </c>
      <c r="AW503" s="29">
        <v>12.5</v>
      </c>
      <c r="AX503" s="26">
        <v>3974.0728445284967</v>
      </c>
      <c r="AY503" s="27">
        <v>4141.8334677350176</v>
      </c>
      <c r="AZ503" s="27">
        <v>4048.27</v>
      </c>
      <c r="BA503" s="76">
        <v>5220.5176298987717</v>
      </c>
      <c r="BB503" s="29">
        <v>98.74</v>
      </c>
      <c r="BC503" s="26">
        <v>0</v>
      </c>
      <c r="BD503" s="26">
        <v>0</v>
      </c>
      <c r="BE503" s="26">
        <v>0</v>
      </c>
      <c r="BF503" s="28">
        <v>0</v>
      </c>
    </row>
    <row r="504" spans="1:58" ht="12.75" customHeight="1" x14ac:dyDescent="0.25">
      <c r="A504" s="10">
        <v>536</v>
      </c>
      <c r="B504" s="20" t="s">
        <v>43</v>
      </c>
      <c r="C504" s="20" t="s">
        <v>122</v>
      </c>
      <c r="D504" s="21">
        <v>2010</v>
      </c>
      <c r="E504" s="20" t="s">
        <v>43</v>
      </c>
      <c r="F504" s="64">
        <v>1.3</v>
      </c>
      <c r="G504" s="22">
        <v>240499032</v>
      </c>
      <c r="H504" s="12">
        <f t="shared" si="159"/>
        <v>312648741.60000002</v>
      </c>
      <c r="I504" s="23">
        <v>0</v>
      </c>
      <c r="J504" s="13">
        <f t="shared" si="160"/>
        <v>11777611.389999999</v>
      </c>
      <c r="K504" s="13">
        <f t="shared" si="161"/>
        <v>15310894.806999998</v>
      </c>
      <c r="L504" s="14">
        <f t="shared" si="162"/>
        <v>8849807.5599999987</v>
      </c>
      <c r="M504" s="14">
        <f t="shared" si="163"/>
        <v>10397055.414999999</v>
      </c>
      <c r="N504" s="22">
        <v>5157492.8499999996</v>
      </c>
      <c r="O504" s="24">
        <v>2229054.36</v>
      </c>
      <c r="P504" s="24">
        <v>1151302</v>
      </c>
      <c r="Q504" s="24">
        <v>0</v>
      </c>
      <c r="R504" s="24">
        <v>0</v>
      </c>
      <c r="S504" s="24">
        <v>311958.34999999998</v>
      </c>
      <c r="T504" s="14">
        <f t="shared" si="174"/>
        <v>6704740.7050000001</v>
      </c>
      <c r="U504" s="24">
        <v>2229054.36</v>
      </c>
      <c r="V504" s="24">
        <v>1151302</v>
      </c>
      <c r="W504" s="24">
        <v>0</v>
      </c>
      <c r="X504" s="24">
        <v>0</v>
      </c>
      <c r="Y504" s="24">
        <v>311958.34999999998</v>
      </c>
      <c r="Z504" s="14">
        <f t="shared" si="164"/>
        <v>2927803.8299999996</v>
      </c>
      <c r="AA504" s="14">
        <f t="shared" si="165"/>
        <v>3806144.9790000003</v>
      </c>
      <c r="AB504" s="24">
        <v>2179056.2999999998</v>
      </c>
      <c r="AC504" s="24">
        <v>666129.9</v>
      </c>
      <c r="AD504" s="24">
        <v>82617.63</v>
      </c>
      <c r="AE504" s="24">
        <v>0</v>
      </c>
      <c r="AF504" s="25">
        <v>0</v>
      </c>
      <c r="AG504" s="14">
        <f t="shared" si="166"/>
        <v>2832773.19</v>
      </c>
      <c r="AH504" s="14">
        <f t="shared" si="167"/>
        <v>865968.87000000011</v>
      </c>
      <c r="AI504" s="14">
        <f t="shared" si="168"/>
        <v>107402.91900000001</v>
      </c>
      <c r="AJ504" s="14">
        <f t="shared" si="169"/>
        <v>0</v>
      </c>
      <c r="AK504" s="14">
        <f t="shared" si="170"/>
        <v>0</v>
      </c>
      <c r="AL504" s="16">
        <f t="shared" si="171"/>
        <v>125745.68000000001</v>
      </c>
      <c r="AM504" s="16">
        <f t="shared" si="172"/>
        <v>125745.68000000001</v>
      </c>
      <c r="AN504" s="24">
        <v>0</v>
      </c>
      <c r="AO504" s="24">
        <v>11118.41</v>
      </c>
      <c r="AP504" s="32">
        <v>114627.27</v>
      </c>
      <c r="AQ504" s="24">
        <v>0</v>
      </c>
      <c r="AR504" s="24">
        <v>11118.41</v>
      </c>
      <c r="AS504" s="32">
        <v>114627.27</v>
      </c>
      <c r="AT504" s="68">
        <f t="shared" si="173"/>
        <v>4.8971554238937642</v>
      </c>
      <c r="AU504" s="26">
        <v>0</v>
      </c>
      <c r="AV504" s="26">
        <v>0</v>
      </c>
      <c r="AW504" s="29">
        <v>15.78</v>
      </c>
      <c r="AX504" s="26">
        <v>2764.5959104278891</v>
      </c>
      <c r="AY504" s="27">
        <v>2301.808079652094</v>
      </c>
      <c r="AZ504" s="27">
        <v>2401.75</v>
      </c>
      <c r="BA504" s="76">
        <v>3097.2188657400261</v>
      </c>
      <c r="BB504" s="29">
        <v>96.47</v>
      </c>
      <c r="BC504" s="26">
        <v>0</v>
      </c>
      <c r="BD504" s="26">
        <v>0</v>
      </c>
      <c r="BE504" s="26">
        <v>0</v>
      </c>
      <c r="BF504" s="28">
        <v>0</v>
      </c>
    </row>
    <row r="505" spans="1:58" ht="12.75" customHeight="1" x14ac:dyDescent="0.25">
      <c r="A505" s="10">
        <v>537</v>
      </c>
      <c r="B505" s="20" t="s">
        <v>44</v>
      </c>
      <c r="C505" s="20" t="s">
        <v>123</v>
      </c>
      <c r="D505" s="21">
        <v>2010</v>
      </c>
      <c r="E505" s="20" t="s">
        <v>44</v>
      </c>
      <c r="F505" s="64">
        <v>1.3</v>
      </c>
      <c r="G505" s="22">
        <v>382215090</v>
      </c>
      <c r="H505" s="12">
        <f t="shared" si="159"/>
        <v>496879617</v>
      </c>
      <c r="I505" s="23">
        <v>0</v>
      </c>
      <c r="J505" s="13">
        <f t="shared" si="160"/>
        <v>12692852.050000001</v>
      </c>
      <c r="K505" s="13">
        <f t="shared" si="161"/>
        <v>16500707.665000001</v>
      </c>
      <c r="L505" s="14">
        <f t="shared" si="162"/>
        <v>4837652.07</v>
      </c>
      <c r="M505" s="14">
        <f t="shared" si="163"/>
        <v>5369165.8709999993</v>
      </c>
      <c r="N505" s="22">
        <v>1771712.67</v>
      </c>
      <c r="O505" s="24">
        <v>1393226</v>
      </c>
      <c r="P505" s="24">
        <v>307045.40000000002</v>
      </c>
      <c r="Q505" s="24">
        <v>0</v>
      </c>
      <c r="R505" s="24">
        <v>0</v>
      </c>
      <c r="S505" s="24">
        <v>1365668</v>
      </c>
      <c r="T505" s="14">
        <f t="shared" si="174"/>
        <v>2303226.4709999999</v>
      </c>
      <c r="U505" s="24">
        <v>1393226</v>
      </c>
      <c r="V505" s="24">
        <v>307045.40000000002</v>
      </c>
      <c r="W505" s="24">
        <v>0</v>
      </c>
      <c r="X505" s="24">
        <v>0</v>
      </c>
      <c r="Y505" s="24">
        <v>1365668</v>
      </c>
      <c r="Z505" s="14">
        <f t="shared" si="164"/>
        <v>7855199.9799999995</v>
      </c>
      <c r="AA505" s="14">
        <f t="shared" si="165"/>
        <v>10211759.974000001</v>
      </c>
      <c r="AB505" s="24">
        <v>7039786.2000000002</v>
      </c>
      <c r="AC505" s="24">
        <v>717339.1</v>
      </c>
      <c r="AD505" s="24">
        <v>98074.68</v>
      </c>
      <c r="AE505" s="24">
        <v>0</v>
      </c>
      <c r="AF505" s="25">
        <v>0</v>
      </c>
      <c r="AG505" s="14">
        <f t="shared" si="166"/>
        <v>9151722.0600000005</v>
      </c>
      <c r="AH505" s="14">
        <f t="shared" si="167"/>
        <v>932540.83</v>
      </c>
      <c r="AI505" s="14">
        <f t="shared" si="168"/>
        <v>127497.08399999999</v>
      </c>
      <c r="AJ505" s="14">
        <f t="shared" si="169"/>
        <v>0</v>
      </c>
      <c r="AK505" s="14">
        <f t="shared" si="170"/>
        <v>0</v>
      </c>
      <c r="AL505" s="16">
        <f t="shared" si="171"/>
        <v>1105480.6399999999</v>
      </c>
      <c r="AM505" s="16">
        <f t="shared" si="172"/>
        <v>1105480.6399999999</v>
      </c>
      <c r="AN505" s="24">
        <v>0</v>
      </c>
      <c r="AO505" s="24">
        <v>45735</v>
      </c>
      <c r="AP505" s="32">
        <v>1059745.6399999999</v>
      </c>
      <c r="AQ505" s="24">
        <v>0</v>
      </c>
      <c r="AR505" s="24">
        <v>45735</v>
      </c>
      <c r="AS505" s="32">
        <v>1059745.6399999999</v>
      </c>
      <c r="AT505" s="68">
        <f t="shared" si="173"/>
        <v>3.3208662823856585</v>
      </c>
      <c r="AU505" s="26">
        <v>0</v>
      </c>
      <c r="AV505" s="26">
        <v>0</v>
      </c>
      <c r="AW505" s="29">
        <v>24.42</v>
      </c>
      <c r="AX505" s="26">
        <v>3777.8389003137618</v>
      </c>
      <c r="AY505" s="27">
        <v>3345.5663009884584</v>
      </c>
      <c r="AZ505" s="27">
        <v>3600.53</v>
      </c>
      <c r="BA505" s="76">
        <v>4643.1266545905846</v>
      </c>
      <c r="BB505" s="29">
        <v>71.77</v>
      </c>
      <c r="BC505" s="26">
        <v>0</v>
      </c>
      <c r="BD505" s="26">
        <v>0</v>
      </c>
      <c r="BE505" s="26">
        <v>0</v>
      </c>
      <c r="BF505" s="28">
        <v>0</v>
      </c>
    </row>
    <row r="506" spans="1:58" ht="12.75" customHeight="1" x14ac:dyDescent="0.25">
      <c r="A506" s="10">
        <v>538</v>
      </c>
      <c r="B506" s="20" t="s">
        <v>45</v>
      </c>
      <c r="C506" s="20" t="s">
        <v>124</v>
      </c>
      <c r="D506" s="21">
        <v>2010</v>
      </c>
      <c r="E506" s="20" t="s">
        <v>110</v>
      </c>
      <c r="F506" s="64">
        <v>1.3</v>
      </c>
      <c r="G506" s="22">
        <v>2229200756</v>
      </c>
      <c r="H506" s="12">
        <f t="shared" si="159"/>
        <v>2897960982.8000002</v>
      </c>
      <c r="I506" s="23">
        <v>0</v>
      </c>
      <c r="J506" s="13">
        <f t="shared" si="160"/>
        <v>83931601.930000007</v>
      </c>
      <c r="K506" s="13">
        <f t="shared" si="161"/>
        <v>109111082.50900002</v>
      </c>
      <c r="L506" s="14">
        <f t="shared" si="162"/>
        <v>21542211.359999999</v>
      </c>
      <c r="M506" s="14">
        <f t="shared" si="163"/>
        <v>25594784.628000002</v>
      </c>
      <c r="N506" s="22">
        <v>13508577.560000001</v>
      </c>
      <c r="O506" s="24">
        <v>2639380</v>
      </c>
      <c r="P506" s="24">
        <v>703824.6</v>
      </c>
      <c r="Q506" s="24">
        <v>0</v>
      </c>
      <c r="R506" s="24">
        <v>0</v>
      </c>
      <c r="S506" s="24">
        <v>4690429.2</v>
      </c>
      <c r="T506" s="14">
        <f t="shared" si="174"/>
        <v>17561150.828000002</v>
      </c>
      <c r="U506" s="24">
        <v>2639380</v>
      </c>
      <c r="V506" s="24">
        <v>703824.6</v>
      </c>
      <c r="W506" s="24">
        <v>0</v>
      </c>
      <c r="X506" s="24">
        <v>0</v>
      </c>
      <c r="Y506" s="24">
        <v>4690429.2</v>
      </c>
      <c r="Z506" s="14">
        <f t="shared" si="164"/>
        <v>62389390.570000008</v>
      </c>
      <c r="AA506" s="14">
        <f t="shared" si="165"/>
        <v>81106207.741000012</v>
      </c>
      <c r="AB506" s="24">
        <v>41272773.200000003</v>
      </c>
      <c r="AC506" s="24">
        <v>18966512.600000001</v>
      </c>
      <c r="AD506" s="24">
        <v>2150104.77</v>
      </c>
      <c r="AE506" s="24">
        <v>0</v>
      </c>
      <c r="AF506" s="25">
        <v>0</v>
      </c>
      <c r="AG506" s="14">
        <f t="shared" si="166"/>
        <v>53654605.160000004</v>
      </c>
      <c r="AH506" s="14">
        <f t="shared" si="167"/>
        <v>24656466.380000003</v>
      </c>
      <c r="AI506" s="14">
        <f t="shared" si="168"/>
        <v>2795136.2010000004</v>
      </c>
      <c r="AJ506" s="14">
        <f t="shared" si="169"/>
        <v>0</v>
      </c>
      <c r="AK506" s="14">
        <f t="shared" si="170"/>
        <v>0</v>
      </c>
      <c r="AL506" s="16">
        <f t="shared" si="171"/>
        <v>14089805.550000001</v>
      </c>
      <c r="AM506" s="16">
        <f t="shared" si="172"/>
        <v>14089805.550000001</v>
      </c>
      <c r="AN506" s="24">
        <v>0</v>
      </c>
      <c r="AO506" s="24">
        <v>9261.5</v>
      </c>
      <c r="AP506" s="32">
        <v>14080544.050000001</v>
      </c>
      <c r="AQ506" s="24">
        <v>0</v>
      </c>
      <c r="AR506" s="24">
        <v>9261.5</v>
      </c>
      <c r="AS506" s="32">
        <v>14080544.050000001</v>
      </c>
      <c r="AT506" s="68">
        <f t="shared" si="173"/>
        <v>3.7650983969969554</v>
      </c>
      <c r="AU506" s="26">
        <v>0</v>
      </c>
      <c r="AV506" s="26">
        <v>0</v>
      </c>
      <c r="AW506" s="29">
        <v>10.49</v>
      </c>
      <c r="AX506" s="26">
        <v>12513.795209008898</v>
      </c>
      <c r="AY506" s="27">
        <v>5441.3951578069937</v>
      </c>
      <c r="AZ506" s="27">
        <v>9383.5</v>
      </c>
      <c r="BA506" s="76">
        <v>12100.6571152999</v>
      </c>
      <c r="BB506" s="29">
        <v>78.23</v>
      </c>
      <c r="BC506" s="26">
        <v>0</v>
      </c>
      <c r="BD506" s="26">
        <v>0</v>
      </c>
      <c r="BE506" s="26">
        <v>0</v>
      </c>
      <c r="BF506" s="28">
        <v>0</v>
      </c>
    </row>
    <row r="507" spans="1:58" ht="12.75" customHeight="1" x14ac:dyDescent="0.25">
      <c r="A507" s="10">
        <v>539</v>
      </c>
      <c r="B507" s="20" t="s">
        <v>46</v>
      </c>
      <c r="C507" s="20" t="s">
        <v>125</v>
      </c>
      <c r="D507" s="21">
        <v>2010</v>
      </c>
      <c r="E507" s="20" t="s">
        <v>46</v>
      </c>
      <c r="F507" s="64">
        <v>1.3</v>
      </c>
      <c r="G507" s="22">
        <v>146770242</v>
      </c>
      <c r="H507" s="12">
        <f t="shared" si="159"/>
        <v>190801314.59999999</v>
      </c>
      <c r="I507" s="23">
        <v>0</v>
      </c>
      <c r="J507" s="13">
        <f t="shared" si="160"/>
        <v>5788568.0399999991</v>
      </c>
      <c r="K507" s="13">
        <f t="shared" si="161"/>
        <v>7525138.4519999987</v>
      </c>
      <c r="L507" s="14">
        <f t="shared" si="162"/>
        <v>2576697.94</v>
      </c>
      <c r="M507" s="14">
        <f t="shared" si="163"/>
        <v>2853897.4210000001</v>
      </c>
      <c r="N507" s="22">
        <v>923998.27</v>
      </c>
      <c r="O507" s="24">
        <v>1238904.46</v>
      </c>
      <c r="P507" s="24">
        <v>268074.03999999998</v>
      </c>
      <c r="Q507" s="24">
        <v>0</v>
      </c>
      <c r="R507" s="24">
        <v>0</v>
      </c>
      <c r="S507" s="24">
        <v>145721.17000000001</v>
      </c>
      <c r="T507" s="14">
        <f t="shared" si="174"/>
        <v>1201197.7510000002</v>
      </c>
      <c r="U507" s="24">
        <v>1238904.46</v>
      </c>
      <c r="V507" s="24">
        <v>268074.03999999998</v>
      </c>
      <c r="W507" s="24">
        <v>0</v>
      </c>
      <c r="X507" s="24">
        <v>0</v>
      </c>
      <c r="Y507" s="24">
        <v>145721.17000000001</v>
      </c>
      <c r="Z507" s="14">
        <f t="shared" si="164"/>
        <v>3211870.0999999996</v>
      </c>
      <c r="AA507" s="14">
        <f t="shared" si="165"/>
        <v>4175431.13</v>
      </c>
      <c r="AB507" s="24">
        <v>2477589.7999999998</v>
      </c>
      <c r="AC507" s="24">
        <v>646126.5</v>
      </c>
      <c r="AD507" s="24">
        <v>88153.8</v>
      </c>
      <c r="AE507" s="24">
        <v>0</v>
      </c>
      <c r="AF507" s="25">
        <v>0</v>
      </c>
      <c r="AG507" s="14">
        <f t="shared" si="166"/>
        <v>3220866.7399999998</v>
      </c>
      <c r="AH507" s="14">
        <f t="shared" si="167"/>
        <v>839964.45000000007</v>
      </c>
      <c r="AI507" s="14">
        <f t="shared" si="168"/>
        <v>114599.94</v>
      </c>
      <c r="AJ507" s="14">
        <f t="shared" si="169"/>
        <v>0</v>
      </c>
      <c r="AK507" s="14">
        <f t="shared" si="170"/>
        <v>0</v>
      </c>
      <c r="AL507" s="16">
        <f t="shared" si="171"/>
        <v>148560.88999999998</v>
      </c>
      <c r="AM507" s="16">
        <f t="shared" si="172"/>
        <v>148560.88999999998</v>
      </c>
      <c r="AN507" s="24">
        <v>0</v>
      </c>
      <c r="AO507" s="24">
        <v>48721.1</v>
      </c>
      <c r="AP507" s="32">
        <v>99839.79</v>
      </c>
      <c r="AQ507" s="24">
        <v>0</v>
      </c>
      <c r="AR507" s="24">
        <v>48721.1</v>
      </c>
      <c r="AS507" s="32">
        <v>99839.79</v>
      </c>
      <c r="AT507" s="68">
        <f t="shared" si="173"/>
        <v>3.9439657256952665</v>
      </c>
      <c r="AU507" s="26">
        <v>0</v>
      </c>
      <c r="AV507" s="26">
        <v>0</v>
      </c>
      <c r="AW507" s="29">
        <v>15.48</v>
      </c>
      <c r="AX507" s="26">
        <v>3612.7722061748054</v>
      </c>
      <c r="AY507" s="27">
        <v>3300.1460585079335</v>
      </c>
      <c r="AZ507" s="27">
        <v>3466.59</v>
      </c>
      <c r="BA507" s="76">
        <v>4470.4019768026301</v>
      </c>
      <c r="BB507" s="29">
        <v>94.34</v>
      </c>
      <c r="BC507" s="26">
        <v>0</v>
      </c>
      <c r="BD507" s="26">
        <v>0</v>
      </c>
      <c r="BE507" s="26">
        <v>0</v>
      </c>
      <c r="BF507" s="28">
        <v>0</v>
      </c>
    </row>
    <row r="508" spans="1:58" ht="12.75" customHeight="1" x14ac:dyDescent="0.25">
      <c r="A508" s="10">
        <v>540</v>
      </c>
      <c r="B508" s="20" t="s">
        <v>47</v>
      </c>
      <c r="C508" s="20" t="s">
        <v>126</v>
      </c>
      <c r="D508" s="21">
        <v>2010</v>
      </c>
      <c r="E508" s="20" t="s">
        <v>47</v>
      </c>
      <c r="F508" s="64">
        <v>1.3</v>
      </c>
      <c r="G508" s="22">
        <v>459867979</v>
      </c>
      <c r="H508" s="12">
        <f t="shared" si="159"/>
        <v>597828372.70000005</v>
      </c>
      <c r="I508" s="23">
        <v>0</v>
      </c>
      <c r="J508" s="13">
        <f t="shared" si="160"/>
        <v>15062881.469999999</v>
      </c>
      <c r="K508" s="13">
        <f t="shared" si="161"/>
        <v>19581745.910999998</v>
      </c>
      <c r="L508" s="14">
        <f t="shared" si="162"/>
        <v>8067697.8200000003</v>
      </c>
      <c r="M508" s="14">
        <f t="shared" si="163"/>
        <v>9706509.3559999987</v>
      </c>
      <c r="N508" s="22">
        <v>5462705.1200000001</v>
      </c>
      <c r="O508" s="24">
        <v>1683325</v>
      </c>
      <c r="P508" s="24">
        <v>0</v>
      </c>
      <c r="Q508" s="24">
        <v>0</v>
      </c>
      <c r="R508" s="24">
        <v>0</v>
      </c>
      <c r="S508" s="24">
        <v>921667.7</v>
      </c>
      <c r="T508" s="14">
        <f t="shared" si="174"/>
        <v>7101516.6560000004</v>
      </c>
      <c r="U508" s="24">
        <v>1683325</v>
      </c>
      <c r="V508" s="24">
        <v>0</v>
      </c>
      <c r="W508" s="24">
        <v>0</v>
      </c>
      <c r="X508" s="24">
        <v>0</v>
      </c>
      <c r="Y508" s="24">
        <v>921667.7</v>
      </c>
      <c r="Z508" s="14">
        <f t="shared" si="164"/>
        <v>6995183.6499999994</v>
      </c>
      <c r="AA508" s="14">
        <f t="shared" si="165"/>
        <v>9093738.7449999992</v>
      </c>
      <c r="AB508" s="24">
        <v>5762710</v>
      </c>
      <c r="AC508" s="24">
        <v>839689.1</v>
      </c>
      <c r="AD508" s="24">
        <v>392784.55</v>
      </c>
      <c r="AE508" s="24">
        <v>0</v>
      </c>
      <c r="AF508" s="25">
        <v>0</v>
      </c>
      <c r="AG508" s="14">
        <f t="shared" si="166"/>
        <v>7491523</v>
      </c>
      <c r="AH508" s="14">
        <f t="shared" si="167"/>
        <v>1091595.83</v>
      </c>
      <c r="AI508" s="14">
        <f t="shared" si="168"/>
        <v>510619.91499999998</v>
      </c>
      <c r="AJ508" s="14">
        <f t="shared" si="169"/>
        <v>0</v>
      </c>
      <c r="AK508" s="14">
        <f t="shared" si="170"/>
        <v>0</v>
      </c>
      <c r="AL508" s="16">
        <f t="shared" si="171"/>
        <v>651062</v>
      </c>
      <c r="AM508" s="16">
        <f t="shared" si="172"/>
        <v>651062</v>
      </c>
      <c r="AN508" s="24">
        <v>0</v>
      </c>
      <c r="AO508" s="24">
        <v>61934.66</v>
      </c>
      <c r="AP508" s="32">
        <v>589127.34</v>
      </c>
      <c r="AQ508" s="24">
        <v>0</v>
      </c>
      <c r="AR508" s="24">
        <v>61934.66</v>
      </c>
      <c r="AS508" s="32">
        <v>589127.34</v>
      </c>
      <c r="AT508" s="68">
        <f t="shared" si="173"/>
        <v>3.2754795197427735</v>
      </c>
      <c r="AU508" s="26">
        <v>0</v>
      </c>
      <c r="AV508" s="26">
        <v>0</v>
      </c>
      <c r="AW508" s="29">
        <v>27.97</v>
      </c>
      <c r="AX508" s="26">
        <v>3162.6054889996662</v>
      </c>
      <c r="AY508" s="27">
        <v>2410.6714814172938</v>
      </c>
      <c r="AZ508" s="27">
        <v>2709.88</v>
      </c>
      <c r="BA508" s="76">
        <v>3494.5733152457924</v>
      </c>
      <c r="BB508" s="29">
        <v>88.58</v>
      </c>
      <c r="BC508" s="26">
        <v>0</v>
      </c>
      <c r="BD508" s="26">
        <v>0</v>
      </c>
      <c r="BE508" s="26">
        <v>0</v>
      </c>
      <c r="BF508" s="28">
        <v>0</v>
      </c>
    </row>
    <row r="509" spans="1:58" ht="12.75" customHeight="1" x14ac:dyDescent="0.25">
      <c r="A509" s="10">
        <v>541</v>
      </c>
      <c r="B509" s="20" t="s">
        <v>48</v>
      </c>
      <c r="C509" s="20" t="s">
        <v>127</v>
      </c>
      <c r="D509" s="21">
        <v>2010</v>
      </c>
      <c r="E509" s="20" t="s">
        <v>48</v>
      </c>
      <c r="F509" s="64">
        <v>1.3</v>
      </c>
      <c r="G509" s="22">
        <v>186370380</v>
      </c>
      <c r="H509" s="12">
        <f t="shared" si="159"/>
        <v>242281494</v>
      </c>
      <c r="I509" s="23">
        <v>0</v>
      </c>
      <c r="J509" s="13">
        <f t="shared" si="160"/>
        <v>9165300.5599999987</v>
      </c>
      <c r="K509" s="13">
        <f t="shared" si="161"/>
        <v>11914890.727999998</v>
      </c>
      <c r="L509" s="14">
        <f t="shared" si="162"/>
        <v>5869000.5599999996</v>
      </c>
      <c r="M509" s="14">
        <f t="shared" si="163"/>
        <v>6757330.118999999</v>
      </c>
      <c r="N509" s="22">
        <v>2961098.53</v>
      </c>
      <c r="O509" s="24">
        <v>2678987.7799999998</v>
      </c>
      <c r="P509" s="24">
        <v>32628.54</v>
      </c>
      <c r="Q509" s="24">
        <v>0</v>
      </c>
      <c r="R509" s="24">
        <v>0</v>
      </c>
      <c r="S509" s="24">
        <v>196285.71</v>
      </c>
      <c r="T509" s="14">
        <f t="shared" si="174"/>
        <v>3849428.0889999997</v>
      </c>
      <c r="U509" s="24">
        <v>2678987.7799999998</v>
      </c>
      <c r="V509" s="24">
        <v>32628.54</v>
      </c>
      <c r="W509" s="24">
        <v>0</v>
      </c>
      <c r="X509" s="24">
        <v>0</v>
      </c>
      <c r="Y509" s="24">
        <v>196285.71</v>
      </c>
      <c r="Z509" s="14">
        <f t="shared" si="164"/>
        <v>3296300</v>
      </c>
      <c r="AA509" s="14">
        <f t="shared" si="165"/>
        <v>4285190</v>
      </c>
      <c r="AB509" s="24">
        <v>2458050.7000000002</v>
      </c>
      <c r="AC509" s="24">
        <v>838249.3</v>
      </c>
      <c r="AD509" s="24">
        <v>0</v>
      </c>
      <c r="AE509" s="24">
        <v>0</v>
      </c>
      <c r="AF509" s="25">
        <v>0</v>
      </c>
      <c r="AG509" s="14">
        <f t="shared" si="166"/>
        <v>3195465.91</v>
      </c>
      <c r="AH509" s="14">
        <f t="shared" si="167"/>
        <v>1089724.0900000001</v>
      </c>
      <c r="AI509" s="14">
        <f t="shared" si="168"/>
        <v>0</v>
      </c>
      <c r="AJ509" s="14">
        <f t="shared" si="169"/>
        <v>0</v>
      </c>
      <c r="AK509" s="14">
        <f t="shared" si="170"/>
        <v>0</v>
      </c>
      <c r="AL509" s="16">
        <f t="shared" si="171"/>
        <v>230127.67657143011</v>
      </c>
      <c r="AM509" s="16">
        <f t="shared" si="172"/>
        <v>230127.67657143011</v>
      </c>
      <c r="AN509" s="24">
        <v>0</v>
      </c>
      <c r="AO509" s="24">
        <v>151802.61657143012</v>
      </c>
      <c r="AP509" s="32">
        <v>78325.06</v>
      </c>
      <c r="AQ509" s="24">
        <v>0</v>
      </c>
      <c r="AR509" s="24">
        <v>151802.61657143012</v>
      </c>
      <c r="AS509" s="32">
        <v>78325.06</v>
      </c>
      <c r="AT509" s="68">
        <f t="shared" si="173"/>
        <v>4.9177882021810539</v>
      </c>
      <c r="AU509" s="26">
        <v>0</v>
      </c>
      <c r="AV509" s="26">
        <v>0</v>
      </c>
      <c r="AW509" s="29">
        <v>19.09</v>
      </c>
      <c r="AX509" s="26">
        <v>4231.7221901277362</v>
      </c>
      <c r="AY509" s="27">
        <v>2201.9921705285005</v>
      </c>
      <c r="AZ509" s="27">
        <v>2661.03</v>
      </c>
      <c r="BA509" s="76">
        <v>3431.5779403768843</v>
      </c>
      <c r="BB509" s="29">
        <v>96.66</v>
      </c>
      <c r="BC509" s="26">
        <v>0</v>
      </c>
      <c r="BD509" s="26">
        <v>0</v>
      </c>
      <c r="BE509" s="26">
        <v>0</v>
      </c>
      <c r="BF509" s="28">
        <v>0</v>
      </c>
    </row>
    <row r="510" spans="1:58" ht="12.75" customHeight="1" x14ac:dyDescent="0.25">
      <c r="A510" s="10">
        <v>542</v>
      </c>
      <c r="B510" s="20" t="s">
        <v>49</v>
      </c>
      <c r="C510" s="20" t="s">
        <v>128</v>
      </c>
      <c r="D510" s="21">
        <v>2010</v>
      </c>
      <c r="E510" s="20" t="s">
        <v>49</v>
      </c>
      <c r="F510" s="64">
        <v>1.3</v>
      </c>
      <c r="G510" s="22">
        <v>184470154</v>
      </c>
      <c r="H510" s="12">
        <f t="shared" si="159"/>
        <v>239811200.20000002</v>
      </c>
      <c r="I510" s="23">
        <v>0</v>
      </c>
      <c r="J510" s="13">
        <f t="shared" si="160"/>
        <v>7210301.8100000005</v>
      </c>
      <c r="K510" s="13">
        <f t="shared" si="161"/>
        <v>9373392.3530000001</v>
      </c>
      <c r="L510" s="14">
        <f t="shared" si="162"/>
        <v>4456968.5600000005</v>
      </c>
      <c r="M510" s="14">
        <f t="shared" si="163"/>
        <v>5089574.1950000012</v>
      </c>
      <c r="N510" s="22">
        <v>2108685.4500000002</v>
      </c>
      <c r="O510" s="24">
        <v>1739195</v>
      </c>
      <c r="P510" s="24">
        <v>431819.11</v>
      </c>
      <c r="Q510" s="24">
        <v>0</v>
      </c>
      <c r="R510" s="24">
        <v>0</v>
      </c>
      <c r="S510" s="24">
        <v>177269</v>
      </c>
      <c r="T510" s="14">
        <f t="shared" si="174"/>
        <v>2741291.0850000004</v>
      </c>
      <c r="U510" s="24">
        <v>1739195</v>
      </c>
      <c r="V510" s="24">
        <v>431819.11</v>
      </c>
      <c r="W510" s="24">
        <v>0</v>
      </c>
      <c r="X510" s="24">
        <v>0</v>
      </c>
      <c r="Y510" s="24">
        <v>177269</v>
      </c>
      <c r="Z510" s="14">
        <f t="shared" si="164"/>
        <v>2753333.25</v>
      </c>
      <c r="AA510" s="14">
        <f t="shared" si="165"/>
        <v>3579333.2250000001</v>
      </c>
      <c r="AB510" s="24">
        <v>2038453.3</v>
      </c>
      <c r="AC510" s="24">
        <v>438303.4</v>
      </c>
      <c r="AD510" s="24">
        <v>276576.55</v>
      </c>
      <c r="AE510" s="24">
        <v>0</v>
      </c>
      <c r="AF510" s="25">
        <v>0</v>
      </c>
      <c r="AG510" s="14">
        <f t="shared" si="166"/>
        <v>2649989.29</v>
      </c>
      <c r="AH510" s="14">
        <f t="shared" si="167"/>
        <v>569794.42000000004</v>
      </c>
      <c r="AI510" s="14">
        <f t="shared" si="168"/>
        <v>359549.51500000001</v>
      </c>
      <c r="AJ510" s="14">
        <f t="shared" si="169"/>
        <v>0</v>
      </c>
      <c r="AK510" s="14">
        <f t="shared" si="170"/>
        <v>0</v>
      </c>
      <c r="AL510" s="16">
        <f t="shared" si="171"/>
        <v>355983.29000000004</v>
      </c>
      <c r="AM510" s="16">
        <f t="shared" si="172"/>
        <v>355983.29000000004</v>
      </c>
      <c r="AN510" s="24">
        <v>0</v>
      </c>
      <c r="AO510" s="24">
        <v>246307.20000000001</v>
      </c>
      <c r="AP510" s="32">
        <v>109676.09</v>
      </c>
      <c r="AQ510" s="24">
        <v>0</v>
      </c>
      <c r="AR510" s="24">
        <v>246307.20000000001</v>
      </c>
      <c r="AS510" s="32">
        <v>109676.09</v>
      </c>
      <c r="AT510" s="68">
        <f t="shared" si="173"/>
        <v>3.9086549523886669</v>
      </c>
      <c r="AU510" s="26">
        <v>0</v>
      </c>
      <c r="AV510" s="26">
        <v>0</v>
      </c>
      <c r="AW510" s="29">
        <v>13.41</v>
      </c>
      <c r="AX510" s="26">
        <v>3109.9197595497317</v>
      </c>
      <c r="AY510" s="27">
        <v>2469.5808110499702</v>
      </c>
      <c r="AZ510" s="27">
        <v>2680.32</v>
      </c>
      <c r="BA510" s="76">
        <v>3456.4536984366846</v>
      </c>
      <c r="BB510" s="29">
        <v>96.02</v>
      </c>
      <c r="BC510" s="26">
        <v>0</v>
      </c>
      <c r="BD510" s="26">
        <v>0</v>
      </c>
      <c r="BE510" s="26">
        <v>0</v>
      </c>
      <c r="BF510" s="28">
        <v>0</v>
      </c>
    </row>
    <row r="511" spans="1:58" ht="12.75" customHeight="1" x14ac:dyDescent="0.25">
      <c r="A511" s="10">
        <v>543</v>
      </c>
      <c r="B511" s="20" t="s">
        <v>50</v>
      </c>
      <c r="C511" s="20" t="s">
        <v>129</v>
      </c>
      <c r="D511" s="21">
        <v>2010</v>
      </c>
      <c r="E511" s="20" t="s">
        <v>50</v>
      </c>
      <c r="F511" s="64">
        <v>1.3</v>
      </c>
      <c r="G511" s="22">
        <v>821289839</v>
      </c>
      <c r="H511" s="12">
        <f t="shared" si="159"/>
        <v>1067676790.7</v>
      </c>
      <c r="I511" s="23">
        <v>0</v>
      </c>
      <c r="J511" s="13">
        <f t="shared" si="160"/>
        <v>22931140.07</v>
      </c>
      <c r="K511" s="13">
        <f t="shared" si="161"/>
        <v>29810482.091000002</v>
      </c>
      <c r="L511" s="14">
        <f t="shared" si="162"/>
        <v>8926724.5800000001</v>
      </c>
      <c r="M511" s="14">
        <f t="shared" si="163"/>
        <v>10060975.950000001</v>
      </c>
      <c r="N511" s="22">
        <v>3780837.9</v>
      </c>
      <c r="O511" s="24">
        <v>3020408.54</v>
      </c>
      <c r="P511" s="24">
        <v>0</v>
      </c>
      <c r="Q511" s="24">
        <v>0</v>
      </c>
      <c r="R511" s="24">
        <v>0</v>
      </c>
      <c r="S511" s="24">
        <v>2125478.14</v>
      </c>
      <c r="T511" s="14">
        <f t="shared" si="174"/>
        <v>4915089.2700000005</v>
      </c>
      <c r="U511" s="24">
        <v>3020408.54</v>
      </c>
      <c r="V511" s="24">
        <v>0</v>
      </c>
      <c r="W511" s="24">
        <v>0</v>
      </c>
      <c r="X511" s="24">
        <v>0</v>
      </c>
      <c r="Y511" s="24">
        <v>2125478.14</v>
      </c>
      <c r="Z511" s="14">
        <f t="shared" si="164"/>
        <v>14004415.49</v>
      </c>
      <c r="AA511" s="14">
        <f t="shared" si="165"/>
        <v>18205740.137000002</v>
      </c>
      <c r="AB511" s="24">
        <v>12864802.699999999</v>
      </c>
      <c r="AC511" s="24">
        <v>1010918.3</v>
      </c>
      <c r="AD511" s="24">
        <v>128694.49</v>
      </c>
      <c r="AE511" s="24">
        <v>0</v>
      </c>
      <c r="AF511" s="25">
        <v>0</v>
      </c>
      <c r="AG511" s="14">
        <f t="shared" si="166"/>
        <v>16724243.51</v>
      </c>
      <c r="AH511" s="14">
        <f t="shared" si="167"/>
        <v>1314193.79</v>
      </c>
      <c r="AI511" s="14">
        <f t="shared" si="168"/>
        <v>167302.837</v>
      </c>
      <c r="AJ511" s="14">
        <f t="shared" si="169"/>
        <v>0</v>
      </c>
      <c r="AK511" s="14">
        <f t="shared" si="170"/>
        <v>0</v>
      </c>
      <c r="AL511" s="16">
        <f t="shared" si="171"/>
        <v>2397037.6049999981</v>
      </c>
      <c r="AM511" s="16">
        <f t="shared" si="172"/>
        <v>2397037.6049999981</v>
      </c>
      <c r="AN511" s="24">
        <v>0</v>
      </c>
      <c r="AO511" s="24">
        <v>34718.954999998212</v>
      </c>
      <c r="AP511" s="32">
        <v>2362318.65</v>
      </c>
      <c r="AQ511" s="24">
        <v>0</v>
      </c>
      <c r="AR511" s="24">
        <v>34718.954999998212</v>
      </c>
      <c r="AS511" s="32">
        <v>2362318.65</v>
      </c>
      <c r="AT511" s="68">
        <f t="shared" si="173"/>
        <v>2.792088612458774</v>
      </c>
      <c r="AU511" s="26">
        <v>0</v>
      </c>
      <c r="AV511" s="26">
        <v>0</v>
      </c>
      <c r="AW511" s="29">
        <v>28.02</v>
      </c>
      <c r="AX511" s="26">
        <v>3721.8090075523587</v>
      </c>
      <c r="AY511" s="27">
        <v>2425.8544165255594</v>
      </c>
      <c r="AZ511" s="27">
        <v>3081.06</v>
      </c>
      <c r="BA511" s="76">
        <v>3973.2349988454107</v>
      </c>
      <c r="BB511" s="29">
        <v>76.19</v>
      </c>
      <c r="BC511" s="26">
        <v>0</v>
      </c>
      <c r="BD511" s="26">
        <v>0</v>
      </c>
      <c r="BE511" s="26">
        <v>0</v>
      </c>
      <c r="BF511" s="28">
        <v>0</v>
      </c>
    </row>
    <row r="512" spans="1:58" ht="12.75" customHeight="1" x14ac:dyDescent="0.25">
      <c r="A512" s="10">
        <v>544</v>
      </c>
      <c r="B512" s="20" t="s">
        <v>51</v>
      </c>
      <c r="C512" s="20" t="s">
        <v>130</v>
      </c>
      <c r="D512" s="21">
        <v>2010</v>
      </c>
      <c r="E512" s="20" t="s">
        <v>148</v>
      </c>
      <c r="F512" s="64">
        <v>1.3</v>
      </c>
      <c r="G512" s="22">
        <v>1085724153</v>
      </c>
      <c r="H512" s="12">
        <f t="shared" si="159"/>
        <v>1411441398.9000001</v>
      </c>
      <c r="I512" s="23">
        <v>0</v>
      </c>
      <c r="J512" s="13">
        <f t="shared" si="160"/>
        <v>44911189.640000001</v>
      </c>
      <c r="K512" s="13">
        <f t="shared" si="161"/>
        <v>58384546.532000005</v>
      </c>
      <c r="L512" s="14">
        <f t="shared" si="162"/>
        <v>30250969.830000002</v>
      </c>
      <c r="M512" s="14">
        <f t="shared" si="163"/>
        <v>33947744.472000003</v>
      </c>
      <c r="N512" s="22">
        <v>12322582.140000001</v>
      </c>
      <c r="O512" s="24">
        <v>6021114.0300000003</v>
      </c>
      <c r="P512" s="24">
        <v>47106.52</v>
      </c>
      <c r="Q512" s="24">
        <v>0</v>
      </c>
      <c r="R512" s="24">
        <v>0</v>
      </c>
      <c r="S512" s="24">
        <v>11860167.140000001</v>
      </c>
      <c r="T512" s="14">
        <f t="shared" si="174"/>
        <v>16019356.782000002</v>
      </c>
      <c r="U512" s="24">
        <v>6021114.0300000003</v>
      </c>
      <c r="V512" s="24">
        <v>47106.52</v>
      </c>
      <c r="W512" s="24">
        <v>0</v>
      </c>
      <c r="X512" s="24">
        <v>0</v>
      </c>
      <c r="Y512" s="24">
        <v>11860167.140000001</v>
      </c>
      <c r="Z512" s="14">
        <f t="shared" si="164"/>
        <v>14660219.809999999</v>
      </c>
      <c r="AA512" s="14">
        <f t="shared" si="165"/>
        <v>19058285.752999999</v>
      </c>
      <c r="AB512" s="24">
        <v>13709033.6</v>
      </c>
      <c r="AC512" s="24">
        <v>898632.1</v>
      </c>
      <c r="AD512" s="24">
        <v>52554.11</v>
      </c>
      <c r="AE512" s="24">
        <v>0</v>
      </c>
      <c r="AF512" s="25">
        <v>0</v>
      </c>
      <c r="AG512" s="14">
        <f t="shared" si="166"/>
        <v>17821743.68</v>
      </c>
      <c r="AH512" s="14">
        <f t="shared" si="167"/>
        <v>1168221.73</v>
      </c>
      <c r="AI512" s="14">
        <f t="shared" si="168"/>
        <v>68320.343000000008</v>
      </c>
      <c r="AJ512" s="14">
        <f t="shared" si="169"/>
        <v>0</v>
      </c>
      <c r="AK512" s="14">
        <f t="shared" si="170"/>
        <v>0</v>
      </c>
      <c r="AL512" s="16">
        <f t="shared" si="171"/>
        <v>2283966.64</v>
      </c>
      <c r="AM512" s="16">
        <f t="shared" si="172"/>
        <v>2283966.64</v>
      </c>
      <c r="AN512" s="24">
        <v>0</v>
      </c>
      <c r="AO512" s="24">
        <v>214950.46</v>
      </c>
      <c r="AP512" s="32">
        <v>2069016.18</v>
      </c>
      <c r="AQ512" s="24">
        <v>0</v>
      </c>
      <c r="AR512" s="24">
        <v>214950.46</v>
      </c>
      <c r="AS512" s="32">
        <v>2069016.18</v>
      </c>
      <c r="AT512" s="68">
        <f t="shared" si="173"/>
        <v>4.1365193466410801</v>
      </c>
      <c r="AU512" s="26">
        <v>0</v>
      </c>
      <c r="AV512" s="26">
        <v>0</v>
      </c>
      <c r="AW512" s="29">
        <v>41.21</v>
      </c>
      <c r="AX512" s="26">
        <v>2148.9945993028041</v>
      </c>
      <c r="AY512" s="27">
        <v>3457.3398320095289</v>
      </c>
      <c r="AZ512" s="27">
        <v>2884.16</v>
      </c>
      <c r="BA512" s="76">
        <v>3719.3191480431992</v>
      </c>
      <c r="BB512" s="29">
        <v>60.79</v>
      </c>
      <c r="BC512" s="26">
        <v>0</v>
      </c>
      <c r="BD512" s="26">
        <v>0</v>
      </c>
      <c r="BE512" s="26">
        <v>0</v>
      </c>
      <c r="BF512" s="28">
        <v>0</v>
      </c>
    </row>
    <row r="513" spans="1:58" ht="12.75" customHeight="1" x14ac:dyDescent="0.25">
      <c r="A513" s="10">
        <v>545</v>
      </c>
      <c r="B513" s="20" t="s">
        <v>52</v>
      </c>
      <c r="C513" s="20" t="s">
        <v>131</v>
      </c>
      <c r="D513" s="21">
        <v>2010</v>
      </c>
      <c r="E513" s="20" t="s">
        <v>111</v>
      </c>
      <c r="F513" s="64">
        <v>1.3</v>
      </c>
      <c r="G513" s="22">
        <v>290183885</v>
      </c>
      <c r="H513" s="12">
        <f t="shared" si="159"/>
        <v>377239050.5</v>
      </c>
      <c r="I513" s="23">
        <v>0</v>
      </c>
      <c r="J513" s="13">
        <f t="shared" si="160"/>
        <v>10090468.489999998</v>
      </c>
      <c r="K513" s="13">
        <f t="shared" si="161"/>
        <v>13117609.036999999</v>
      </c>
      <c r="L513" s="14">
        <f t="shared" si="162"/>
        <v>5458396.0099999998</v>
      </c>
      <c r="M513" s="14">
        <f t="shared" si="163"/>
        <v>6338560.25</v>
      </c>
      <c r="N513" s="22">
        <v>2933880.8</v>
      </c>
      <c r="O513" s="24">
        <v>1694234</v>
      </c>
      <c r="P513" s="24">
        <v>605812.91</v>
      </c>
      <c r="Q513" s="24">
        <v>0</v>
      </c>
      <c r="R513" s="24">
        <v>0</v>
      </c>
      <c r="S513" s="24">
        <v>224468.3</v>
      </c>
      <c r="T513" s="14">
        <f t="shared" si="174"/>
        <v>3814045.04</v>
      </c>
      <c r="U513" s="24">
        <v>1694234</v>
      </c>
      <c r="V513" s="24">
        <v>605812.91</v>
      </c>
      <c r="W513" s="24">
        <v>0</v>
      </c>
      <c r="X513" s="24">
        <v>0</v>
      </c>
      <c r="Y513" s="24">
        <v>224468.3</v>
      </c>
      <c r="Z513" s="14">
        <f t="shared" si="164"/>
        <v>4632072.4799999995</v>
      </c>
      <c r="AA513" s="14">
        <f t="shared" si="165"/>
        <v>6021694.2239999995</v>
      </c>
      <c r="AB513" s="24">
        <v>3493449.8</v>
      </c>
      <c r="AC513" s="24">
        <v>1050667</v>
      </c>
      <c r="AD513" s="24">
        <v>87955.68</v>
      </c>
      <c r="AE513" s="24">
        <v>0</v>
      </c>
      <c r="AF513" s="25">
        <v>0</v>
      </c>
      <c r="AG513" s="14">
        <f t="shared" si="166"/>
        <v>4541484.74</v>
      </c>
      <c r="AH513" s="14">
        <f t="shared" si="167"/>
        <v>1365867.1</v>
      </c>
      <c r="AI513" s="14">
        <f t="shared" si="168"/>
        <v>114342.38399999999</v>
      </c>
      <c r="AJ513" s="14">
        <f t="shared" si="169"/>
        <v>0</v>
      </c>
      <c r="AK513" s="14">
        <f t="shared" si="170"/>
        <v>0</v>
      </c>
      <c r="AL513" s="16">
        <f t="shared" si="171"/>
        <v>336491.32999999996</v>
      </c>
      <c r="AM513" s="16">
        <f t="shared" si="172"/>
        <v>336491.32999999996</v>
      </c>
      <c r="AN513" s="24">
        <v>0</v>
      </c>
      <c r="AO513" s="24">
        <v>121019.4</v>
      </c>
      <c r="AP513" s="32">
        <v>215471.93</v>
      </c>
      <c r="AQ513" s="24">
        <v>0</v>
      </c>
      <c r="AR513" s="24">
        <v>121019.4</v>
      </c>
      <c r="AS513" s="32">
        <v>215471.93</v>
      </c>
      <c r="AT513" s="68">
        <f t="shared" si="173"/>
        <v>3.4772670060572102</v>
      </c>
      <c r="AU513" s="26">
        <v>0</v>
      </c>
      <c r="AV513" s="26">
        <v>0</v>
      </c>
      <c r="AW513" s="29">
        <v>21.81</v>
      </c>
      <c r="AX513" s="26">
        <v>3268.1103040522662</v>
      </c>
      <c r="AY513" s="27">
        <v>1817.6985336919181</v>
      </c>
      <c r="AZ513" s="27">
        <v>2282.77</v>
      </c>
      <c r="BA513" s="76">
        <v>2943.7861185158154</v>
      </c>
      <c r="BB513" s="29">
        <v>95.89</v>
      </c>
      <c r="BC513" s="26">
        <v>0</v>
      </c>
      <c r="BD513" s="26">
        <v>0</v>
      </c>
      <c r="BE513" s="26">
        <v>0</v>
      </c>
      <c r="BF513" s="28">
        <v>0</v>
      </c>
    </row>
    <row r="514" spans="1:58" ht="12.75" customHeight="1" x14ac:dyDescent="0.25">
      <c r="A514" s="10">
        <v>546</v>
      </c>
      <c r="B514" s="20" t="s">
        <v>53</v>
      </c>
      <c r="C514" s="20" t="s">
        <v>132</v>
      </c>
      <c r="D514" s="21">
        <v>2010</v>
      </c>
      <c r="E514" s="20" t="s">
        <v>53</v>
      </c>
      <c r="F514" s="64">
        <v>1.3</v>
      </c>
      <c r="G514" s="22">
        <v>156265662</v>
      </c>
      <c r="H514" s="12">
        <f t="shared" si="159"/>
        <v>203145360.59999999</v>
      </c>
      <c r="I514" s="23">
        <v>0</v>
      </c>
      <c r="J514" s="13">
        <f t="shared" si="160"/>
        <v>5580759.6199999992</v>
      </c>
      <c r="K514" s="13">
        <f t="shared" si="161"/>
        <v>7254987.5059999991</v>
      </c>
      <c r="L514" s="14">
        <f t="shared" si="162"/>
        <v>2496682.96</v>
      </c>
      <c r="M514" s="14">
        <f t="shared" si="163"/>
        <v>2935879.426</v>
      </c>
      <c r="N514" s="22">
        <v>1463988.22</v>
      </c>
      <c r="O514" s="24">
        <v>830360.14</v>
      </c>
      <c r="P514" s="24">
        <v>0</v>
      </c>
      <c r="Q514" s="24">
        <v>0</v>
      </c>
      <c r="R514" s="24">
        <v>0</v>
      </c>
      <c r="S514" s="24">
        <v>202334.6</v>
      </c>
      <c r="T514" s="14">
        <f t="shared" si="174"/>
        <v>1903184.686</v>
      </c>
      <c r="U514" s="24">
        <v>830360.14</v>
      </c>
      <c r="V514" s="24">
        <v>0</v>
      </c>
      <c r="W514" s="24">
        <v>0</v>
      </c>
      <c r="X514" s="24">
        <v>0</v>
      </c>
      <c r="Y514" s="24">
        <v>202334.6</v>
      </c>
      <c r="Z514" s="14">
        <f t="shared" si="164"/>
        <v>3084076.6599999997</v>
      </c>
      <c r="AA514" s="14">
        <f t="shared" si="165"/>
        <v>4009299.6579999998</v>
      </c>
      <c r="AB514" s="24">
        <v>2380721.7999999998</v>
      </c>
      <c r="AC514" s="24">
        <v>638599.6</v>
      </c>
      <c r="AD514" s="24">
        <v>64755.26</v>
      </c>
      <c r="AE514" s="24">
        <v>0</v>
      </c>
      <c r="AF514" s="25">
        <v>0</v>
      </c>
      <c r="AG514" s="14">
        <f t="shared" si="166"/>
        <v>3094938.34</v>
      </c>
      <c r="AH514" s="14">
        <f t="shared" si="167"/>
        <v>830179.48</v>
      </c>
      <c r="AI514" s="14">
        <f t="shared" si="168"/>
        <v>84181.838000000003</v>
      </c>
      <c r="AJ514" s="14">
        <f t="shared" si="169"/>
        <v>0</v>
      </c>
      <c r="AK514" s="14">
        <f t="shared" si="170"/>
        <v>0</v>
      </c>
      <c r="AL514" s="16">
        <f t="shared" si="171"/>
        <v>277976.46000000002</v>
      </c>
      <c r="AM514" s="16">
        <f t="shared" si="172"/>
        <v>277976.46000000002</v>
      </c>
      <c r="AN514" s="24">
        <v>0</v>
      </c>
      <c r="AO514" s="24">
        <v>31949.200000000001</v>
      </c>
      <c r="AP514" s="32">
        <v>246027.26</v>
      </c>
      <c r="AQ514" s="24">
        <v>0</v>
      </c>
      <c r="AR514" s="24">
        <v>31949.200000000001</v>
      </c>
      <c r="AS514" s="32">
        <v>246027.26</v>
      </c>
      <c r="AT514" s="68">
        <f t="shared" si="173"/>
        <v>3.5713281782916577</v>
      </c>
      <c r="AU514" s="26">
        <v>0</v>
      </c>
      <c r="AV514" s="26">
        <v>0</v>
      </c>
      <c r="AW514" s="29">
        <v>22.96</v>
      </c>
      <c r="AX514" s="26">
        <v>4221.9228710552206</v>
      </c>
      <c r="AY514" s="27">
        <v>2327.1522460290312</v>
      </c>
      <c r="AZ514" s="27">
        <v>3094.68</v>
      </c>
      <c r="BA514" s="76">
        <v>3990.7989088907439</v>
      </c>
      <c r="BB514" s="29">
        <v>91.9</v>
      </c>
      <c r="BC514" s="26">
        <v>0</v>
      </c>
      <c r="BD514" s="26">
        <v>0</v>
      </c>
      <c r="BE514" s="26">
        <v>0</v>
      </c>
      <c r="BF514" s="28">
        <v>0</v>
      </c>
    </row>
    <row r="515" spans="1:58" ht="12.75" customHeight="1" x14ac:dyDescent="0.25">
      <c r="A515" s="10">
        <v>547</v>
      </c>
      <c r="B515" s="20" t="s">
        <v>54</v>
      </c>
      <c r="C515" s="20" t="s">
        <v>133</v>
      </c>
      <c r="D515" s="21">
        <v>2010</v>
      </c>
      <c r="E515" s="20" t="s">
        <v>54</v>
      </c>
      <c r="F515" s="64">
        <v>1.3</v>
      </c>
      <c r="G515" s="22">
        <v>88014112</v>
      </c>
      <c r="H515" s="12">
        <f t="shared" si="159"/>
        <v>114418345.60000001</v>
      </c>
      <c r="I515" s="23">
        <v>0</v>
      </c>
      <c r="J515" s="13">
        <f t="shared" si="160"/>
        <v>3729275.91</v>
      </c>
      <c r="K515" s="13">
        <f t="shared" si="161"/>
        <v>4848058.6830000002</v>
      </c>
      <c r="L515" s="14">
        <f t="shared" si="162"/>
        <v>1865201.2100000002</v>
      </c>
      <c r="M515" s="14">
        <f t="shared" si="163"/>
        <v>2077893.3920000002</v>
      </c>
      <c r="N515" s="22">
        <v>708973.94</v>
      </c>
      <c r="O515" s="24">
        <v>835261.1</v>
      </c>
      <c r="P515" s="24">
        <v>122432.57</v>
      </c>
      <c r="Q515" s="24">
        <v>0</v>
      </c>
      <c r="R515" s="24">
        <v>0</v>
      </c>
      <c r="S515" s="24">
        <v>198533.6</v>
      </c>
      <c r="T515" s="14">
        <f t="shared" si="174"/>
        <v>921666.12199999997</v>
      </c>
      <c r="U515" s="24">
        <v>835261.1</v>
      </c>
      <c r="V515" s="24">
        <v>122432.57</v>
      </c>
      <c r="W515" s="24">
        <v>0</v>
      </c>
      <c r="X515" s="24">
        <v>0</v>
      </c>
      <c r="Y515" s="24">
        <v>198533.6</v>
      </c>
      <c r="Z515" s="14">
        <f t="shared" si="164"/>
        <v>1864074.7000000002</v>
      </c>
      <c r="AA515" s="14">
        <f t="shared" si="165"/>
        <v>2423297.1100000003</v>
      </c>
      <c r="AB515" s="24">
        <v>1522276.8</v>
      </c>
      <c r="AC515" s="24">
        <v>341797.9</v>
      </c>
      <c r="AD515" s="24">
        <v>0</v>
      </c>
      <c r="AE515" s="24">
        <v>0</v>
      </c>
      <c r="AF515" s="25">
        <v>0</v>
      </c>
      <c r="AG515" s="14">
        <f t="shared" si="166"/>
        <v>1978959.84</v>
      </c>
      <c r="AH515" s="14">
        <f t="shared" si="167"/>
        <v>444337.27</v>
      </c>
      <c r="AI515" s="14">
        <f t="shared" si="168"/>
        <v>0</v>
      </c>
      <c r="AJ515" s="14">
        <f t="shared" si="169"/>
        <v>0</v>
      </c>
      <c r="AK515" s="14">
        <f t="shared" si="170"/>
        <v>0</v>
      </c>
      <c r="AL515" s="16">
        <f t="shared" si="171"/>
        <v>78690.929999999993</v>
      </c>
      <c r="AM515" s="16">
        <f t="shared" si="172"/>
        <v>78690.929999999993</v>
      </c>
      <c r="AN515" s="24">
        <v>0</v>
      </c>
      <c r="AO515" s="24">
        <v>30014.400000000001</v>
      </c>
      <c r="AP515" s="32">
        <v>48676.53</v>
      </c>
      <c r="AQ515" s="24">
        <v>0</v>
      </c>
      <c r="AR515" s="24">
        <v>30014.400000000001</v>
      </c>
      <c r="AS515" s="32">
        <v>48676.53</v>
      </c>
      <c r="AT515" s="68">
        <f t="shared" si="173"/>
        <v>4.2371340518665912</v>
      </c>
      <c r="AU515" s="26">
        <v>0</v>
      </c>
      <c r="AV515" s="26">
        <v>0</v>
      </c>
      <c r="AW515" s="29">
        <v>14.48</v>
      </c>
      <c r="AX515" s="26">
        <v>3637.2686065956027</v>
      </c>
      <c r="AY515" s="27">
        <v>3127.6063397203402</v>
      </c>
      <c r="AZ515" s="27">
        <v>3363.16</v>
      </c>
      <c r="BA515" s="76">
        <v>4337.0220049972831</v>
      </c>
      <c r="BB515" s="29">
        <v>89.36</v>
      </c>
      <c r="BC515" s="26">
        <v>0</v>
      </c>
      <c r="BD515" s="26">
        <v>0</v>
      </c>
      <c r="BE515" s="26">
        <v>0</v>
      </c>
      <c r="BF515" s="28">
        <v>0</v>
      </c>
    </row>
    <row r="516" spans="1:58" ht="12.75" customHeight="1" x14ac:dyDescent="0.25">
      <c r="A516" s="10">
        <v>548</v>
      </c>
      <c r="B516" s="20" t="s">
        <v>55</v>
      </c>
      <c r="C516" s="20" t="s">
        <v>134</v>
      </c>
      <c r="D516" s="21">
        <v>2010</v>
      </c>
      <c r="E516" s="20" t="s">
        <v>55</v>
      </c>
      <c r="F516" s="64">
        <v>1.3</v>
      </c>
      <c r="G516" s="22">
        <v>943374112</v>
      </c>
      <c r="H516" s="12">
        <f t="shared" si="159"/>
        <v>1226386345.6000001</v>
      </c>
      <c r="I516" s="23">
        <v>0</v>
      </c>
      <c r="J516" s="13">
        <f t="shared" si="160"/>
        <v>16342939.170000002</v>
      </c>
      <c r="K516" s="13">
        <f t="shared" si="161"/>
        <v>21245820.921000004</v>
      </c>
      <c r="L516" s="14">
        <f t="shared" si="162"/>
        <v>3474750.04</v>
      </c>
      <c r="M516" s="14">
        <f t="shared" si="163"/>
        <v>3945533.7340000002</v>
      </c>
      <c r="N516" s="22">
        <v>1569278.98</v>
      </c>
      <c r="O516" s="24">
        <v>1513485.67</v>
      </c>
      <c r="P516" s="24">
        <v>0</v>
      </c>
      <c r="Q516" s="24">
        <v>0</v>
      </c>
      <c r="R516" s="24">
        <v>0</v>
      </c>
      <c r="S516" s="24">
        <v>391985.39</v>
      </c>
      <c r="T516" s="14">
        <f t="shared" si="174"/>
        <v>2040062.6740000001</v>
      </c>
      <c r="U516" s="24">
        <v>1513485.67</v>
      </c>
      <c r="V516" s="24">
        <v>0</v>
      </c>
      <c r="W516" s="24">
        <v>0</v>
      </c>
      <c r="X516" s="24">
        <v>0</v>
      </c>
      <c r="Y516" s="24">
        <v>391985.39</v>
      </c>
      <c r="Z516" s="14">
        <f t="shared" si="164"/>
        <v>12868189.130000001</v>
      </c>
      <c r="AA516" s="14">
        <f t="shared" si="165"/>
        <v>16728645.869000001</v>
      </c>
      <c r="AB516" s="24">
        <v>11601261.800000001</v>
      </c>
      <c r="AC516" s="24">
        <v>893519.3</v>
      </c>
      <c r="AD516" s="24">
        <v>373408.03</v>
      </c>
      <c r="AE516" s="24">
        <v>0</v>
      </c>
      <c r="AF516" s="25">
        <v>0</v>
      </c>
      <c r="AG516" s="14">
        <f t="shared" si="166"/>
        <v>15081640.340000002</v>
      </c>
      <c r="AH516" s="14">
        <f t="shared" si="167"/>
        <v>1161575.0900000001</v>
      </c>
      <c r="AI516" s="14">
        <f t="shared" si="168"/>
        <v>485430.43900000007</v>
      </c>
      <c r="AJ516" s="14">
        <f t="shared" si="169"/>
        <v>0</v>
      </c>
      <c r="AK516" s="14">
        <f t="shared" si="170"/>
        <v>0</v>
      </c>
      <c r="AL516" s="16">
        <f t="shared" si="171"/>
        <v>4913338.97</v>
      </c>
      <c r="AM516" s="16">
        <f t="shared" si="172"/>
        <v>4913338.97</v>
      </c>
      <c r="AN516" s="24">
        <v>0</v>
      </c>
      <c r="AO516" s="24">
        <v>56317.77</v>
      </c>
      <c r="AP516" s="32">
        <v>4857021.2</v>
      </c>
      <c r="AQ516" s="24">
        <v>0</v>
      </c>
      <c r="AR516" s="24">
        <v>56317.77</v>
      </c>
      <c r="AS516" s="32">
        <v>4857021.2</v>
      </c>
      <c r="AT516" s="68">
        <f t="shared" si="173"/>
        <v>1.7323921615097277</v>
      </c>
      <c r="AU516" s="26">
        <v>0</v>
      </c>
      <c r="AV516" s="26">
        <v>0</v>
      </c>
      <c r="AW516" s="29">
        <v>27.17</v>
      </c>
      <c r="AX516" s="26">
        <v>3976.8663785736958</v>
      </c>
      <c r="AY516" s="27">
        <v>2335.9475688263356</v>
      </c>
      <c r="AZ516" s="27">
        <v>3460.09</v>
      </c>
      <c r="BA516" s="76">
        <v>4462.0197877207902</v>
      </c>
      <c r="BB516" s="29">
        <v>88.72</v>
      </c>
      <c r="BC516" s="26">
        <v>0</v>
      </c>
      <c r="BD516" s="26">
        <v>0</v>
      </c>
      <c r="BE516" s="26">
        <v>0</v>
      </c>
      <c r="BF516" s="28">
        <v>0</v>
      </c>
    </row>
    <row r="517" spans="1:58" ht="12.75" customHeight="1" x14ac:dyDescent="0.25">
      <c r="A517" s="10">
        <v>549</v>
      </c>
      <c r="B517" s="20" t="s">
        <v>56</v>
      </c>
      <c r="C517" s="20" t="s">
        <v>135</v>
      </c>
      <c r="D517" s="21">
        <v>2010</v>
      </c>
      <c r="E517" s="20" t="s">
        <v>56</v>
      </c>
      <c r="F517" s="64">
        <v>1.3</v>
      </c>
      <c r="G517" s="22">
        <v>208793741</v>
      </c>
      <c r="H517" s="12">
        <f t="shared" si="159"/>
        <v>271431863.30000001</v>
      </c>
      <c r="I517" s="23">
        <v>0</v>
      </c>
      <c r="J517" s="13">
        <f t="shared" si="160"/>
        <v>10246516.27</v>
      </c>
      <c r="K517" s="13">
        <f t="shared" si="161"/>
        <v>13320471.151000001</v>
      </c>
      <c r="L517" s="14">
        <f t="shared" si="162"/>
        <v>7514042.2700000005</v>
      </c>
      <c r="M517" s="14">
        <f t="shared" si="163"/>
        <v>8650278.9229999986</v>
      </c>
      <c r="N517" s="22">
        <v>3787455.51</v>
      </c>
      <c r="O517" s="24">
        <v>2186736.14</v>
      </c>
      <c r="P517" s="24">
        <v>994689.88</v>
      </c>
      <c r="Q517" s="24">
        <v>0</v>
      </c>
      <c r="R517" s="24">
        <v>0</v>
      </c>
      <c r="S517" s="24">
        <v>545160.74</v>
      </c>
      <c r="T517" s="14">
        <f t="shared" si="174"/>
        <v>4923692.1629999997</v>
      </c>
      <c r="U517" s="24">
        <v>2186736.14</v>
      </c>
      <c r="V517" s="24">
        <v>994689.88</v>
      </c>
      <c r="W517" s="24">
        <v>0</v>
      </c>
      <c r="X517" s="24">
        <v>0</v>
      </c>
      <c r="Y517" s="24">
        <v>545160.74</v>
      </c>
      <c r="Z517" s="14">
        <f t="shared" si="164"/>
        <v>2732474</v>
      </c>
      <c r="AA517" s="14">
        <f t="shared" si="165"/>
        <v>3552216.2</v>
      </c>
      <c r="AB517" s="24">
        <v>1711704.9</v>
      </c>
      <c r="AC517" s="24">
        <v>731381.6</v>
      </c>
      <c r="AD517" s="24">
        <v>289387.5</v>
      </c>
      <c r="AE517" s="24">
        <v>0</v>
      </c>
      <c r="AF517" s="25">
        <v>0</v>
      </c>
      <c r="AG517" s="14">
        <f t="shared" si="166"/>
        <v>2225216.37</v>
      </c>
      <c r="AH517" s="14">
        <f t="shared" si="167"/>
        <v>950796.08</v>
      </c>
      <c r="AI517" s="14">
        <f t="shared" si="168"/>
        <v>376203.75</v>
      </c>
      <c r="AJ517" s="14">
        <f t="shared" si="169"/>
        <v>0</v>
      </c>
      <c r="AK517" s="14">
        <f t="shared" si="170"/>
        <v>0</v>
      </c>
      <c r="AL517" s="16">
        <f t="shared" si="171"/>
        <v>100653.36</v>
      </c>
      <c r="AM517" s="16">
        <f t="shared" si="172"/>
        <v>100653.36</v>
      </c>
      <c r="AN517" s="24">
        <v>0</v>
      </c>
      <c r="AO517" s="24">
        <v>47590.89</v>
      </c>
      <c r="AP517" s="32">
        <v>53062.47</v>
      </c>
      <c r="AQ517" s="24">
        <v>0</v>
      </c>
      <c r="AR517" s="24">
        <v>47590.89</v>
      </c>
      <c r="AS517" s="32">
        <v>53062.47</v>
      </c>
      <c r="AT517" s="68">
        <f t="shared" si="173"/>
        <v>4.9074824853107071</v>
      </c>
      <c r="AU517" s="26">
        <v>0</v>
      </c>
      <c r="AV517" s="26">
        <v>0</v>
      </c>
      <c r="AW517" s="29">
        <v>17.440000000000001</v>
      </c>
      <c r="AX517" s="26">
        <v>2685.2749226839837</v>
      </c>
      <c r="AY517" s="27">
        <v>2636.0140037017654</v>
      </c>
      <c r="AZ517" s="27">
        <v>2648.97</v>
      </c>
      <c r="BA517" s="76">
        <v>3416.0257557111922</v>
      </c>
      <c r="BB517" s="29">
        <v>92.74</v>
      </c>
      <c r="BC517" s="26">
        <v>0</v>
      </c>
      <c r="BD517" s="26">
        <v>0</v>
      </c>
      <c r="BE517" s="26">
        <v>0</v>
      </c>
      <c r="BF517" s="28">
        <v>0</v>
      </c>
    </row>
    <row r="518" spans="1:58" ht="12.75" customHeight="1" x14ac:dyDescent="0.25">
      <c r="A518" s="10">
        <v>550</v>
      </c>
      <c r="B518" s="20" t="s">
        <v>57</v>
      </c>
      <c r="C518" s="20" t="s">
        <v>136</v>
      </c>
      <c r="D518" s="21">
        <v>2010</v>
      </c>
      <c r="E518" s="20" t="s">
        <v>57</v>
      </c>
      <c r="F518" s="64">
        <v>1.3</v>
      </c>
      <c r="G518" s="22">
        <v>416421454</v>
      </c>
      <c r="H518" s="12">
        <f t="shared" si="159"/>
        <v>541347890.20000005</v>
      </c>
      <c r="I518" s="23">
        <v>0</v>
      </c>
      <c r="J518" s="13">
        <f t="shared" si="160"/>
        <v>13624407.98</v>
      </c>
      <c r="K518" s="13">
        <f t="shared" si="161"/>
        <v>17711730.374000002</v>
      </c>
      <c r="L518" s="14">
        <f t="shared" si="162"/>
        <v>7228162.3799999999</v>
      </c>
      <c r="M518" s="14">
        <f t="shared" si="163"/>
        <v>8548896.1380000003</v>
      </c>
      <c r="N518" s="22">
        <v>4402445.8600000003</v>
      </c>
      <c r="O518" s="24">
        <v>1707395</v>
      </c>
      <c r="P518" s="24">
        <v>646559.09</v>
      </c>
      <c r="Q518" s="24">
        <v>0</v>
      </c>
      <c r="R518" s="24">
        <v>0</v>
      </c>
      <c r="S518" s="24">
        <v>471762.43</v>
      </c>
      <c r="T518" s="14">
        <f t="shared" si="174"/>
        <v>5723179.6180000007</v>
      </c>
      <c r="U518" s="24">
        <v>1707395</v>
      </c>
      <c r="V518" s="24">
        <v>646559.09</v>
      </c>
      <c r="W518" s="24">
        <v>0</v>
      </c>
      <c r="X518" s="24">
        <v>0</v>
      </c>
      <c r="Y518" s="24">
        <v>471762.43</v>
      </c>
      <c r="Z518" s="14">
        <f t="shared" si="164"/>
        <v>6396245.6000000006</v>
      </c>
      <c r="AA518" s="14">
        <f t="shared" si="165"/>
        <v>8315119.2800000012</v>
      </c>
      <c r="AB518" s="24">
        <v>5466315.9000000004</v>
      </c>
      <c r="AC518" s="24">
        <v>750520.5</v>
      </c>
      <c r="AD518" s="24">
        <v>179409.2</v>
      </c>
      <c r="AE518" s="24">
        <v>0</v>
      </c>
      <c r="AF518" s="25">
        <v>0</v>
      </c>
      <c r="AG518" s="14">
        <f t="shared" si="166"/>
        <v>7106210.6700000009</v>
      </c>
      <c r="AH518" s="14">
        <f t="shared" si="167"/>
        <v>975676.65</v>
      </c>
      <c r="AI518" s="14">
        <f t="shared" si="168"/>
        <v>233231.96000000002</v>
      </c>
      <c r="AJ518" s="14">
        <f t="shared" si="169"/>
        <v>0</v>
      </c>
      <c r="AK518" s="14">
        <f t="shared" si="170"/>
        <v>0</v>
      </c>
      <c r="AL518" s="16">
        <f t="shared" si="171"/>
        <v>676907.9800000001</v>
      </c>
      <c r="AM518" s="16">
        <f t="shared" si="172"/>
        <v>676907.9800000001</v>
      </c>
      <c r="AN518" s="24">
        <v>0</v>
      </c>
      <c r="AO518" s="24">
        <v>96909.17</v>
      </c>
      <c r="AP518" s="32">
        <v>579998.81000000006</v>
      </c>
      <c r="AQ518" s="24">
        <v>0</v>
      </c>
      <c r="AR518" s="24">
        <v>96909.17</v>
      </c>
      <c r="AS518" s="32">
        <v>579998.81000000006</v>
      </c>
      <c r="AT518" s="68">
        <f t="shared" si="173"/>
        <v>3.2717833937537715</v>
      </c>
      <c r="AU518" s="26">
        <v>0</v>
      </c>
      <c r="AV518" s="26">
        <v>0</v>
      </c>
      <c r="AW518" s="29">
        <v>25.13</v>
      </c>
      <c r="AX518" s="26">
        <v>3790.2442290769786</v>
      </c>
      <c r="AY518" s="27">
        <v>1730.7707216107776</v>
      </c>
      <c r="AZ518" s="27">
        <v>2323.4699999999998</v>
      </c>
      <c r="BA518" s="76">
        <v>2996.2715178436465</v>
      </c>
      <c r="BB518" s="29">
        <v>93.47</v>
      </c>
      <c r="BC518" s="26">
        <v>0</v>
      </c>
      <c r="BD518" s="26">
        <v>0</v>
      </c>
      <c r="BE518" s="26">
        <v>0</v>
      </c>
      <c r="BF518" s="28">
        <v>0</v>
      </c>
    </row>
    <row r="519" spans="1:58" ht="12.75" customHeight="1" x14ac:dyDescent="0.25">
      <c r="A519" s="10">
        <v>551</v>
      </c>
      <c r="B519" s="20" t="s">
        <v>58</v>
      </c>
      <c r="C519" s="20" t="s">
        <v>137</v>
      </c>
      <c r="D519" s="21">
        <v>2010</v>
      </c>
      <c r="E519" s="20" t="s">
        <v>112</v>
      </c>
      <c r="F519" s="64">
        <v>1.3</v>
      </c>
      <c r="G519" s="22">
        <v>256123884</v>
      </c>
      <c r="H519" s="12">
        <f t="shared" si="159"/>
        <v>332961049.19999999</v>
      </c>
      <c r="I519" s="23">
        <v>0</v>
      </c>
      <c r="J519" s="13">
        <f t="shared" si="160"/>
        <v>5223974.57</v>
      </c>
      <c r="K519" s="13">
        <f t="shared" si="161"/>
        <v>6791166.9410000006</v>
      </c>
      <c r="L519" s="14">
        <f t="shared" si="162"/>
        <v>2371410.4299999997</v>
      </c>
      <c r="M519" s="14">
        <f t="shared" si="163"/>
        <v>2714738.662</v>
      </c>
      <c r="N519" s="22">
        <v>1144427.44</v>
      </c>
      <c r="O519" s="24">
        <v>1034987.45</v>
      </c>
      <c r="P519" s="24">
        <v>0</v>
      </c>
      <c r="Q519" s="24">
        <v>0</v>
      </c>
      <c r="R519" s="24">
        <v>0</v>
      </c>
      <c r="S519" s="24">
        <v>191995.54</v>
      </c>
      <c r="T519" s="14">
        <f t="shared" si="174"/>
        <v>1487755.672</v>
      </c>
      <c r="U519" s="24">
        <v>1034987.45</v>
      </c>
      <c r="V519" s="24">
        <v>0</v>
      </c>
      <c r="W519" s="24">
        <v>0</v>
      </c>
      <c r="X519" s="24">
        <v>0</v>
      </c>
      <c r="Y519" s="24">
        <v>191995.54</v>
      </c>
      <c r="Z519" s="14">
        <f t="shared" si="164"/>
        <v>2852564.14</v>
      </c>
      <c r="AA519" s="14">
        <f t="shared" si="165"/>
        <v>3708333.3819999998</v>
      </c>
      <c r="AB519" s="24">
        <v>2291059</v>
      </c>
      <c r="AC519" s="24">
        <v>466248.6</v>
      </c>
      <c r="AD519" s="24">
        <v>95256.54</v>
      </c>
      <c r="AE519" s="24">
        <v>0</v>
      </c>
      <c r="AF519" s="25">
        <v>0</v>
      </c>
      <c r="AG519" s="14">
        <f t="shared" si="166"/>
        <v>2978376.7</v>
      </c>
      <c r="AH519" s="14">
        <f t="shared" si="167"/>
        <v>606123.17999999993</v>
      </c>
      <c r="AI519" s="14">
        <f t="shared" si="168"/>
        <v>123833.50199999999</v>
      </c>
      <c r="AJ519" s="14">
        <f t="shared" si="169"/>
        <v>0</v>
      </c>
      <c r="AK519" s="14">
        <f t="shared" si="170"/>
        <v>0</v>
      </c>
      <c r="AL519" s="16">
        <f t="shared" si="171"/>
        <v>638817.22000000009</v>
      </c>
      <c r="AM519" s="16">
        <f t="shared" si="172"/>
        <v>638817.22000000009</v>
      </c>
      <c r="AN519" s="24">
        <v>0</v>
      </c>
      <c r="AO519" s="24">
        <v>39923.910000000003</v>
      </c>
      <c r="AP519" s="32">
        <v>598893.31000000006</v>
      </c>
      <c r="AQ519" s="24">
        <v>0</v>
      </c>
      <c r="AR519" s="24">
        <v>39923.910000000003</v>
      </c>
      <c r="AS519" s="32">
        <v>598893.31000000006</v>
      </c>
      <c r="AT519" s="68">
        <f t="shared" si="173"/>
        <v>2.0396280457780347</v>
      </c>
      <c r="AU519" s="26">
        <v>0</v>
      </c>
      <c r="AV519" s="26">
        <v>0</v>
      </c>
      <c r="AW519" s="29">
        <v>21.64</v>
      </c>
      <c r="AX519" s="26">
        <v>3010.6535583489008</v>
      </c>
      <c r="AY519" s="27">
        <v>2632.8497803377586</v>
      </c>
      <c r="AZ519" s="27">
        <v>2826.53</v>
      </c>
      <c r="BA519" s="76">
        <v>3645.0013700760514</v>
      </c>
      <c r="BB519" s="29">
        <v>91.9</v>
      </c>
      <c r="BC519" s="26">
        <v>0</v>
      </c>
      <c r="BD519" s="26">
        <v>0</v>
      </c>
      <c r="BE519" s="26">
        <v>0</v>
      </c>
      <c r="BF519" s="28">
        <v>0</v>
      </c>
    </row>
    <row r="520" spans="1:58" ht="12.75" customHeight="1" x14ac:dyDescent="0.25">
      <c r="A520" s="10">
        <v>552</v>
      </c>
      <c r="B520" s="20" t="s">
        <v>59</v>
      </c>
      <c r="C520" s="20" t="s">
        <v>138</v>
      </c>
      <c r="D520" s="21">
        <v>2010</v>
      </c>
      <c r="E520" s="20" t="s">
        <v>59</v>
      </c>
      <c r="F520" s="64">
        <v>1.3</v>
      </c>
      <c r="G520" s="22">
        <v>180777622</v>
      </c>
      <c r="H520" s="12">
        <f t="shared" si="159"/>
        <v>235010908.59999999</v>
      </c>
      <c r="I520" s="23">
        <v>0</v>
      </c>
      <c r="J520" s="13">
        <f t="shared" si="160"/>
        <v>4946716.12</v>
      </c>
      <c r="K520" s="13">
        <f t="shared" si="161"/>
        <v>6430730.9560000002</v>
      </c>
      <c r="L520" s="14">
        <f t="shared" si="162"/>
        <v>1892574.6199999999</v>
      </c>
      <c r="M520" s="14">
        <f t="shared" si="163"/>
        <v>2087526.6560000002</v>
      </c>
      <c r="N520" s="22">
        <v>649840.12</v>
      </c>
      <c r="O520" s="24">
        <v>897921.8</v>
      </c>
      <c r="P520" s="24">
        <v>0</v>
      </c>
      <c r="Q520" s="24">
        <v>0</v>
      </c>
      <c r="R520" s="24">
        <v>0</v>
      </c>
      <c r="S520" s="24">
        <v>344812.7</v>
      </c>
      <c r="T520" s="14">
        <f t="shared" si="174"/>
        <v>844792.15600000008</v>
      </c>
      <c r="U520" s="24">
        <v>897921.8</v>
      </c>
      <c r="V520" s="24">
        <v>0</v>
      </c>
      <c r="W520" s="24">
        <v>0</v>
      </c>
      <c r="X520" s="24">
        <v>0</v>
      </c>
      <c r="Y520" s="24">
        <v>344812.7</v>
      </c>
      <c r="Z520" s="14">
        <f t="shared" si="164"/>
        <v>3054141.5</v>
      </c>
      <c r="AA520" s="14">
        <f t="shared" si="165"/>
        <v>3970383.9500000007</v>
      </c>
      <c r="AB520" s="24">
        <v>2765067.1</v>
      </c>
      <c r="AC520" s="24">
        <v>289074.40000000002</v>
      </c>
      <c r="AD520" s="24">
        <v>0</v>
      </c>
      <c r="AE520" s="24">
        <v>0</v>
      </c>
      <c r="AF520" s="25">
        <v>0</v>
      </c>
      <c r="AG520" s="14">
        <f t="shared" si="166"/>
        <v>3594587.2300000004</v>
      </c>
      <c r="AH520" s="14">
        <f t="shared" si="167"/>
        <v>375796.72000000003</v>
      </c>
      <c r="AI520" s="14">
        <f t="shared" si="168"/>
        <v>0</v>
      </c>
      <c r="AJ520" s="14">
        <f t="shared" si="169"/>
        <v>0</v>
      </c>
      <c r="AK520" s="14">
        <f t="shared" si="170"/>
        <v>0</v>
      </c>
      <c r="AL520" s="16">
        <f t="shared" si="171"/>
        <v>271844.83</v>
      </c>
      <c r="AM520" s="16">
        <f t="shared" si="172"/>
        <v>271844.83</v>
      </c>
      <c r="AN520" s="24">
        <v>0</v>
      </c>
      <c r="AO520" s="24">
        <v>29633.41</v>
      </c>
      <c r="AP520" s="32">
        <v>242211.42</v>
      </c>
      <c r="AQ520" s="24">
        <v>0</v>
      </c>
      <c r="AR520" s="24">
        <v>29633.41</v>
      </c>
      <c r="AS520" s="32">
        <v>242211.42</v>
      </c>
      <c r="AT520" s="68">
        <f t="shared" si="173"/>
        <v>2.7363542374730434</v>
      </c>
      <c r="AU520" s="26">
        <v>0</v>
      </c>
      <c r="AV520" s="26">
        <v>0</v>
      </c>
      <c r="AW520" s="29">
        <v>27.5</v>
      </c>
      <c r="AX520" s="26">
        <v>3964.5433846856808</v>
      </c>
      <c r="AY520" s="27">
        <v>3259.7942750451703</v>
      </c>
      <c r="AZ520" s="27">
        <v>3661.67</v>
      </c>
      <c r="BA520" s="76">
        <v>4721.9708146619259</v>
      </c>
      <c r="BB520" s="29">
        <v>81.78</v>
      </c>
      <c r="BC520" s="26">
        <v>0</v>
      </c>
      <c r="BD520" s="26">
        <v>0</v>
      </c>
      <c r="BE520" s="26">
        <v>0</v>
      </c>
      <c r="BF520" s="28">
        <v>0</v>
      </c>
    </row>
    <row r="521" spans="1:58" ht="12.75" customHeight="1" x14ac:dyDescent="0.25">
      <c r="A521" s="10">
        <v>553</v>
      </c>
      <c r="B521" s="20" t="s">
        <v>60</v>
      </c>
      <c r="C521" s="20" t="s">
        <v>139</v>
      </c>
      <c r="D521" s="21">
        <v>2010</v>
      </c>
      <c r="E521" s="20" t="s">
        <v>60</v>
      </c>
      <c r="F521" s="64">
        <v>1.3</v>
      </c>
      <c r="G521" s="22">
        <v>244786340</v>
      </c>
      <c r="H521" s="12">
        <f t="shared" si="159"/>
        <v>318222242</v>
      </c>
      <c r="I521" s="23">
        <v>0</v>
      </c>
      <c r="J521" s="13">
        <f t="shared" si="160"/>
        <v>7256746.8500000006</v>
      </c>
      <c r="K521" s="13">
        <f t="shared" si="161"/>
        <v>9433770.9050000012</v>
      </c>
      <c r="L521" s="14">
        <f t="shared" si="162"/>
        <v>3669205.6900000004</v>
      </c>
      <c r="M521" s="14">
        <f t="shared" si="163"/>
        <v>4214868.3640000001</v>
      </c>
      <c r="N521" s="22">
        <v>1818875.58</v>
      </c>
      <c r="O521" s="24">
        <v>1139802.2</v>
      </c>
      <c r="P521" s="24">
        <v>397440.91</v>
      </c>
      <c r="Q521" s="24">
        <v>0</v>
      </c>
      <c r="R521" s="24">
        <v>0</v>
      </c>
      <c r="S521" s="24">
        <v>313087</v>
      </c>
      <c r="T521" s="14">
        <f t="shared" si="174"/>
        <v>2364538.2540000002</v>
      </c>
      <c r="U521" s="24">
        <v>1139802.2</v>
      </c>
      <c r="V521" s="24">
        <v>397440.91</v>
      </c>
      <c r="W521" s="24">
        <v>0</v>
      </c>
      <c r="X521" s="24">
        <v>0</v>
      </c>
      <c r="Y521" s="24">
        <v>313087</v>
      </c>
      <c r="Z521" s="14">
        <f t="shared" si="164"/>
        <v>3587541.16</v>
      </c>
      <c r="AA521" s="14">
        <f t="shared" si="165"/>
        <v>4663803.5080000004</v>
      </c>
      <c r="AB521" s="24">
        <v>2897146.5</v>
      </c>
      <c r="AC521" s="24">
        <v>604578.5</v>
      </c>
      <c r="AD521" s="24">
        <v>85816.16</v>
      </c>
      <c r="AE521" s="24">
        <v>0</v>
      </c>
      <c r="AF521" s="25">
        <v>0</v>
      </c>
      <c r="AG521" s="14">
        <f t="shared" si="166"/>
        <v>3766290.45</v>
      </c>
      <c r="AH521" s="14">
        <f t="shared" si="167"/>
        <v>785952.05</v>
      </c>
      <c r="AI521" s="14">
        <f t="shared" si="168"/>
        <v>111561.008</v>
      </c>
      <c r="AJ521" s="14">
        <f t="shared" si="169"/>
        <v>0</v>
      </c>
      <c r="AK521" s="14">
        <f t="shared" si="170"/>
        <v>0</v>
      </c>
      <c r="AL521" s="16">
        <f t="shared" si="171"/>
        <v>512560.92</v>
      </c>
      <c r="AM521" s="16">
        <f t="shared" si="172"/>
        <v>512560.92</v>
      </c>
      <c r="AN521" s="24">
        <v>0</v>
      </c>
      <c r="AO521" s="24">
        <v>108445.2</v>
      </c>
      <c r="AP521" s="32">
        <v>404115.72</v>
      </c>
      <c r="AQ521" s="24">
        <v>0</v>
      </c>
      <c r="AR521" s="24">
        <v>108445.2</v>
      </c>
      <c r="AS521" s="32">
        <v>404115.72</v>
      </c>
      <c r="AT521" s="68">
        <f t="shared" si="173"/>
        <v>2.9645227956756086</v>
      </c>
      <c r="AU521" s="26">
        <v>0</v>
      </c>
      <c r="AV521" s="26">
        <v>0</v>
      </c>
      <c r="AW521" s="29">
        <v>17.510000000000002</v>
      </c>
      <c r="AX521" s="26">
        <v>3100.5876658957422</v>
      </c>
      <c r="AY521" s="27">
        <v>2514.175750835785</v>
      </c>
      <c r="AZ521" s="27">
        <v>2773.5</v>
      </c>
      <c r="BA521" s="76">
        <v>3576.615602843744</v>
      </c>
      <c r="BB521" s="29">
        <v>91.47</v>
      </c>
      <c r="BC521" s="26">
        <v>0</v>
      </c>
      <c r="BD521" s="26">
        <v>0</v>
      </c>
      <c r="BE521" s="26">
        <v>0</v>
      </c>
      <c r="BF521" s="28">
        <v>0</v>
      </c>
    </row>
    <row r="522" spans="1:58" ht="12.75" customHeight="1" x14ac:dyDescent="0.25">
      <c r="A522" s="10">
        <v>554</v>
      </c>
      <c r="B522" s="20" t="s">
        <v>61</v>
      </c>
      <c r="C522" s="20" t="s">
        <v>140</v>
      </c>
      <c r="D522" s="21">
        <v>2010</v>
      </c>
      <c r="E522" s="20" t="s">
        <v>61</v>
      </c>
      <c r="F522" s="64">
        <v>1.3</v>
      </c>
      <c r="G522" s="22">
        <v>277104769</v>
      </c>
      <c r="H522" s="12">
        <f t="shared" si="159"/>
        <v>360236199.69999999</v>
      </c>
      <c r="I522" s="23">
        <v>0</v>
      </c>
      <c r="J522" s="13">
        <f t="shared" si="160"/>
        <v>9370232.6699999999</v>
      </c>
      <c r="K522" s="13">
        <f t="shared" si="161"/>
        <v>12181302.471000001</v>
      </c>
      <c r="L522" s="14">
        <f t="shared" si="162"/>
        <v>3759096.91</v>
      </c>
      <c r="M522" s="14">
        <f t="shared" si="163"/>
        <v>4152598.8460000004</v>
      </c>
      <c r="N522" s="22">
        <v>1311673.1200000001</v>
      </c>
      <c r="O522" s="24">
        <v>1546493.6</v>
      </c>
      <c r="P522" s="24">
        <v>207099.59</v>
      </c>
      <c r="Q522" s="24">
        <v>0</v>
      </c>
      <c r="R522" s="24">
        <v>0</v>
      </c>
      <c r="S522" s="24">
        <v>693830.6</v>
      </c>
      <c r="T522" s="14">
        <f t="shared" si="174"/>
        <v>1705175.0560000001</v>
      </c>
      <c r="U522" s="24">
        <v>1546493.6</v>
      </c>
      <c r="V522" s="24">
        <v>207099.59</v>
      </c>
      <c r="W522" s="24">
        <v>0</v>
      </c>
      <c r="X522" s="24">
        <v>0</v>
      </c>
      <c r="Y522" s="24">
        <v>693830.6</v>
      </c>
      <c r="Z522" s="14">
        <f t="shared" si="164"/>
        <v>5611135.7599999998</v>
      </c>
      <c r="AA522" s="14">
        <f t="shared" si="165"/>
        <v>7294476.4880000008</v>
      </c>
      <c r="AB522" s="24">
        <v>4581688.7</v>
      </c>
      <c r="AC522" s="24">
        <v>935223</v>
      </c>
      <c r="AD522" s="24">
        <v>94224.06</v>
      </c>
      <c r="AE522" s="24">
        <v>0</v>
      </c>
      <c r="AF522" s="25">
        <v>0</v>
      </c>
      <c r="AG522" s="14">
        <f t="shared" si="166"/>
        <v>5956195.3100000005</v>
      </c>
      <c r="AH522" s="14">
        <f t="shared" si="167"/>
        <v>1215789.9000000001</v>
      </c>
      <c r="AI522" s="14">
        <f t="shared" si="168"/>
        <v>122491.27800000001</v>
      </c>
      <c r="AJ522" s="14">
        <f t="shared" si="169"/>
        <v>0</v>
      </c>
      <c r="AK522" s="14">
        <f t="shared" si="170"/>
        <v>0</v>
      </c>
      <c r="AL522" s="16">
        <f t="shared" si="171"/>
        <v>483940.5</v>
      </c>
      <c r="AM522" s="16">
        <f t="shared" si="172"/>
        <v>483940.5</v>
      </c>
      <c r="AN522" s="24">
        <v>0</v>
      </c>
      <c r="AO522" s="24">
        <v>158321.48000000001</v>
      </c>
      <c r="AP522" s="32">
        <v>325619.02</v>
      </c>
      <c r="AQ522" s="24">
        <v>0</v>
      </c>
      <c r="AR522" s="24">
        <v>158321.48000000001</v>
      </c>
      <c r="AS522" s="32">
        <v>325619.02</v>
      </c>
      <c r="AT522" s="68">
        <f t="shared" si="173"/>
        <v>3.3814765093414905</v>
      </c>
      <c r="AU522" s="26">
        <v>0</v>
      </c>
      <c r="AV522" s="26">
        <v>0</v>
      </c>
      <c r="AW522" s="29">
        <v>21.01</v>
      </c>
      <c r="AX522" s="26">
        <v>3607.7026928846199</v>
      </c>
      <c r="AY522" s="27">
        <v>2900.5086445892134</v>
      </c>
      <c r="AZ522" s="27">
        <v>3286.26</v>
      </c>
      <c r="BA522" s="76">
        <v>4237.8542603213573</v>
      </c>
      <c r="BB522" s="29">
        <v>81.540000000000006</v>
      </c>
      <c r="BC522" s="26">
        <v>0</v>
      </c>
      <c r="BD522" s="26">
        <v>0</v>
      </c>
      <c r="BE522" s="26">
        <v>0</v>
      </c>
      <c r="BF522" s="28">
        <v>0</v>
      </c>
    </row>
    <row r="523" spans="1:58" ht="12.75" customHeight="1" x14ac:dyDescent="0.25">
      <c r="A523" s="10">
        <v>555</v>
      </c>
      <c r="B523" s="20" t="s">
        <v>62</v>
      </c>
      <c r="C523" s="20" t="s">
        <v>141</v>
      </c>
      <c r="D523" s="21">
        <v>2010</v>
      </c>
      <c r="E523" s="20" t="s">
        <v>62</v>
      </c>
      <c r="F523" s="64">
        <v>1.3</v>
      </c>
      <c r="G523" s="22">
        <v>385750835</v>
      </c>
      <c r="H523" s="12">
        <f t="shared" si="159"/>
        <v>501476085.5</v>
      </c>
      <c r="I523" s="23">
        <v>0</v>
      </c>
      <c r="J523" s="13">
        <f t="shared" si="160"/>
        <v>9438339.3699999992</v>
      </c>
      <c r="K523" s="13">
        <f t="shared" si="161"/>
        <v>12269841.181</v>
      </c>
      <c r="L523" s="14">
        <f t="shared" si="162"/>
        <v>3170633.84</v>
      </c>
      <c r="M523" s="14">
        <f t="shared" si="163"/>
        <v>3466277.4560000002</v>
      </c>
      <c r="N523" s="22">
        <v>985478.72</v>
      </c>
      <c r="O523" s="24">
        <v>1416962.96</v>
      </c>
      <c r="P523" s="24">
        <v>0</v>
      </c>
      <c r="Q523" s="24">
        <v>0</v>
      </c>
      <c r="R523" s="24">
        <v>0</v>
      </c>
      <c r="S523" s="24">
        <v>768192.16</v>
      </c>
      <c r="T523" s="14">
        <f t="shared" si="174"/>
        <v>1281122.3359999999</v>
      </c>
      <c r="U523" s="24">
        <v>1416962.96</v>
      </c>
      <c r="V523" s="24">
        <v>0</v>
      </c>
      <c r="W523" s="24">
        <v>0</v>
      </c>
      <c r="X523" s="24">
        <v>0</v>
      </c>
      <c r="Y523" s="24">
        <v>768192.16</v>
      </c>
      <c r="Z523" s="14">
        <f t="shared" si="164"/>
        <v>6267705.5299999993</v>
      </c>
      <c r="AA523" s="14">
        <f t="shared" si="165"/>
        <v>8148017.1890000002</v>
      </c>
      <c r="AB523" s="24">
        <v>5524534.5999999996</v>
      </c>
      <c r="AC523" s="24">
        <v>637378.80000000005</v>
      </c>
      <c r="AD523" s="24">
        <v>105792.13</v>
      </c>
      <c r="AE523" s="24">
        <v>0</v>
      </c>
      <c r="AF523" s="25">
        <v>0</v>
      </c>
      <c r="AG523" s="14">
        <f t="shared" si="166"/>
        <v>7181894.9799999995</v>
      </c>
      <c r="AH523" s="14">
        <f t="shared" si="167"/>
        <v>828592.44000000006</v>
      </c>
      <c r="AI523" s="14">
        <f t="shared" si="168"/>
        <v>137529.769</v>
      </c>
      <c r="AJ523" s="14">
        <f t="shared" si="169"/>
        <v>0</v>
      </c>
      <c r="AK523" s="14">
        <f t="shared" si="170"/>
        <v>0</v>
      </c>
      <c r="AL523" s="16">
        <f t="shared" si="171"/>
        <v>753846.32000000007</v>
      </c>
      <c r="AM523" s="16">
        <f t="shared" si="172"/>
        <v>753846.32000000007</v>
      </c>
      <c r="AN523" s="24">
        <v>0</v>
      </c>
      <c r="AO523" s="24">
        <v>114096.43</v>
      </c>
      <c r="AP523" s="32">
        <v>639749.89</v>
      </c>
      <c r="AQ523" s="24">
        <v>0</v>
      </c>
      <c r="AR523" s="24">
        <v>114096.43</v>
      </c>
      <c r="AS523" s="32">
        <v>639749.89</v>
      </c>
      <c r="AT523" s="68">
        <f t="shared" si="173"/>
        <v>2.4467450264884065</v>
      </c>
      <c r="AU523" s="26">
        <v>0</v>
      </c>
      <c r="AV523" s="26">
        <v>0</v>
      </c>
      <c r="AW523" s="29">
        <v>19.239999999999998</v>
      </c>
      <c r="AX523" s="26">
        <v>3843.0631719391699</v>
      </c>
      <c r="AY523" s="27">
        <v>2892.602657743053</v>
      </c>
      <c r="AZ523" s="27">
        <v>3461.03</v>
      </c>
      <c r="BA523" s="76">
        <v>4463.2319812187798</v>
      </c>
      <c r="BB523" s="29">
        <v>75.77</v>
      </c>
      <c r="BC523" s="26">
        <v>0</v>
      </c>
      <c r="BD523" s="26">
        <v>0</v>
      </c>
      <c r="BE523" s="26">
        <v>0</v>
      </c>
      <c r="BF523" s="28">
        <v>0</v>
      </c>
    </row>
    <row r="524" spans="1:58" ht="12.75" customHeight="1" x14ac:dyDescent="0.25">
      <c r="A524" s="10">
        <v>556</v>
      </c>
      <c r="B524" s="20" t="s">
        <v>63</v>
      </c>
      <c r="C524" s="20" t="s">
        <v>142</v>
      </c>
      <c r="D524" s="21">
        <v>2010</v>
      </c>
      <c r="E524" s="20" t="s">
        <v>63</v>
      </c>
      <c r="F524" s="64">
        <v>1.3</v>
      </c>
      <c r="G524" s="22">
        <v>449415171</v>
      </c>
      <c r="H524" s="12">
        <f t="shared" si="159"/>
        <v>584239722.30000007</v>
      </c>
      <c r="I524" s="23">
        <v>0</v>
      </c>
      <c r="J524" s="13">
        <f t="shared" si="160"/>
        <v>9338982.7400000002</v>
      </c>
      <c r="K524" s="13">
        <f t="shared" si="161"/>
        <v>12140677.562000001</v>
      </c>
      <c r="L524" s="14">
        <f t="shared" si="162"/>
        <v>5839790.2400000002</v>
      </c>
      <c r="M524" s="14">
        <f t="shared" si="163"/>
        <v>6558557.7319999998</v>
      </c>
      <c r="N524" s="22">
        <v>2395891.64</v>
      </c>
      <c r="O524" s="24">
        <v>1339002.8899999999</v>
      </c>
      <c r="P524" s="24">
        <v>0</v>
      </c>
      <c r="Q524" s="24">
        <v>0</v>
      </c>
      <c r="R524" s="24">
        <v>0</v>
      </c>
      <c r="S524" s="24">
        <v>2104895.71</v>
      </c>
      <c r="T524" s="14">
        <f t="shared" si="174"/>
        <v>3114659.1320000002</v>
      </c>
      <c r="U524" s="24">
        <v>1339002.8899999999</v>
      </c>
      <c r="V524" s="24">
        <v>0</v>
      </c>
      <c r="W524" s="24">
        <v>0</v>
      </c>
      <c r="X524" s="24">
        <v>0</v>
      </c>
      <c r="Y524" s="24">
        <v>2104895.71</v>
      </c>
      <c r="Z524" s="14">
        <f t="shared" si="164"/>
        <v>3499192.5</v>
      </c>
      <c r="AA524" s="14">
        <f t="shared" si="165"/>
        <v>4548950.25</v>
      </c>
      <c r="AB524" s="24">
        <v>1804203.7</v>
      </c>
      <c r="AC524" s="24">
        <v>353414.1</v>
      </c>
      <c r="AD524" s="24">
        <v>1341574.7</v>
      </c>
      <c r="AE524" s="24">
        <v>0</v>
      </c>
      <c r="AF524" s="25">
        <v>0</v>
      </c>
      <c r="AG524" s="14">
        <f t="shared" si="166"/>
        <v>2345464.81</v>
      </c>
      <c r="AH524" s="14">
        <f t="shared" si="167"/>
        <v>459438.32999999996</v>
      </c>
      <c r="AI524" s="14">
        <f t="shared" si="168"/>
        <v>1744047.11</v>
      </c>
      <c r="AJ524" s="14">
        <f t="shared" si="169"/>
        <v>0</v>
      </c>
      <c r="AK524" s="14">
        <f t="shared" si="170"/>
        <v>0</v>
      </c>
      <c r="AL524" s="16">
        <f t="shared" si="171"/>
        <v>256409.98</v>
      </c>
      <c r="AM524" s="16">
        <f t="shared" si="172"/>
        <v>256409.98</v>
      </c>
      <c r="AN524" s="24">
        <v>0</v>
      </c>
      <c r="AO524" s="24">
        <v>98528.75</v>
      </c>
      <c r="AP524" s="32">
        <v>157881.23000000001</v>
      </c>
      <c r="AQ524" s="24">
        <v>0</v>
      </c>
      <c r="AR524" s="24">
        <v>98528.75</v>
      </c>
      <c r="AS524" s="32">
        <v>157881.23000000001</v>
      </c>
      <c r="AT524" s="68">
        <f t="shared" si="173"/>
        <v>2.0780301473178353</v>
      </c>
      <c r="AU524" s="26">
        <v>0</v>
      </c>
      <c r="AV524" s="26">
        <v>0</v>
      </c>
      <c r="AW524" s="29">
        <v>10.79</v>
      </c>
      <c r="AX524" s="26">
        <v>4366.6764419597175</v>
      </c>
      <c r="AY524" s="27">
        <v>4023.8311969743013</v>
      </c>
      <c r="AZ524" s="27">
        <v>4145.79</v>
      </c>
      <c r="BA524" s="76">
        <v>5346.2762574773988</v>
      </c>
      <c r="BB524" s="29">
        <v>63.96</v>
      </c>
      <c r="BC524" s="26">
        <v>0</v>
      </c>
      <c r="BD524" s="26">
        <v>0</v>
      </c>
      <c r="BE524" s="26">
        <v>0</v>
      </c>
      <c r="BF524" s="28">
        <v>0</v>
      </c>
    </row>
    <row r="525" spans="1:58" ht="12.75" customHeight="1" x14ac:dyDescent="0.25">
      <c r="A525" s="10">
        <v>557</v>
      </c>
      <c r="B525" s="20" t="s">
        <v>64</v>
      </c>
      <c r="C525" s="20" t="s">
        <v>143</v>
      </c>
      <c r="D525" s="21">
        <v>2010</v>
      </c>
      <c r="E525" s="20" t="s">
        <v>64</v>
      </c>
      <c r="F525" s="64">
        <v>1.3</v>
      </c>
      <c r="G525" s="22">
        <v>406896616</v>
      </c>
      <c r="H525" s="12">
        <f t="shared" si="159"/>
        <v>528965600.80000001</v>
      </c>
      <c r="I525" s="23">
        <v>0</v>
      </c>
      <c r="J525" s="13">
        <f t="shared" si="160"/>
        <v>11855207.610000001</v>
      </c>
      <c r="K525" s="13">
        <f t="shared" si="161"/>
        <v>15411769.893000003</v>
      </c>
      <c r="L525" s="14">
        <f t="shared" si="162"/>
        <v>4907225.9800000004</v>
      </c>
      <c r="M525" s="14">
        <f t="shared" si="163"/>
        <v>5559432.9730000002</v>
      </c>
      <c r="N525" s="22">
        <v>2174023.31</v>
      </c>
      <c r="O525" s="24">
        <v>1800122</v>
      </c>
      <c r="P525" s="24">
        <v>188175.67</v>
      </c>
      <c r="Q525" s="24">
        <v>0</v>
      </c>
      <c r="R525" s="24">
        <v>0</v>
      </c>
      <c r="S525" s="24">
        <v>744905</v>
      </c>
      <c r="T525" s="14">
        <f t="shared" si="174"/>
        <v>2826230.3030000003</v>
      </c>
      <c r="U525" s="24">
        <v>1800122</v>
      </c>
      <c r="V525" s="24">
        <v>188175.67</v>
      </c>
      <c r="W525" s="24">
        <v>0</v>
      </c>
      <c r="X525" s="24">
        <v>0</v>
      </c>
      <c r="Y525" s="24">
        <v>744905</v>
      </c>
      <c r="Z525" s="14">
        <f t="shared" si="164"/>
        <v>6947981.6300000008</v>
      </c>
      <c r="AA525" s="14">
        <f t="shared" si="165"/>
        <v>9032376.1190000009</v>
      </c>
      <c r="AB525" s="24">
        <v>4682482.9000000004</v>
      </c>
      <c r="AC525" s="24">
        <v>845927.5</v>
      </c>
      <c r="AD525" s="24">
        <v>1419571.23</v>
      </c>
      <c r="AE525" s="24">
        <v>0</v>
      </c>
      <c r="AF525" s="25">
        <v>0</v>
      </c>
      <c r="AG525" s="14">
        <f t="shared" si="166"/>
        <v>6087227.7700000005</v>
      </c>
      <c r="AH525" s="14">
        <f t="shared" si="167"/>
        <v>1099705.75</v>
      </c>
      <c r="AI525" s="14">
        <f t="shared" si="168"/>
        <v>1845442.5989999999</v>
      </c>
      <c r="AJ525" s="14">
        <f t="shared" si="169"/>
        <v>0</v>
      </c>
      <c r="AK525" s="14">
        <f t="shared" si="170"/>
        <v>0</v>
      </c>
      <c r="AL525" s="16">
        <f t="shared" si="171"/>
        <v>1397479.58</v>
      </c>
      <c r="AM525" s="16">
        <f t="shared" si="172"/>
        <v>1397479.58</v>
      </c>
      <c r="AN525" s="24">
        <v>0</v>
      </c>
      <c r="AO525" s="24">
        <v>537667.30000000005</v>
      </c>
      <c r="AP525" s="32">
        <v>859812.28</v>
      </c>
      <c r="AQ525" s="24">
        <v>0</v>
      </c>
      <c r="AR525" s="24">
        <v>537667.30000000005</v>
      </c>
      <c r="AS525" s="32">
        <v>859812.28</v>
      </c>
      <c r="AT525" s="68">
        <f t="shared" si="173"/>
        <v>2.913567511704251</v>
      </c>
      <c r="AU525" s="26">
        <v>0</v>
      </c>
      <c r="AV525" s="26">
        <v>0</v>
      </c>
      <c r="AW525" s="29">
        <v>11.19</v>
      </c>
      <c r="AX525" s="26">
        <v>3760.6501319586832</v>
      </c>
      <c r="AY525" s="27">
        <v>3299.8273033172936</v>
      </c>
      <c r="AZ525" s="27">
        <v>3555.14</v>
      </c>
      <c r="BA525" s="76">
        <v>4584.5931834483172</v>
      </c>
      <c r="BB525" s="29">
        <v>84.82</v>
      </c>
      <c r="BC525" s="26">
        <v>0</v>
      </c>
      <c r="BD525" s="26">
        <v>0</v>
      </c>
      <c r="BE525" s="26">
        <v>0</v>
      </c>
      <c r="BF525" s="28">
        <v>0</v>
      </c>
    </row>
    <row r="526" spans="1:58" ht="12.75" customHeight="1" x14ac:dyDescent="0.25">
      <c r="A526" s="10">
        <v>558</v>
      </c>
      <c r="B526" s="20" t="s">
        <v>65</v>
      </c>
      <c r="C526" s="20" t="s">
        <v>144</v>
      </c>
      <c r="D526" s="21">
        <v>2010</v>
      </c>
      <c r="E526" s="20" t="s">
        <v>65</v>
      </c>
      <c r="F526" s="64">
        <v>1.3</v>
      </c>
      <c r="G526" s="22">
        <v>78454866</v>
      </c>
      <c r="H526" s="12">
        <f t="shared" si="159"/>
        <v>101991325.8</v>
      </c>
      <c r="I526" s="23">
        <v>0</v>
      </c>
      <c r="J526" s="13">
        <f t="shared" si="160"/>
        <v>3485881.6899999995</v>
      </c>
      <c r="K526" s="13">
        <f t="shared" si="161"/>
        <v>4531646.1969999997</v>
      </c>
      <c r="L526" s="14">
        <f t="shared" si="162"/>
        <v>2103544.8899999997</v>
      </c>
      <c r="M526" s="14">
        <f t="shared" si="163"/>
        <v>2479371.057</v>
      </c>
      <c r="N526" s="22">
        <v>1252753.8899999999</v>
      </c>
      <c r="O526" s="24">
        <v>725808</v>
      </c>
      <c r="P526" s="24">
        <v>0</v>
      </c>
      <c r="Q526" s="24">
        <v>0</v>
      </c>
      <c r="R526" s="24">
        <v>0</v>
      </c>
      <c r="S526" s="24">
        <v>124983</v>
      </c>
      <c r="T526" s="14">
        <f t="shared" si="174"/>
        <v>1628580.057</v>
      </c>
      <c r="U526" s="24">
        <v>725808</v>
      </c>
      <c r="V526" s="24">
        <v>0</v>
      </c>
      <c r="W526" s="24">
        <v>0</v>
      </c>
      <c r="X526" s="24">
        <v>0</v>
      </c>
      <c r="Y526" s="24">
        <v>124983</v>
      </c>
      <c r="Z526" s="14">
        <f t="shared" si="164"/>
        <v>1382336.8</v>
      </c>
      <c r="AA526" s="14">
        <f t="shared" si="165"/>
        <v>1797037.84</v>
      </c>
      <c r="AB526" s="24">
        <v>1145538.5</v>
      </c>
      <c r="AC526" s="24">
        <v>236798.3</v>
      </c>
      <c r="AD526" s="24">
        <v>0</v>
      </c>
      <c r="AE526" s="24">
        <v>0</v>
      </c>
      <c r="AF526" s="25">
        <v>0</v>
      </c>
      <c r="AG526" s="14">
        <f t="shared" si="166"/>
        <v>1489200.05</v>
      </c>
      <c r="AH526" s="14">
        <f t="shared" si="167"/>
        <v>307837.78999999998</v>
      </c>
      <c r="AI526" s="14">
        <f t="shared" si="168"/>
        <v>0</v>
      </c>
      <c r="AJ526" s="14">
        <f t="shared" si="169"/>
        <v>0</v>
      </c>
      <c r="AK526" s="14">
        <f t="shared" si="170"/>
        <v>0</v>
      </c>
      <c r="AL526" s="16">
        <f t="shared" si="171"/>
        <v>46893.09</v>
      </c>
      <c r="AM526" s="16">
        <f t="shared" si="172"/>
        <v>46893.09</v>
      </c>
      <c r="AN526" s="24">
        <v>0</v>
      </c>
      <c r="AO526" s="24">
        <v>24709.24</v>
      </c>
      <c r="AP526" s="32">
        <v>22183.85</v>
      </c>
      <c r="AQ526" s="24">
        <v>0</v>
      </c>
      <c r="AR526" s="24">
        <v>24709.24</v>
      </c>
      <c r="AS526" s="32">
        <v>22183.85</v>
      </c>
      <c r="AT526" s="68">
        <f t="shared" si="173"/>
        <v>4.4431682414701967</v>
      </c>
      <c r="AU526" s="26">
        <v>0</v>
      </c>
      <c r="AV526" s="26">
        <v>0</v>
      </c>
      <c r="AW526" s="29">
        <v>22.64</v>
      </c>
      <c r="AX526" s="26">
        <v>3845.528645268259</v>
      </c>
      <c r="AY526" s="27">
        <v>2544.5789467954223</v>
      </c>
      <c r="AZ526" s="27">
        <v>2938.84</v>
      </c>
      <c r="BA526" s="76">
        <v>3789.8327017347428</v>
      </c>
      <c r="BB526" s="29">
        <v>94.06</v>
      </c>
      <c r="BC526" s="26">
        <v>0</v>
      </c>
      <c r="BD526" s="26">
        <v>0</v>
      </c>
      <c r="BE526" s="26">
        <v>0</v>
      </c>
      <c r="BF526" s="28">
        <v>0</v>
      </c>
    </row>
    <row r="527" spans="1:58" ht="12.75" customHeight="1" x14ac:dyDescent="0.25">
      <c r="A527" s="10">
        <v>559</v>
      </c>
      <c r="B527" s="20" t="s">
        <v>66</v>
      </c>
      <c r="C527" s="20" t="s">
        <v>145</v>
      </c>
      <c r="D527" s="21">
        <v>2010</v>
      </c>
      <c r="E527" s="20" t="s">
        <v>113</v>
      </c>
      <c r="F527" s="64">
        <v>1.3</v>
      </c>
      <c r="G527" s="22">
        <v>639238481</v>
      </c>
      <c r="H527" s="12">
        <f t="shared" si="159"/>
        <v>831010025.30000007</v>
      </c>
      <c r="I527" s="23">
        <v>0</v>
      </c>
      <c r="J527" s="13">
        <f t="shared" si="160"/>
        <v>23362574.43</v>
      </c>
      <c r="K527" s="13">
        <f t="shared" si="161"/>
        <v>30371346.759</v>
      </c>
      <c r="L527" s="14">
        <f t="shared" si="162"/>
        <v>11231264.08</v>
      </c>
      <c r="M527" s="14">
        <f t="shared" si="163"/>
        <v>12924060.184</v>
      </c>
      <c r="N527" s="22">
        <v>5642653.6799999997</v>
      </c>
      <c r="O527" s="24">
        <v>3199035.68</v>
      </c>
      <c r="P527" s="24">
        <v>866112</v>
      </c>
      <c r="Q527" s="24">
        <v>0</v>
      </c>
      <c r="R527" s="24">
        <v>0</v>
      </c>
      <c r="S527" s="24">
        <v>1523462.72</v>
      </c>
      <c r="T527" s="14">
        <f t="shared" si="174"/>
        <v>7335449.784</v>
      </c>
      <c r="U527" s="24">
        <v>3199035.68</v>
      </c>
      <c r="V527" s="24">
        <v>866112</v>
      </c>
      <c r="W527" s="24">
        <v>0</v>
      </c>
      <c r="X527" s="24">
        <v>0</v>
      </c>
      <c r="Y527" s="24">
        <v>1523462.72</v>
      </c>
      <c r="Z527" s="14">
        <f t="shared" si="164"/>
        <v>12131310.35</v>
      </c>
      <c r="AA527" s="14">
        <f t="shared" si="165"/>
        <v>15770703.455000002</v>
      </c>
      <c r="AB527" s="24">
        <v>8067959.7999999998</v>
      </c>
      <c r="AC527" s="24">
        <v>1680409.4</v>
      </c>
      <c r="AD527" s="24">
        <v>2382941.15</v>
      </c>
      <c r="AE527" s="24">
        <v>0</v>
      </c>
      <c r="AF527" s="25">
        <v>0</v>
      </c>
      <c r="AG527" s="14">
        <f t="shared" si="166"/>
        <v>10488347.74</v>
      </c>
      <c r="AH527" s="14">
        <f t="shared" si="167"/>
        <v>2184532.2199999997</v>
      </c>
      <c r="AI527" s="14">
        <f t="shared" si="168"/>
        <v>3097823.4950000001</v>
      </c>
      <c r="AJ527" s="14">
        <f t="shared" si="169"/>
        <v>0</v>
      </c>
      <c r="AK527" s="14">
        <f t="shared" si="170"/>
        <v>0</v>
      </c>
      <c r="AL527" s="16">
        <f t="shared" si="171"/>
        <v>636938.42999999993</v>
      </c>
      <c r="AM527" s="16">
        <f t="shared" si="172"/>
        <v>636938.42999999993</v>
      </c>
      <c r="AN527" s="24">
        <v>0</v>
      </c>
      <c r="AO527" s="24">
        <v>248893.36</v>
      </c>
      <c r="AP527" s="32">
        <v>388045.07</v>
      </c>
      <c r="AQ527" s="24">
        <v>0</v>
      </c>
      <c r="AR527" s="24">
        <v>248893.36</v>
      </c>
      <c r="AS527" s="32">
        <v>388045.07</v>
      </c>
      <c r="AT527" s="68">
        <f t="shared" si="173"/>
        <v>3.6547509457585359</v>
      </c>
      <c r="AU527" s="26">
        <v>0</v>
      </c>
      <c r="AV527" s="26">
        <v>0</v>
      </c>
      <c r="AW527" s="29">
        <v>11.31</v>
      </c>
      <c r="AX527" s="26">
        <v>4503.6665278217079</v>
      </c>
      <c r="AY527" s="27">
        <v>2237.9299544992173</v>
      </c>
      <c r="AZ527" s="27">
        <v>3029.28</v>
      </c>
      <c r="BA527" s="76">
        <v>3906.4611910519193</v>
      </c>
      <c r="BB527" s="29">
        <v>86.44</v>
      </c>
      <c r="BC527" s="26">
        <v>0</v>
      </c>
      <c r="BD527" s="26">
        <v>0</v>
      </c>
      <c r="BE527" s="26">
        <v>0</v>
      </c>
      <c r="BF527" s="28">
        <v>0</v>
      </c>
    </row>
    <row r="528" spans="1:58" ht="12.75" customHeight="1" x14ac:dyDescent="0.25">
      <c r="A528" s="10">
        <v>560</v>
      </c>
      <c r="B528" s="20" t="s">
        <v>67</v>
      </c>
      <c r="C528" s="20" t="s">
        <v>146</v>
      </c>
      <c r="D528" s="21">
        <v>2010</v>
      </c>
      <c r="E528" s="20" t="s">
        <v>67</v>
      </c>
      <c r="F528" s="64">
        <v>1.3</v>
      </c>
      <c r="G528" s="22">
        <v>175773500</v>
      </c>
      <c r="H528" s="12">
        <f t="shared" si="159"/>
        <v>228505550</v>
      </c>
      <c r="I528" s="23">
        <v>0</v>
      </c>
      <c r="J528" s="13">
        <f t="shared" si="160"/>
        <v>7594905.0299999993</v>
      </c>
      <c r="K528" s="13">
        <f t="shared" si="161"/>
        <v>9873376.5389999989</v>
      </c>
      <c r="L528" s="14">
        <f t="shared" si="162"/>
        <v>3065166.97</v>
      </c>
      <c r="M528" s="14">
        <f t="shared" si="163"/>
        <v>3465179.068</v>
      </c>
      <c r="N528" s="22">
        <v>1333373.6599999999</v>
      </c>
      <c r="O528" s="24">
        <v>1177171.04</v>
      </c>
      <c r="P528" s="24">
        <v>286807.27</v>
      </c>
      <c r="Q528" s="24">
        <v>0</v>
      </c>
      <c r="R528" s="24">
        <v>0</v>
      </c>
      <c r="S528" s="24">
        <v>267815</v>
      </c>
      <c r="T528" s="14">
        <f t="shared" si="174"/>
        <v>1733385.7579999999</v>
      </c>
      <c r="U528" s="24">
        <v>1177171.04</v>
      </c>
      <c r="V528" s="24">
        <v>286807.27</v>
      </c>
      <c r="W528" s="24">
        <v>0</v>
      </c>
      <c r="X528" s="24">
        <v>0</v>
      </c>
      <c r="Y528" s="24">
        <v>267815</v>
      </c>
      <c r="Z528" s="14">
        <f t="shared" si="164"/>
        <v>4529738.0599999996</v>
      </c>
      <c r="AA528" s="14">
        <f t="shared" si="165"/>
        <v>5888659.4780000001</v>
      </c>
      <c r="AB528" s="24">
        <v>3759065.7</v>
      </c>
      <c r="AC528" s="24">
        <v>619606.1</v>
      </c>
      <c r="AD528" s="24">
        <v>151066.26</v>
      </c>
      <c r="AE528" s="24">
        <v>0</v>
      </c>
      <c r="AF528" s="25">
        <v>0</v>
      </c>
      <c r="AG528" s="14">
        <f t="shared" si="166"/>
        <v>4886785.41</v>
      </c>
      <c r="AH528" s="14">
        <f t="shared" si="167"/>
        <v>805487.93</v>
      </c>
      <c r="AI528" s="14">
        <f t="shared" si="168"/>
        <v>196386.13800000001</v>
      </c>
      <c r="AJ528" s="14">
        <f t="shared" si="169"/>
        <v>0</v>
      </c>
      <c r="AK528" s="14">
        <f t="shared" si="170"/>
        <v>0</v>
      </c>
      <c r="AL528" s="16">
        <f t="shared" si="171"/>
        <v>380847.43000000005</v>
      </c>
      <c r="AM528" s="16">
        <f t="shared" si="172"/>
        <v>380847.43000000005</v>
      </c>
      <c r="AN528" s="24">
        <v>0</v>
      </c>
      <c r="AO528" s="24">
        <v>18826.650000000001</v>
      </c>
      <c r="AP528" s="32">
        <v>362020.78</v>
      </c>
      <c r="AQ528" s="24">
        <v>0</v>
      </c>
      <c r="AR528" s="24">
        <v>18826.650000000001</v>
      </c>
      <c r="AS528" s="32">
        <v>362020.78</v>
      </c>
      <c r="AT528" s="68">
        <f t="shared" si="173"/>
        <v>4.3208475851024186</v>
      </c>
      <c r="AU528" s="26">
        <v>0</v>
      </c>
      <c r="AV528" s="26">
        <v>0</v>
      </c>
      <c r="AW528" s="29">
        <v>20.45</v>
      </c>
      <c r="AX528" s="26">
        <v>4589.8141372423643</v>
      </c>
      <c r="AY528" s="27">
        <v>3084.354740842783</v>
      </c>
      <c r="AZ528" s="27">
        <v>3834.47</v>
      </c>
      <c r="BA528" s="76">
        <v>4944.8080874837751</v>
      </c>
      <c r="BB528" s="29">
        <v>91.26</v>
      </c>
      <c r="BC528" s="26">
        <v>0</v>
      </c>
      <c r="BD528" s="26">
        <v>0</v>
      </c>
      <c r="BE528" s="26">
        <v>0</v>
      </c>
      <c r="BF528" s="28">
        <v>0</v>
      </c>
    </row>
    <row r="529" spans="1:58" ht="12.75" customHeight="1" x14ac:dyDescent="0.25">
      <c r="A529" s="10">
        <v>561</v>
      </c>
      <c r="B529" s="20" t="s">
        <v>68</v>
      </c>
      <c r="C529" s="20" t="s">
        <v>147</v>
      </c>
      <c r="D529" s="21">
        <v>2010</v>
      </c>
      <c r="E529" s="20" t="s">
        <v>68</v>
      </c>
      <c r="F529" s="64">
        <v>1.3</v>
      </c>
      <c r="G529" s="22">
        <v>130183528</v>
      </c>
      <c r="H529" s="12">
        <f t="shared" si="159"/>
        <v>169238586.40000001</v>
      </c>
      <c r="I529" s="23">
        <v>0</v>
      </c>
      <c r="J529" s="13">
        <f t="shared" si="160"/>
        <v>4489104.8099999996</v>
      </c>
      <c r="K529" s="13">
        <f t="shared" si="161"/>
        <v>5835836.2529999996</v>
      </c>
      <c r="L529" s="14">
        <f t="shared" si="162"/>
        <v>2628910.8099999996</v>
      </c>
      <c r="M529" s="14">
        <f t="shared" si="163"/>
        <v>2910411.0999999996</v>
      </c>
      <c r="N529" s="22">
        <v>938334.3</v>
      </c>
      <c r="O529" s="24">
        <v>1068897.6399999999</v>
      </c>
      <c r="P529" s="24">
        <v>340489.07</v>
      </c>
      <c r="Q529" s="24">
        <v>0</v>
      </c>
      <c r="R529" s="24">
        <v>0</v>
      </c>
      <c r="S529" s="24">
        <v>281189.8</v>
      </c>
      <c r="T529" s="14">
        <f t="shared" si="174"/>
        <v>1219834.5900000001</v>
      </c>
      <c r="U529" s="24">
        <v>1068897.6399999999</v>
      </c>
      <c r="V529" s="24">
        <v>340489.07</v>
      </c>
      <c r="W529" s="24">
        <v>0</v>
      </c>
      <c r="X529" s="24">
        <v>0</v>
      </c>
      <c r="Y529" s="24">
        <v>281189.8</v>
      </c>
      <c r="Z529" s="14">
        <f t="shared" si="164"/>
        <v>1860194</v>
      </c>
      <c r="AA529" s="14">
        <f t="shared" si="165"/>
        <v>2418252.2000000002</v>
      </c>
      <c r="AB529" s="24">
        <v>1512582.2</v>
      </c>
      <c r="AC529" s="24">
        <v>347611.8</v>
      </c>
      <c r="AD529" s="24">
        <v>0</v>
      </c>
      <c r="AE529" s="24">
        <v>0</v>
      </c>
      <c r="AF529" s="25">
        <v>0</v>
      </c>
      <c r="AG529" s="14">
        <f t="shared" si="166"/>
        <v>1966356.86</v>
      </c>
      <c r="AH529" s="14">
        <f t="shared" si="167"/>
        <v>451895.34</v>
      </c>
      <c r="AI529" s="14">
        <f t="shared" si="168"/>
        <v>0</v>
      </c>
      <c r="AJ529" s="14">
        <f t="shared" si="169"/>
        <v>0</v>
      </c>
      <c r="AK529" s="14">
        <f t="shared" si="170"/>
        <v>0</v>
      </c>
      <c r="AL529" s="16">
        <f t="shared" si="171"/>
        <v>53131.979999999996</v>
      </c>
      <c r="AM529" s="16">
        <f t="shared" si="172"/>
        <v>53131.979999999996</v>
      </c>
      <c r="AN529" s="24">
        <v>0</v>
      </c>
      <c r="AO529" s="24">
        <v>16758.490000000002</v>
      </c>
      <c r="AP529" s="32">
        <v>36373.49</v>
      </c>
      <c r="AQ529" s="24">
        <v>0</v>
      </c>
      <c r="AR529" s="24">
        <v>16758.490000000002</v>
      </c>
      <c r="AS529" s="32">
        <v>36373.49</v>
      </c>
      <c r="AT529" s="68">
        <f t="shared" si="173"/>
        <v>3.4482894103161805</v>
      </c>
      <c r="AU529" s="26">
        <v>0</v>
      </c>
      <c r="AV529" s="26">
        <v>0</v>
      </c>
      <c r="AW529" s="29">
        <v>17.38</v>
      </c>
      <c r="AX529" s="26">
        <v>3297.8303957338326</v>
      </c>
      <c r="AY529" s="27">
        <v>2782.0545677933183</v>
      </c>
      <c r="AZ529" s="27">
        <v>2974.85</v>
      </c>
      <c r="BA529" s="76">
        <v>3836.2700292481386</v>
      </c>
      <c r="BB529" s="29">
        <v>89.3</v>
      </c>
      <c r="BC529" s="26">
        <v>0</v>
      </c>
      <c r="BD529" s="26">
        <v>0</v>
      </c>
      <c r="BE529" s="26">
        <v>0</v>
      </c>
      <c r="BF529" s="28">
        <v>0</v>
      </c>
    </row>
    <row r="530" spans="1:58" ht="12.75" customHeight="1" x14ac:dyDescent="0.25">
      <c r="A530" s="10">
        <v>562</v>
      </c>
      <c r="B530" s="10" t="s">
        <v>36</v>
      </c>
      <c r="C530" s="10" t="s">
        <v>115</v>
      </c>
      <c r="D530" s="11">
        <v>2011</v>
      </c>
      <c r="E530" s="10" t="s">
        <v>36</v>
      </c>
      <c r="F530" s="64" t="s">
        <v>81</v>
      </c>
      <c r="G530" s="12">
        <v>14665576472</v>
      </c>
      <c r="H530" s="12">
        <f t="shared" si="159"/>
        <v>18478626354.720001</v>
      </c>
      <c r="I530" s="13">
        <f>J530+AL530</f>
        <v>826796845.44691157</v>
      </c>
      <c r="J530" s="13">
        <f t="shared" si="160"/>
        <v>446257008.20999998</v>
      </c>
      <c r="K530" s="13">
        <f t="shared" si="161"/>
        <v>562283830.34459996</v>
      </c>
      <c r="L530" s="14">
        <f t="shared" si="162"/>
        <v>200962670.96000007</v>
      </c>
      <c r="M530" s="14">
        <f t="shared" si="163"/>
        <v>226912350.97600007</v>
      </c>
      <c r="N530" s="14">
        <v>99806461.600000039</v>
      </c>
      <c r="O530" s="14">
        <v>58475705.159999996</v>
      </c>
      <c r="P530" s="14">
        <v>8704061.4299999997</v>
      </c>
      <c r="Q530" s="14">
        <v>5592847.8299999991</v>
      </c>
      <c r="R530" s="14">
        <v>1684060.5099999998</v>
      </c>
      <c r="S530" s="14">
        <v>26699534.43</v>
      </c>
      <c r="T530" s="14">
        <f t="shared" si="174"/>
        <v>125756141.61600006</v>
      </c>
      <c r="U530" s="14">
        <v>58475705.159999996</v>
      </c>
      <c r="V530" s="14">
        <v>8704061.4299999997</v>
      </c>
      <c r="W530" s="14">
        <v>5592847.8299999991</v>
      </c>
      <c r="X530" s="14">
        <v>1684060.5099999998</v>
      </c>
      <c r="Y530" s="14">
        <v>26699534.43</v>
      </c>
      <c r="Z530" s="14">
        <f t="shared" si="164"/>
        <v>245294337.24999991</v>
      </c>
      <c r="AA530" s="14">
        <f t="shared" si="165"/>
        <v>309070864.93499994</v>
      </c>
      <c r="AB530" s="14">
        <v>183571985.58999994</v>
      </c>
      <c r="AC530" s="14">
        <v>48089067.539999999</v>
      </c>
      <c r="AD530" s="14">
        <v>11600119.979999999</v>
      </c>
      <c r="AE530" s="14">
        <v>2033164.1400000001</v>
      </c>
      <c r="AF530" s="15">
        <v>0</v>
      </c>
      <c r="AG530" s="14">
        <f t="shared" si="166"/>
        <v>231300701.84339994</v>
      </c>
      <c r="AH530" s="14">
        <f t="shared" si="167"/>
        <v>60592225.100400001</v>
      </c>
      <c r="AI530" s="14">
        <f t="shared" si="168"/>
        <v>14616151.174799999</v>
      </c>
      <c r="AJ530" s="14">
        <f t="shared" si="169"/>
        <v>2561786.8164000004</v>
      </c>
      <c r="AK530" s="14">
        <f t="shared" si="170"/>
        <v>0</v>
      </c>
      <c r="AL530" s="16">
        <f t="shared" si="171"/>
        <v>380539837.23691165</v>
      </c>
      <c r="AM530" s="16">
        <f t="shared" si="172"/>
        <v>380539837.23691165</v>
      </c>
      <c r="AN530" s="14">
        <v>339077202</v>
      </c>
      <c r="AO530" s="14">
        <v>5268201.9869116601</v>
      </c>
      <c r="AP530" s="30">
        <v>36194433.249999993</v>
      </c>
      <c r="AQ530" s="14">
        <v>339077202</v>
      </c>
      <c r="AR530" s="14">
        <v>5268201.9869116601</v>
      </c>
      <c r="AS530" s="30">
        <v>36194433.249999993</v>
      </c>
      <c r="AT530" s="70">
        <f t="shared" si="173"/>
        <v>3.0428876018751017</v>
      </c>
      <c r="AU530" s="17">
        <f>I530/G530*100</f>
        <v>5.6376702751880181</v>
      </c>
      <c r="AV530" s="17">
        <f>J530/I530*100</f>
        <v>53.974203054534279</v>
      </c>
      <c r="AW530" s="18">
        <v>15.468631941719469</v>
      </c>
      <c r="AX530" s="18">
        <v>4733.1920672185115</v>
      </c>
      <c r="AY530" s="17">
        <v>3146.9959555862902</v>
      </c>
      <c r="AZ530" s="17">
        <v>3857.5894469360937</v>
      </c>
      <c r="BA530" s="75">
        <v>4791.5836794941615</v>
      </c>
      <c r="BB530" s="18">
        <v>86.714182141268935</v>
      </c>
      <c r="BC530" s="18">
        <v>3289.5090441525795</v>
      </c>
      <c r="BD530" s="18">
        <v>58.76299769791661</v>
      </c>
      <c r="BE530" s="18">
        <v>22.239924728972284</v>
      </c>
      <c r="BF530" s="19">
        <v>18.997077573111117</v>
      </c>
    </row>
    <row r="531" spans="1:58" ht="12.75" customHeight="1" x14ac:dyDescent="0.25">
      <c r="A531" s="10">
        <v>563</v>
      </c>
      <c r="B531" s="20" t="s">
        <v>37</v>
      </c>
      <c r="C531" s="20" t="s">
        <v>116</v>
      </c>
      <c r="D531" s="21">
        <v>2011</v>
      </c>
      <c r="E531" s="20" t="s">
        <v>37</v>
      </c>
      <c r="F531" s="64" t="s">
        <v>81</v>
      </c>
      <c r="G531" s="22">
        <v>150419495</v>
      </c>
      <c r="H531" s="12">
        <f t="shared" si="159"/>
        <v>189528563.69999999</v>
      </c>
      <c r="I531" s="23">
        <v>0</v>
      </c>
      <c r="J531" s="13">
        <f t="shared" si="160"/>
        <v>4972673.5500000007</v>
      </c>
      <c r="K531" s="13">
        <f t="shared" si="161"/>
        <v>6265568.6730000013</v>
      </c>
      <c r="L531" s="14">
        <f t="shared" si="162"/>
        <v>1942284.8099999998</v>
      </c>
      <c r="M531" s="14">
        <f t="shared" si="163"/>
        <v>2135176.0357999997</v>
      </c>
      <c r="N531" s="22">
        <v>741889.33</v>
      </c>
      <c r="O531" s="24">
        <v>1014167.74</v>
      </c>
      <c r="P531" s="24">
        <v>0</v>
      </c>
      <c r="Q531" s="24">
        <v>0</v>
      </c>
      <c r="R531" s="24">
        <v>0</v>
      </c>
      <c r="S531" s="24">
        <v>186227.74</v>
      </c>
      <c r="T531" s="14">
        <f t="shared" si="174"/>
        <v>934780.55579999997</v>
      </c>
      <c r="U531" s="24">
        <v>1014167.74</v>
      </c>
      <c r="V531" s="24">
        <v>0</v>
      </c>
      <c r="W531" s="24">
        <v>0</v>
      </c>
      <c r="X531" s="24">
        <v>0</v>
      </c>
      <c r="Y531" s="24">
        <v>186227.74</v>
      </c>
      <c r="Z531" s="14">
        <f t="shared" si="164"/>
        <v>3030388.7400000007</v>
      </c>
      <c r="AA531" s="14">
        <f t="shared" si="165"/>
        <v>3818289.8124000006</v>
      </c>
      <c r="AB531" s="24">
        <v>2501571.3700000006</v>
      </c>
      <c r="AC531" s="24">
        <v>426965.28999999992</v>
      </c>
      <c r="AD531" s="24">
        <v>101852.08000000002</v>
      </c>
      <c r="AE531" s="24">
        <v>0</v>
      </c>
      <c r="AF531" s="25">
        <v>0</v>
      </c>
      <c r="AG531" s="14">
        <f t="shared" si="166"/>
        <v>3151979.9262000006</v>
      </c>
      <c r="AH531" s="14">
        <f t="shared" si="167"/>
        <v>537976.26539999992</v>
      </c>
      <c r="AI531" s="14">
        <f t="shared" si="168"/>
        <v>128333.62080000002</v>
      </c>
      <c r="AJ531" s="14">
        <f t="shared" si="169"/>
        <v>0</v>
      </c>
      <c r="AK531" s="14">
        <f t="shared" si="170"/>
        <v>0</v>
      </c>
      <c r="AL531" s="16">
        <f t="shared" si="171"/>
        <v>266294.87015999999</v>
      </c>
      <c r="AM531" s="16">
        <f t="shared" si="172"/>
        <v>266294.87015999999</v>
      </c>
      <c r="AN531" s="24">
        <v>0</v>
      </c>
      <c r="AO531" s="24">
        <v>22170.580160000001</v>
      </c>
      <c r="AP531" s="32">
        <v>244124.29</v>
      </c>
      <c r="AQ531" s="24">
        <v>0</v>
      </c>
      <c r="AR531" s="24">
        <v>22170.580160000001</v>
      </c>
      <c r="AS531" s="32">
        <v>244124.29</v>
      </c>
      <c r="AT531" s="68">
        <f t="shared" si="173"/>
        <v>3.3058703926641959</v>
      </c>
      <c r="AU531" s="26">
        <v>0</v>
      </c>
      <c r="AV531" s="26">
        <v>0</v>
      </c>
      <c r="AW531" s="29">
        <v>9.77</v>
      </c>
      <c r="AX531" s="26">
        <v>4627.5155872296964</v>
      </c>
      <c r="AY531" s="27">
        <v>3466.9356211991126</v>
      </c>
      <c r="AZ531" s="27">
        <v>4092.42</v>
      </c>
      <c r="BA531" s="76">
        <v>5083.271081947345</v>
      </c>
      <c r="BB531" s="29">
        <v>90.41</v>
      </c>
      <c r="BC531" s="26">
        <v>0</v>
      </c>
      <c r="BD531" s="26">
        <v>0</v>
      </c>
      <c r="BE531" s="26">
        <v>0</v>
      </c>
      <c r="BF531" s="28">
        <v>0</v>
      </c>
    </row>
    <row r="532" spans="1:58" ht="12.75" customHeight="1" x14ac:dyDescent="0.25">
      <c r="A532" s="10">
        <v>564</v>
      </c>
      <c r="B532" s="20" t="s">
        <v>38</v>
      </c>
      <c r="C532" s="20" t="s">
        <v>117</v>
      </c>
      <c r="D532" s="21">
        <v>2011</v>
      </c>
      <c r="E532" s="20" t="s">
        <v>38</v>
      </c>
      <c r="F532" s="64" t="s">
        <v>81</v>
      </c>
      <c r="G532" s="22">
        <v>418394022</v>
      </c>
      <c r="H532" s="12">
        <f t="shared" si="159"/>
        <v>527176467.72000003</v>
      </c>
      <c r="I532" s="23">
        <v>0</v>
      </c>
      <c r="J532" s="13">
        <f t="shared" si="160"/>
        <v>12711143.049999999</v>
      </c>
      <c r="K532" s="13">
        <f t="shared" si="161"/>
        <v>16016040.242999999</v>
      </c>
      <c r="L532" s="14">
        <f t="shared" si="162"/>
        <v>4490221.63</v>
      </c>
      <c r="M532" s="14">
        <f t="shared" si="163"/>
        <v>4907880.9863999998</v>
      </c>
      <c r="N532" s="22">
        <v>1606382.14</v>
      </c>
      <c r="O532" s="24">
        <v>1301223.25</v>
      </c>
      <c r="P532" s="24">
        <v>62817.62</v>
      </c>
      <c r="Q532" s="24">
        <v>0</v>
      </c>
      <c r="R532" s="24">
        <v>0</v>
      </c>
      <c r="S532" s="24">
        <v>1519798.62</v>
      </c>
      <c r="T532" s="14">
        <f t="shared" si="174"/>
        <v>2024041.4963999998</v>
      </c>
      <c r="U532" s="24">
        <v>1301223.25</v>
      </c>
      <c r="V532" s="24">
        <v>62817.62</v>
      </c>
      <c r="W532" s="24">
        <v>0</v>
      </c>
      <c r="X532" s="24">
        <v>0</v>
      </c>
      <c r="Y532" s="24">
        <v>1519798.62</v>
      </c>
      <c r="Z532" s="14">
        <f t="shared" si="164"/>
        <v>8220921.419999999</v>
      </c>
      <c r="AA532" s="14">
        <f t="shared" si="165"/>
        <v>10358360.9892</v>
      </c>
      <c r="AB532" s="24">
        <v>7451559.0599999996</v>
      </c>
      <c r="AC532" s="24">
        <v>732432.81</v>
      </c>
      <c r="AD532" s="24">
        <v>36929.550000000003</v>
      </c>
      <c r="AE532" s="24">
        <v>0</v>
      </c>
      <c r="AF532" s="25">
        <v>0</v>
      </c>
      <c r="AG532" s="14">
        <f t="shared" si="166"/>
        <v>9388964.4155999999</v>
      </c>
      <c r="AH532" s="14">
        <f t="shared" si="167"/>
        <v>922865.34060000011</v>
      </c>
      <c r="AI532" s="14">
        <f t="shared" si="168"/>
        <v>46531.233000000007</v>
      </c>
      <c r="AJ532" s="14">
        <f t="shared" si="169"/>
        <v>0</v>
      </c>
      <c r="AK532" s="14">
        <f t="shared" si="170"/>
        <v>0</v>
      </c>
      <c r="AL532" s="16">
        <f t="shared" si="171"/>
        <v>918536.74</v>
      </c>
      <c r="AM532" s="16">
        <f t="shared" si="172"/>
        <v>918536.74</v>
      </c>
      <c r="AN532" s="24">
        <v>0</v>
      </c>
      <c r="AO532" s="24">
        <v>16418.400000000001</v>
      </c>
      <c r="AP532" s="32">
        <v>902118.34</v>
      </c>
      <c r="AQ532" s="24">
        <v>0</v>
      </c>
      <c r="AR532" s="24">
        <v>16418.400000000001</v>
      </c>
      <c r="AS532" s="32">
        <v>902118.34</v>
      </c>
      <c r="AT532" s="68">
        <f t="shared" si="173"/>
        <v>3.038079509176161</v>
      </c>
      <c r="AU532" s="26">
        <v>0</v>
      </c>
      <c r="AV532" s="26">
        <v>0</v>
      </c>
      <c r="AW532" s="29">
        <v>26.92</v>
      </c>
      <c r="AX532" s="26">
        <v>4088.4912025232411</v>
      </c>
      <c r="AY532" s="27">
        <v>3550.5590707957604</v>
      </c>
      <c r="AZ532" s="27">
        <v>3880.79</v>
      </c>
      <c r="BA532" s="76">
        <v>4820.4015184439613</v>
      </c>
      <c r="BB532" s="29">
        <v>66.150000000000006</v>
      </c>
      <c r="BC532" s="26">
        <v>0</v>
      </c>
      <c r="BD532" s="26">
        <v>0</v>
      </c>
      <c r="BE532" s="26">
        <v>0</v>
      </c>
      <c r="BF532" s="28">
        <v>0</v>
      </c>
    </row>
    <row r="533" spans="1:58" ht="12.75" customHeight="1" x14ac:dyDescent="0.25">
      <c r="A533" s="10">
        <v>565</v>
      </c>
      <c r="B533" s="20" t="s">
        <v>39</v>
      </c>
      <c r="C533" s="20" t="s">
        <v>118</v>
      </c>
      <c r="D533" s="21">
        <v>2011</v>
      </c>
      <c r="E533" s="20" t="s">
        <v>39</v>
      </c>
      <c r="F533" s="64" t="s">
        <v>81</v>
      </c>
      <c r="G533" s="22">
        <v>109045000</v>
      </c>
      <c r="H533" s="12">
        <f t="shared" si="159"/>
        <v>137396700</v>
      </c>
      <c r="I533" s="23">
        <v>0</v>
      </c>
      <c r="J533" s="13">
        <f t="shared" si="160"/>
        <v>3903685.21</v>
      </c>
      <c r="K533" s="13">
        <f t="shared" si="161"/>
        <v>4918643.3646</v>
      </c>
      <c r="L533" s="14">
        <f t="shared" si="162"/>
        <v>1339615.23</v>
      </c>
      <c r="M533" s="14">
        <f t="shared" si="163"/>
        <v>1437528.1776000001</v>
      </c>
      <c r="N533" s="22">
        <v>376588.26</v>
      </c>
      <c r="O533" s="24">
        <v>636733.01</v>
      </c>
      <c r="P533" s="24">
        <v>0</v>
      </c>
      <c r="Q533" s="24">
        <v>0</v>
      </c>
      <c r="R533" s="24">
        <v>0</v>
      </c>
      <c r="S533" s="24">
        <v>326293.96000000002</v>
      </c>
      <c r="T533" s="14">
        <f t="shared" si="174"/>
        <v>474501.20760000002</v>
      </c>
      <c r="U533" s="24">
        <v>636733.01</v>
      </c>
      <c r="V533" s="24">
        <v>0</v>
      </c>
      <c r="W533" s="24">
        <v>0</v>
      </c>
      <c r="X533" s="24">
        <v>0</v>
      </c>
      <c r="Y533" s="24">
        <v>326293.96000000002</v>
      </c>
      <c r="Z533" s="14">
        <f t="shared" si="164"/>
        <v>2564069.98</v>
      </c>
      <c r="AA533" s="14">
        <f t="shared" si="165"/>
        <v>3230728.1748000002</v>
      </c>
      <c r="AB533" s="24">
        <v>1989905.42</v>
      </c>
      <c r="AC533" s="24">
        <v>574164.56000000006</v>
      </c>
      <c r="AD533" s="24">
        <v>0</v>
      </c>
      <c r="AE533" s="24">
        <v>0</v>
      </c>
      <c r="AF533" s="25">
        <v>0</v>
      </c>
      <c r="AG533" s="14">
        <f t="shared" si="166"/>
        <v>2507280.8292</v>
      </c>
      <c r="AH533" s="14">
        <f t="shared" si="167"/>
        <v>723447.34560000012</v>
      </c>
      <c r="AI533" s="14">
        <f t="shared" si="168"/>
        <v>0</v>
      </c>
      <c r="AJ533" s="14">
        <f t="shared" si="169"/>
        <v>0</v>
      </c>
      <c r="AK533" s="14">
        <f t="shared" si="170"/>
        <v>0</v>
      </c>
      <c r="AL533" s="16">
        <f t="shared" si="171"/>
        <v>108073.54799999982</v>
      </c>
      <c r="AM533" s="16">
        <f t="shared" si="172"/>
        <v>108073.54799999982</v>
      </c>
      <c r="AN533" s="24">
        <v>0</v>
      </c>
      <c r="AO533" s="24">
        <v>24970.407999999821</v>
      </c>
      <c r="AP533" s="32">
        <v>83103.14</v>
      </c>
      <c r="AQ533" s="24">
        <v>0</v>
      </c>
      <c r="AR533" s="24">
        <v>24970.407999999821</v>
      </c>
      <c r="AS533" s="32">
        <v>83103.14</v>
      </c>
      <c r="AT533" s="68">
        <f t="shared" si="173"/>
        <v>3.5798846439543306</v>
      </c>
      <c r="AU533" s="26">
        <v>0</v>
      </c>
      <c r="AV533" s="26">
        <v>0</v>
      </c>
      <c r="AW533" s="29">
        <v>19.71</v>
      </c>
      <c r="AX533" s="26">
        <v>6331.0682521888994</v>
      </c>
      <c r="AY533" s="27">
        <v>5004.4650782265653</v>
      </c>
      <c r="AZ533" s="27">
        <v>5803.17</v>
      </c>
      <c r="BA533" s="76">
        <v>7208.2255107306619</v>
      </c>
      <c r="BB533" s="29">
        <v>75.64</v>
      </c>
      <c r="BC533" s="26">
        <v>0</v>
      </c>
      <c r="BD533" s="26">
        <v>0</v>
      </c>
      <c r="BE533" s="26">
        <v>0</v>
      </c>
      <c r="BF533" s="28">
        <v>0</v>
      </c>
    </row>
    <row r="534" spans="1:58" ht="12.75" customHeight="1" x14ac:dyDescent="0.25">
      <c r="A534" s="10">
        <v>566</v>
      </c>
      <c r="B534" s="20" t="s">
        <v>40</v>
      </c>
      <c r="C534" s="20" t="s">
        <v>119</v>
      </c>
      <c r="D534" s="21">
        <v>2011</v>
      </c>
      <c r="E534" s="20" t="s">
        <v>40</v>
      </c>
      <c r="F534" s="64" t="s">
        <v>81</v>
      </c>
      <c r="G534" s="22">
        <v>780750710</v>
      </c>
      <c r="H534" s="12">
        <f t="shared" si="159"/>
        <v>983745894.60000002</v>
      </c>
      <c r="I534" s="23">
        <v>0</v>
      </c>
      <c r="J534" s="13">
        <f t="shared" si="160"/>
        <v>4545574.25</v>
      </c>
      <c r="K534" s="13">
        <f t="shared" si="161"/>
        <v>5727423.5549999997</v>
      </c>
      <c r="L534" s="14">
        <f t="shared" si="162"/>
        <v>2411297.73</v>
      </c>
      <c r="M534" s="14">
        <f t="shared" si="163"/>
        <v>2581295.7738000001</v>
      </c>
      <c r="N534" s="22">
        <v>653838.63</v>
      </c>
      <c r="O534" s="24">
        <v>997935</v>
      </c>
      <c r="P534" s="24">
        <v>134633.1</v>
      </c>
      <c r="Q534" s="24">
        <v>0</v>
      </c>
      <c r="R534" s="24">
        <v>0</v>
      </c>
      <c r="S534" s="24">
        <v>624891</v>
      </c>
      <c r="T534" s="14">
        <f t="shared" si="174"/>
        <v>823836.67379999999</v>
      </c>
      <c r="U534" s="24">
        <v>997935</v>
      </c>
      <c r="V534" s="24">
        <v>134633.1</v>
      </c>
      <c r="W534" s="24">
        <v>0</v>
      </c>
      <c r="X534" s="24">
        <v>0</v>
      </c>
      <c r="Y534" s="24">
        <v>624891</v>
      </c>
      <c r="Z534" s="14">
        <f t="shared" si="164"/>
        <v>2134276.52</v>
      </c>
      <c r="AA534" s="14">
        <f t="shared" si="165"/>
        <v>2689188.4152000002</v>
      </c>
      <c r="AB534" s="24">
        <v>1301735.58</v>
      </c>
      <c r="AC534" s="24">
        <v>288860.33999999997</v>
      </c>
      <c r="AD534" s="24">
        <v>543680.6</v>
      </c>
      <c r="AE534" s="24">
        <v>0</v>
      </c>
      <c r="AF534" s="25">
        <v>0</v>
      </c>
      <c r="AG534" s="14">
        <f t="shared" si="166"/>
        <v>1640186.8308000001</v>
      </c>
      <c r="AH534" s="14">
        <f t="shared" si="167"/>
        <v>363964.02839999995</v>
      </c>
      <c r="AI534" s="14">
        <f t="shared" si="168"/>
        <v>685037.55599999998</v>
      </c>
      <c r="AJ534" s="14">
        <f t="shared" si="169"/>
        <v>0</v>
      </c>
      <c r="AK534" s="14">
        <f t="shared" si="170"/>
        <v>0</v>
      </c>
      <c r="AL534" s="16">
        <f t="shared" si="171"/>
        <v>75542.599999999904</v>
      </c>
      <c r="AM534" s="16">
        <f t="shared" si="172"/>
        <v>75542.599999999904</v>
      </c>
      <c r="AN534" s="24">
        <v>0</v>
      </c>
      <c r="AO534" s="24">
        <v>10086.899999999907</v>
      </c>
      <c r="AP534" s="32">
        <v>65455.7</v>
      </c>
      <c r="AQ534" s="24">
        <v>0</v>
      </c>
      <c r="AR534" s="24">
        <v>10086.899999999907</v>
      </c>
      <c r="AS534" s="32">
        <v>65455.7</v>
      </c>
      <c r="AT534" s="68">
        <f t="shared" si="173"/>
        <v>0.58220558646690179</v>
      </c>
      <c r="AU534" s="26">
        <v>0</v>
      </c>
      <c r="AV534" s="26">
        <v>0</v>
      </c>
      <c r="AW534" s="29">
        <v>4.04</v>
      </c>
      <c r="AX534" s="26">
        <v>5300.9041167339337</v>
      </c>
      <c r="AY534" s="27">
        <v>5361.4418074121504</v>
      </c>
      <c r="AZ534" s="27">
        <v>5332.85</v>
      </c>
      <c r="BA534" s="76">
        <v>6624.0322814771944</v>
      </c>
      <c r="BB534" s="29">
        <v>74.08</v>
      </c>
      <c r="BC534" s="26">
        <v>0</v>
      </c>
      <c r="BD534" s="26">
        <v>0</v>
      </c>
      <c r="BE534" s="26">
        <v>0</v>
      </c>
      <c r="BF534" s="28">
        <v>0</v>
      </c>
    </row>
    <row r="535" spans="1:58" ht="12.75" customHeight="1" x14ac:dyDescent="0.25">
      <c r="A535" s="10">
        <v>567</v>
      </c>
      <c r="B535" s="20" t="s">
        <v>41</v>
      </c>
      <c r="C535" s="20" t="s">
        <v>120</v>
      </c>
      <c r="D535" s="21">
        <v>2011</v>
      </c>
      <c r="E535" s="20" t="s">
        <v>109</v>
      </c>
      <c r="F535" s="64" t="s">
        <v>81</v>
      </c>
      <c r="G535" s="22">
        <v>493392759</v>
      </c>
      <c r="H535" s="12">
        <f t="shared" si="159"/>
        <v>621674876.34000003</v>
      </c>
      <c r="I535" s="23">
        <v>0</v>
      </c>
      <c r="J535" s="13">
        <f t="shared" si="160"/>
        <v>10446577.33</v>
      </c>
      <c r="K535" s="13">
        <f t="shared" si="161"/>
        <v>13162687.435800001</v>
      </c>
      <c r="L535" s="14">
        <f t="shared" si="162"/>
        <v>2510428.65</v>
      </c>
      <c r="M535" s="14">
        <f t="shared" si="163"/>
        <v>2772018.1288000001</v>
      </c>
      <c r="N535" s="22">
        <v>1006113.38</v>
      </c>
      <c r="O535" s="24">
        <v>993412.13</v>
      </c>
      <c r="P535" s="24">
        <v>211883.14</v>
      </c>
      <c r="Q535" s="24">
        <v>0</v>
      </c>
      <c r="R535" s="24">
        <v>0</v>
      </c>
      <c r="S535" s="24">
        <v>299020</v>
      </c>
      <c r="T535" s="14">
        <f t="shared" si="174"/>
        <v>1267702.8588</v>
      </c>
      <c r="U535" s="24">
        <v>993412.13</v>
      </c>
      <c r="V535" s="24">
        <v>211883.14</v>
      </c>
      <c r="W535" s="24">
        <v>0</v>
      </c>
      <c r="X535" s="24">
        <v>0</v>
      </c>
      <c r="Y535" s="24">
        <v>299020</v>
      </c>
      <c r="Z535" s="14">
        <f t="shared" si="164"/>
        <v>7936148.6800000006</v>
      </c>
      <c r="AA535" s="14">
        <f t="shared" si="165"/>
        <v>9999547.3368000016</v>
      </c>
      <c r="AB535" s="24">
        <v>6764201.9200000009</v>
      </c>
      <c r="AC535" s="24">
        <v>1130068.4500000002</v>
      </c>
      <c r="AD535" s="24">
        <v>41878.31</v>
      </c>
      <c r="AE535" s="24">
        <v>0</v>
      </c>
      <c r="AF535" s="25">
        <v>0</v>
      </c>
      <c r="AG535" s="14">
        <f t="shared" si="166"/>
        <v>8522894.4192000013</v>
      </c>
      <c r="AH535" s="14">
        <f t="shared" si="167"/>
        <v>1423886.2470000002</v>
      </c>
      <c r="AI535" s="14">
        <f t="shared" si="168"/>
        <v>52766.670599999998</v>
      </c>
      <c r="AJ535" s="14">
        <f t="shared" si="169"/>
        <v>0</v>
      </c>
      <c r="AK535" s="14">
        <f t="shared" si="170"/>
        <v>0</v>
      </c>
      <c r="AL535" s="16">
        <f t="shared" si="171"/>
        <v>1087765.43</v>
      </c>
      <c r="AM535" s="16">
        <f t="shared" si="172"/>
        <v>1087765.43</v>
      </c>
      <c r="AN535" s="24">
        <v>0</v>
      </c>
      <c r="AO535" s="24">
        <v>23325.489999999998</v>
      </c>
      <c r="AP535" s="32">
        <v>1064439.94</v>
      </c>
      <c r="AQ535" s="24">
        <v>0</v>
      </c>
      <c r="AR535" s="24">
        <v>23325.489999999998</v>
      </c>
      <c r="AS535" s="32">
        <v>1064439.94</v>
      </c>
      <c r="AT535" s="68">
        <f t="shared" si="173"/>
        <v>2.1172944149348569</v>
      </c>
      <c r="AU535" s="26">
        <v>0</v>
      </c>
      <c r="AV535" s="26">
        <v>0</v>
      </c>
      <c r="AW535" s="29">
        <v>25.71</v>
      </c>
      <c r="AX535" s="26">
        <v>4065.325045744295</v>
      </c>
      <c r="AY535" s="27">
        <v>2899.1428201879844</v>
      </c>
      <c r="AZ535" s="27">
        <v>3706.99</v>
      </c>
      <c r="BA535" s="76">
        <v>4604.5213023267379</v>
      </c>
      <c r="BB535" s="29">
        <v>88.09</v>
      </c>
      <c r="BC535" s="26">
        <v>0</v>
      </c>
      <c r="BD535" s="26">
        <v>0</v>
      </c>
      <c r="BE535" s="26">
        <v>0</v>
      </c>
      <c r="BF535" s="28">
        <v>0</v>
      </c>
    </row>
    <row r="536" spans="1:58" ht="12.75" customHeight="1" x14ac:dyDescent="0.25">
      <c r="A536" s="10">
        <v>568</v>
      </c>
      <c r="B536" s="20" t="s">
        <v>42</v>
      </c>
      <c r="C536" s="20" t="s">
        <v>121</v>
      </c>
      <c r="D536" s="21">
        <v>2011</v>
      </c>
      <c r="E536" s="20" t="s">
        <v>42</v>
      </c>
      <c r="F536" s="64" t="s">
        <v>81</v>
      </c>
      <c r="G536" s="22">
        <v>81585711</v>
      </c>
      <c r="H536" s="12">
        <f t="shared" si="159"/>
        <v>102797995.86</v>
      </c>
      <c r="I536" s="23">
        <v>0</v>
      </c>
      <c r="J536" s="13">
        <f t="shared" si="160"/>
        <v>3095937.36</v>
      </c>
      <c r="K536" s="13">
        <f t="shared" si="161"/>
        <v>3900881.0735999998</v>
      </c>
      <c r="L536" s="14">
        <f t="shared" si="162"/>
        <v>1383607.8699999999</v>
      </c>
      <c r="M536" s="14">
        <f t="shared" si="163"/>
        <v>1515994.8961999998</v>
      </c>
      <c r="N536" s="22">
        <v>509180.87</v>
      </c>
      <c r="O536" s="24">
        <v>861963.6</v>
      </c>
      <c r="P536" s="24">
        <v>0</v>
      </c>
      <c r="Q536" s="24">
        <v>0</v>
      </c>
      <c r="R536" s="24">
        <v>0</v>
      </c>
      <c r="S536" s="24">
        <v>12463.4</v>
      </c>
      <c r="T536" s="14">
        <f t="shared" si="174"/>
        <v>641567.89619999996</v>
      </c>
      <c r="U536" s="24">
        <v>861963.6</v>
      </c>
      <c r="V536" s="24">
        <v>0</v>
      </c>
      <c r="W536" s="24">
        <v>0</v>
      </c>
      <c r="X536" s="24">
        <v>0</v>
      </c>
      <c r="Y536" s="24">
        <v>12463.4</v>
      </c>
      <c r="Z536" s="14">
        <f t="shared" si="164"/>
        <v>1712329.49</v>
      </c>
      <c r="AA536" s="14">
        <f t="shared" si="165"/>
        <v>2157535.1573999999</v>
      </c>
      <c r="AB536" s="24">
        <v>1432949.73</v>
      </c>
      <c r="AC536" s="24">
        <v>279379.76</v>
      </c>
      <c r="AD536" s="24">
        <v>0</v>
      </c>
      <c r="AE536" s="24">
        <v>0</v>
      </c>
      <c r="AF536" s="25">
        <v>0</v>
      </c>
      <c r="AG536" s="14">
        <f t="shared" si="166"/>
        <v>1805516.6598</v>
      </c>
      <c r="AH536" s="14">
        <f t="shared" si="167"/>
        <v>352018.4976</v>
      </c>
      <c r="AI536" s="14">
        <f t="shared" si="168"/>
        <v>0</v>
      </c>
      <c r="AJ536" s="14">
        <f t="shared" si="169"/>
        <v>0</v>
      </c>
      <c r="AK536" s="14">
        <f t="shared" si="170"/>
        <v>0</v>
      </c>
      <c r="AL536" s="16">
        <f t="shared" si="171"/>
        <v>96962.9</v>
      </c>
      <c r="AM536" s="16">
        <f t="shared" si="172"/>
        <v>96962.9</v>
      </c>
      <c r="AN536" s="24">
        <v>0</v>
      </c>
      <c r="AO536" s="24">
        <v>5159.8999999999996</v>
      </c>
      <c r="AP536" s="32">
        <v>91803</v>
      </c>
      <c r="AQ536" s="24">
        <v>0</v>
      </c>
      <c r="AR536" s="24">
        <v>5159.8999999999996</v>
      </c>
      <c r="AS536" s="32">
        <v>91803</v>
      </c>
      <c r="AT536" s="68">
        <f t="shared" si="173"/>
        <v>3.7947053743271293</v>
      </c>
      <c r="AU536" s="26">
        <v>0</v>
      </c>
      <c r="AV536" s="26">
        <v>0</v>
      </c>
      <c r="AW536" s="29">
        <v>12.29</v>
      </c>
      <c r="AX536" s="26">
        <v>4558.954118376877</v>
      </c>
      <c r="AY536" s="27">
        <v>4663.8572333870407</v>
      </c>
      <c r="AZ536" s="27">
        <v>4605.25</v>
      </c>
      <c r="BA536" s="76">
        <v>5720.2667737275278</v>
      </c>
      <c r="BB536" s="29">
        <v>99.1</v>
      </c>
      <c r="BC536" s="26">
        <v>0</v>
      </c>
      <c r="BD536" s="26">
        <v>0</v>
      </c>
      <c r="BE536" s="26">
        <v>0</v>
      </c>
      <c r="BF536" s="28">
        <v>0</v>
      </c>
    </row>
    <row r="537" spans="1:58" ht="12.75" customHeight="1" x14ac:dyDescent="0.25">
      <c r="A537" s="10">
        <v>569</v>
      </c>
      <c r="B537" s="20" t="s">
        <v>43</v>
      </c>
      <c r="C537" s="20" t="s">
        <v>122</v>
      </c>
      <c r="D537" s="21">
        <v>2011</v>
      </c>
      <c r="E537" s="20" t="s">
        <v>43</v>
      </c>
      <c r="F537" s="64" t="s">
        <v>81</v>
      </c>
      <c r="G537" s="22">
        <v>261927503</v>
      </c>
      <c r="H537" s="12">
        <f t="shared" si="159"/>
        <v>330028653.78000003</v>
      </c>
      <c r="I537" s="23">
        <v>0</v>
      </c>
      <c r="J537" s="13">
        <f t="shared" si="160"/>
        <v>13617143.52</v>
      </c>
      <c r="K537" s="13">
        <f t="shared" si="161"/>
        <v>17157600.835200001</v>
      </c>
      <c r="L537" s="14">
        <f t="shared" si="162"/>
        <v>10469893.02</v>
      </c>
      <c r="M537" s="14">
        <f t="shared" si="163"/>
        <v>12012386.000600001</v>
      </c>
      <c r="N537" s="22">
        <v>5932665.3099999996</v>
      </c>
      <c r="O537" s="24">
        <v>2515099.31</v>
      </c>
      <c r="P537" s="24">
        <v>1377425.6799999997</v>
      </c>
      <c r="Q537" s="24">
        <v>0</v>
      </c>
      <c r="R537" s="24">
        <v>0</v>
      </c>
      <c r="S537" s="24">
        <v>644702.71999999997</v>
      </c>
      <c r="T537" s="14">
        <f t="shared" si="174"/>
        <v>7475158.2905999999</v>
      </c>
      <c r="U537" s="24">
        <v>2515099.31</v>
      </c>
      <c r="V537" s="24">
        <v>1377425.6799999997</v>
      </c>
      <c r="W537" s="24">
        <v>0</v>
      </c>
      <c r="X537" s="24">
        <v>0</v>
      </c>
      <c r="Y537" s="24">
        <v>644702.71999999997</v>
      </c>
      <c r="Z537" s="14">
        <f t="shared" si="164"/>
        <v>3147250.5</v>
      </c>
      <c r="AA537" s="14">
        <f t="shared" si="165"/>
        <v>3965535.6300000004</v>
      </c>
      <c r="AB537" s="24">
        <v>2349736.06</v>
      </c>
      <c r="AC537" s="24">
        <v>714160.6100000001</v>
      </c>
      <c r="AD537" s="24">
        <v>83353.83</v>
      </c>
      <c r="AE537" s="24">
        <v>0</v>
      </c>
      <c r="AF537" s="25">
        <v>0</v>
      </c>
      <c r="AG537" s="14">
        <f t="shared" si="166"/>
        <v>2960667.4356</v>
      </c>
      <c r="AH537" s="14">
        <f t="shared" si="167"/>
        <v>899842.36860000016</v>
      </c>
      <c r="AI537" s="14">
        <f t="shared" si="168"/>
        <v>105025.82580000001</v>
      </c>
      <c r="AJ537" s="14">
        <f t="shared" si="169"/>
        <v>0</v>
      </c>
      <c r="AK537" s="14">
        <f t="shared" si="170"/>
        <v>0</v>
      </c>
      <c r="AL537" s="16">
        <f t="shared" si="171"/>
        <v>150751.85</v>
      </c>
      <c r="AM537" s="16">
        <f t="shared" si="172"/>
        <v>150751.85</v>
      </c>
      <c r="AN537" s="24">
        <v>0</v>
      </c>
      <c r="AO537" s="24">
        <v>11650.93</v>
      </c>
      <c r="AP537" s="32">
        <v>139100.92000000001</v>
      </c>
      <c r="AQ537" s="24">
        <v>0</v>
      </c>
      <c r="AR537" s="24">
        <v>11650.93</v>
      </c>
      <c r="AS537" s="32">
        <v>139100.92000000001</v>
      </c>
      <c r="AT537" s="68">
        <f t="shared" si="173"/>
        <v>5.1988215685773174</v>
      </c>
      <c r="AU537" s="26">
        <v>0</v>
      </c>
      <c r="AV537" s="26">
        <v>0</v>
      </c>
      <c r="AW537" s="29">
        <v>17.420000000000002</v>
      </c>
      <c r="AX537" s="26">
        <v>2917.8843638136968</v>
      </c>
      <c r="AY537" s="27">
        <v>2683.1940689272701</v>
      </c>
      <c r="AZ537" s="27">
        <v>2734.02</v>
      </c>
      <c r="BA537" s="76">
        <v>3395.9771488424162</v>
      </c>
      <c r="BB537" s="29">
        <v>93.84</v>
      </c>
      <c r="BC537" s="26">
        <v>0</v>
      </c>
      <c r="BD537" s="26">
        <v>0</v>
      </c>
      <c r="BE537" s="26">
        <v>0</v>
      </c>
      <c r="BF537" s="28">
        <v>0</v>
      </c>
    </row>
    <row r="538" spans="1:58" ht="12.75" customHeight="1" x14ac:dyDescent="0.25">
      <c r="A538" s="10">
        <v>570</v>
      </c>
      <c r="B538" s="20" t="s">
        <v>44</v>
      </c>
      <c r="C538" s="20" t="s">
        <v>123</v>
      </c>
      <c r="D538" s="21">
        <v>2011</v>
      </c>
      <c r="E538" s="20" t="s">
        <v>44</v>
      </c>
      <c r="F538" s="64" t="s">
        <v>81</v>
      </c>
      <c r="G538" s="22">
        <v>407232998</v>
      </c>
      <c r="H538" s="12">
        <f t="shared" si="159"/>
        <v>513113577.48000002</v>
      </c>
      <c r="I538" s="23">
        <v>0</v>
      </c>
      <c r="J538" s="13">
        <f t="shared" si="160"/>
        <v>13577948.75</v>
      </c>
      <c r="K538" s="13">
        <f t="shared" si="161"/>
        <v>17108215.425000001</v>
      </c>
      <c r="L538" s="14">
        <f t="shared" si="162"/>
        <v>5326126.74</v>
      </c>
      <c r="M538" s="14">
        <f t="shared" si="163"/>
        <v>5856007.1378000006</v>
      </c>
      <c r="N538" s="22">
        <v>2038001.53</v>
      </c>
      <c r="O538" s="24">
        <v>1560789</v>
      </c>
      <c r="P538" s="24">
        <v>338413.21</v>
      </c>
      <c r="Q538" s="24">
        <v>0</v>
      </c>
      <c r="R538" s="24">
        <v>0</v>
      </c>
      <c r="S538" s="24">
        <v>1388923</v>
      </c>
      <c r="T538" s="14">
        <f t="shared" si="174"/>
        <v>2567881.9278000002</v>
      </c>
      <c r="U538" s="24">
        <v>1560789</v>
      </c>
      <c r="V538" s="24">
        <v>338413.21</v>
      </c>
      <c r="W538" s="24">
        <v>0</v>
      </c>
      <c r="X538" s="24">
        <v>0</v>
      </c>
      <c r="Y538" s="24">
        <v>1388923</v>
      </c>
      <c r="Z538" s="14">
        <f t="shared" si="164"/>
        <v>8251822.0099999998</v>
      </c>
      <c r="AA538" s="14">
        <f t="shared" si="165"/>
        <v>10397295.732600002</v>
      </c>
      <c r="AB538" s="24">
        <v>7307442.2999999998</v>
      </c>
      <c r="AC538" s="24">
        <v>864441.79000000027</v>
      </c>
      <c r="AD538" s="24">
        <v>79937.919999999998</v>
      </c>
      <c r="AE538" s="24">
        <v>0</v>
      </c>
      <c r="AF538" s="25">
        <v>0</v>
      </c>
      <c r="AG538" s="14">
        <f t="shared" si="166"/>
        <v>9207377.2980000004</v>
      </c>
      <c r="AH538" s="14">
        <f t="shared" si="167"/>
        <v>1089196.6554000003</v>
      </c>
      <c r="AI538" s="14">
        <f t="shared" si="168"/>
        <v>100721.7792</v>
      </c>
      <c r="AJ538" s="14">
        <f t="shared" si="169"/>
        <v>0</v>
      </c>
      <c r="AK538" s="14">
        <f t="shared" si="170"/>
        <v>0</v>
      </c>
      <c r="AL538" s="16">
        <f t="shared" si="171"/>
        <v>1164812.45</v>
      </c>
      <c r="AM538" s="16">
        <f t="shared" si="172"/>
        <v>1164812.45</v>
      </c>
      <c r="AN538" s="24">
        <v>0</v>
      </c>
      <c r="AO538" s="24">
        <v>40533</v>
      </c>
      <c r="AP538" s="32">
        <v>1124279.45</v>
      </c>
      <c r="AQ538" s="24">
        <v>0</v>
      </c>
      <c r="AR538" s="24">
        <v>40533</v>
      </c>
      <c r="AS538" s="32">
        <v>1124279.45</v>
      </c>
      <c r="AT538" s="68">
        <f t="shared" si="173"/>
        <v>3.3341965942553604</v>
      </c>
      <c r="AU538" s="26">
        <v>0</v>
      </c>
      <c r="AV538" s="26">
        <v>0</v>
      </c>
      <c r="AW538" s="29">
        <v>25.38</v>
      </c>
      <c r="AX538" s="26">
        <v>3924.6677776969236</v>
      </c>
      <c r="AY538" s="27">
        <v>3656.3087949090236</v>
      </c>
      <c r="AZ538" s="27">
        <v>3814.84</v>
      </c>
      <c r="BA538" s="76">
        <v>4738.4837954696759</v>
      </c>
      <c r="BB538" s="29">
        <v>73.92</v>
      </c>
      <c r="BC538" s="26">
        <v>0</v>
      </c>
      <c r="BD538" s="26">
        <v>0</v>
      </c>
      <c r="BE538" s="26">
        <v>0</v>
      </c>
      <c r="BF538" s="28">
        <v>0</v>
      </c>
    </row>
    <row r="539" spans="1:58" ht="12.75" customHeight="1" x14ac:dyDescent="0.25">
      <c r="A539" s="10">
        <v>571</v>
      </c>
      <c r="B539" s="20" t="s">
        <v>45</v>
      </c>
      <c r="C539" s="20" t="s">
        <v>124</v>
      </c>
      <c r="D539" s="21">
        <v>2011</v>
      </c>
      <c r="E539" s="20" t="s">
        <v>110</v>
      </c>
      <c r="F539" s="64" t="s">
        <v>81</v>
      </c>
      <c r="G539" s="22">
        <v>2397052399</v>
      </c>
      <c r="H539" s="12">
        <f t="shared" si="159"/>
        <v>3020286022.7400002</v>
      </c>
      <c r="I539" s="23">
        <v>0</v>
      </c>
      <c r="J539" s="13">
        <f t="shared" si="160"/>
        <v>84781415.979999989</v>
      </c>
      <c r="K539" s="13">
        <f t="shared" si="161"/>
        <v>106824584.13479999</v>
      </c>
      <c r="L539" s="14">
        <f t="shared" si="162"/>
        <v>24053266.989999998</v>
      </c>
      <c r="M539" s="14">
        <f t="shared" si="163"/>
        <v>28093386.223799996</v>
      </c>
      <c r="N539" s="22">
        <v>15538920.130000001</v>
      </c>
      <c r="O539" s="24">
        <v>3291613.4</v>
      </c>
      <c r="P539" s="24">
        <v>226123.65000000002</v>
      </c>
      <c r="Q539" s="24">
        <v>0</v>
      </c>
      <c r="R539" s="24">
        <v>0</v>
      </c>
      <c r="S539" s="24">
        <v>4996609.8099999996</v>
      </c>
      <c r="T539" s="14">
        <f t="shared" si="174"/>
        <v>19579039.3638</v>
      </c>
      <c r="U539" s="24">
        <v>3291613.4</v>
      </c>
      <c r="V539" s="24">
        <v>226123.65000000002</v>
      </c>
      <c r="W539" s="24">
        <v>0</v>
      </c>
      <c r="X539" s="24">
        <v>0</v>
      </c>
      <c r="Y539" s="24">
        <v>4996609.8099999996</v>
      </c>
      <c r="Z539" s="14">
        <f t="shared" si="164"/>
        <v>60728148.989999995</v>
      </c>
      <c r="AA539" s="14">
        <f t="shared" si="165"/>
        <v>76517467.727399975</v>
      </c>
      <c r="AB539" s="24">
        <v>34471992.059999995</v>
      </c>
      <c r="AC539" s="24">
        <v>23532753.369999997</v>
      </c>
      <c r="AD539" s="24">
        <v>2723403.5600000005</v>
      </c>
      <c r="AE539" s="24">
        <v>0</v>
      </c>
      <c r="AF539" s="25">
        <v>0</v>
      </c>
      <c r="AG539" s="14">
        <f t="shared" si="166"/>
        <v>43434709.995599993</v>
      </c>
      <c r="AH539" s="14">
        <f t="shared" si="167"/>
        <v>29651269.246199995</v>
      </c>
      <c r="AI539" s="14">
        <f t="shared" si="168"/>
        <v>3431488.4856000007</v>
      </c>
      <c r="AJ539" s="14">
        <f t="shared" si="169"/>
        <v>0</v>
      </c>
      <c r="AK539" s="14">
        <f t="shared" si="170"/>
        <v>0</v>
      </c>
      <c r="AL539" s="16">
        <f t="shared" si="171"/>
        <v>14837150.289999999</v>
      </c>
      <c r="AM539" s="16">
        <f t="shared" si="172"/>
        <v>14837150.289999999</v>
      </c>
      <c r="AN539" s="24">
        <v>0</v>
      </c>
      <c r="AO539" s="24">
        <v>16708.189999999999</v>
      </c>
      <c r="AP539" s="32">
        <v>14820442.1</v>
      </c>
      <c r="AQ539" s="24">
        <v>0</v>
      </c>
      <c r="AR539" s="24">
        <v>16708.189999999999</v>
      </c>
      <c r="AS539" s="32">
        <v>14820442.1</v>
      </c>
      <c r="AT539" s="68">
        <f t="shared" si="173"/>
        <v>3.5369029068938596</v>
      </c>
      <c r="AU539" s="26">
        <v>0</v>
      </c>
      <c r="AV539" s="26">
        <v>0</v>
      </c>
      <c r="AW539" s="29">
        <v>8.92</v>
      </c>
      <c r="AX539" s="26">
        <v>12183.139247114013</v>
      </c>
      <c r="AY539" s="27">
        <v>6099.0170860851258</v>
      </c>
      <c r="AZ539" s="27">
        <v>9495.7000000000007</v>
      </c>
      <c r="BA539" s="76">
        <v>11794.785777815427</v>
      </c>
      <c r="BB539" s="29">
        <v>79.23</v>
      </c>
      <c r="BC539" s="26">
        <v>0</v>
      </c>
      <c r="BD539" s="26">
        <v>0</v>
      </c>
      <c r="BE539" s="26">
        <v>0</v>
      </c>
      <c r="BF539" s="28">
        <v>0</v>
      </c>
    </row>
    <row r="540" spans="1:58" ht="12.75" customHeight="1" x14ac:dyDescent="0.25">
      <c r="A540" s="10">
        <v>572</v>
      </c>
      <c r="B540" s="20" t="s">
        <v>46</v>
      </c>
      <c r="C540" s="20" t="s">
        <v>125</v>
      </c>
      <c r="D540" s="21">
        <v>2011</v>
      </c>
      <c r="E540" s="20" t="s">
        <v>46</v>
      </c>
      <c r="F540" s="64" t="s">
        <v>81</v>
      </c>
      <c r="G540" s="22">
        <v>165643398</v>
      </c>
      <c r="H540" s="12">
        <f t="shared" si="159"/>
        <v>208710681.47999999</v>
      </c>
      <c r="I540" s="23">
        <v>0</v>
      </c>
      <c r="J540" s="13">
        <f t="shared" si="160"/>
        <v>6726465.7999999998</v>
      </c>
      <c r="K540" s="13">
        <f t="shared" si="161"/>
        <v>8475346.9079999998</v>
      </c>
      <c r="L540" s="14">
        <f t="shared" si="162"/>
        <v>2906337.13</v>
      </c>
      <c r="M540" s="14">
        <f t="shared" si="163"/>
        <v>3182684.7444000002</v>
      </c>
      <c r="N540" s="22">
        <v>1062875.44</v>
      </c>
      <c r="O540" s="24">
        <v>1415937.31</v>
      </c>
      <c r="P540" s="24">
        <v>312337.84999999998</v>
      </c>
      <c r="Q540" s="24">
        <v>0</v>
      </c>
      <c r="R540" s="24">
        <v>0</v>
      </c>
      <c r="S540" s="24">
        <v>115186.53</v>
      </c>
      <c r="T540" s="14">
        <f t="shared" si="174"/>
        <v>1339223.0544</v>
      </c>
      <c r="U540" s="24">
        <v>1415937.31</v>
      </c>
      <c r="V540" s="24">
        <v>312337.84999999998</v>
      </c>
      <c r="W540" s="24">
        <v>0</v>
      </c>
      <c r="X540" s="24">
        <v>0</v>
      </c>
      <c r="Y540" s="24">
        <v>115186.53</v>
      </c>
      <c r="Z540" s="14">
        <f t="shared" si="164"/>
        <v>3820128.67</v>
      </c>
      <c r="AA540" s="14">
        <f t="shared" si="165"/>
        <v>4813362.1242000004</v>
      </c>
      <c r="AB540" s="24">
        <v>2957086.14</v>
      </c>
      <c r="AC540" s="24">
        <v>790981.50999999989</v>
      </c>
      <c r="AD540" s="24">
        <v>72061.02</v>
      </c>
      <c r="AE540" s="24">
        <v>0</v>
      </c>
      <c r="AF540" s="25">
        <v>0</v>
      </c>
      <c r="AG540" s="14">
        <f t="shared" si="166"/>
        <v>3725928.5364000001</v>
      </c>
      <c r="AH540" s="14">
        <f t="shared" si="167"/>
        <v>996636.70259999984</v>
      </c>
      <c r="AI540" s="14">
        <f t="shared" si="168"/>
        <v>90796.885200000004</v>
      </c>
      <c r="AJ540" s="14">
        <f t="shared" si="169"/>
        <v>0</v>
      </c>
      <c r="AK540" s="14">
        <f t="shared" si="170"/>
        <v>0</v>
      </c>
      <c r="AL540" s="16">
        <f t="shared" si="171"/>
        <v>189823.68</v>
      </c>
      <c r="AM540" s="16">
        <f t="shared" si="172"/>
        <v>189823.68</v>
      </c>
      <c r="AN540" s="24">
        <v>0</v>
      </c>
      <c r="AO540" s="24">
        <v>39172.36</v>
      </c>
      <c r="AP540" s="32">
        <v>150651.32</v>
      </c>
      <c r="AQ540" s="24">
        <v>0</v>
      </c>
      <c r="AR540" s="24">
        <v>39172.36</v>
      </c>
      <c r="AS540" s="32">
        <v>150651.32</v>
      </c>
      <c r="AT540" s="68">
        <f t="shared" si="173"/>
        <v>4.0608112856994154</v>
      </c>
      <c r="AU540" s="26">
        <v>0</v>
      </c>
      <c r="AV540" s="26">
        <v>0</v>
      </c>
      <c r="AW540" s="29">
        <v>17.34</v>
      </c>
      <c r="AX540" s="26">
        <v>4234.7862336392554</v>
      </c>
      <c r="AY540" s="27">
        <v>3686.6777829222347</v>
      </c>
      <c r="AZ540" s="27">
        <v>3979.17</v>
      </c>
      <c r="BA540" s="76">
        <v>4942.6011482576123</v>
      </c>
      <c r="BB540" s="29">
        <v>96.04</v>
      </c>
      <c r="BC540" s="26">
        <v>0</v>
      </c>
      <c r="BD540" s="26">
        <v>0</v>
      </c>
      <c r="BE540" s="26">
        <v>0</v>
      </c>
      <c r="BF540" s="28">
        <v>0</v>
      </c>
    </row>
    <row r="541" spans="1:58" ht="12.75" customHeight="1" x14ac:dyDescent="0.25">
      <c r="A541" s="10">
        <v>573</v>
      </c>
      <c r="B541" s="20" t="s">
        <v>47</v>
      </c>
      <c r="C541" s="20" t="s">
        <v>126</v>
      </c>
      <c r="D541" s="21">
        <v>2011</v>
      </c>
      <c r="E541" s="20" t="s">
        <v>47</v>
      </c>
      <c r="F541" s="64" t="s">
        <v>81</v>
      </c>
      <c r="G541" s="22">
        <v>515124181</v>
      </c>
      <c r="H541" s="12">
        <f t="shared" si="159"/>
        <v>649056468.06000006</v>
      </c>
      <c r="I541" s="23">
        <v>0</v>
      </c>
      <c r="J541" s="13">
        <f t="shared" si="160"/>
        <v>16798990.16</v>
      </c>
      <c r="K541" s="13">
        <f t="shared" si="161"/>
        <v>21166727.601599999</v>
      </c>
      <c r="L541" s="14">
        <f t="shared" si="162"/>
        <v>9075909.8699999992</v>
      </c>
      <c r="M541" s="14">
        <f t="shared" si="163"/>
        <v>10709685.142999999</v>
      </c>
      <c r="N541" s="22">
        <v>6283751.0499999998</v>
      </c>
      <c r="O541" s="24">
        <v>1882372.12</v>
      </c>
      <c r="P541" s="24">
        <v>0</v>
      </c>
      <c r="Q541" s="24">
        <v>0</v>
      </c>
      <c r="R541" s="24">
        <v>0</v>
      </c>
      <c r="S541" s="24">
        <v>909786.7</v>
      </c>
      <c r="T541" s="14">
        <f t="shared" si="174"/>
        <v>7917526.3229999999</v>
      </c>
      <c r="U541" s="24">
        <v>1882372.12</v>
      </c>
      <c r="V541" s="24">
        <v>0</v>
      </c>
      <c r="W541" s="24">
        <v>0</v>
      </c>
      <c r="X541" s="24">
        <v>0</v>
      </c>
      <c r="Y541" s="24">
        <v>909786.7</v>
      </c>
      <c r="Z541" s="14">
        <f t="shared" si="164"/>
        <v>7723080.29</v>
      </c>
      <c r="AA541" s="14">
        <f t="shared" si="165"/>
        <v>9731081.1654000003</v>
      </c>
      <c r="AB541" s="24">
        <v>6197521.4299999997</v>
      </c>
      <c r="AC541" s="24">
        <v>1081198.4100000004</v>
      </c>
      <c r="AD541" s="24">
        <v>444360.45</v>
      </c>
      <c r="AE541" s="24">
        <v>0</v>
      </c>
      <c r="AF541" s="25">
        <v>0</v>
      </c>
      <c r="AG541" s="14">
        <f t="shared" si="166"/>
        <v>7808877.0017999997</v>
      </c>
      <c r="AH541" s="14">
        <f t="shared" si="167"/>
        <v>1362309.9966000004</v>
      </c>
      <c r="AI541" s="14">
        <f t="shared" si="168"/>
        <v>559894.16700000002</v>
      </c>
      <c r="AJ541" s="14">
        <f t="shared" si="169"/>
        <v>0</v>
      </c>
      <c r="AK541" s="14">
        <f t="shared" si="170"/>
        <v>0</v>
      </c>
      <c r="AL541" s="16">
        <f t="shared" si="171"/>
        <v>738673.64</v>
      </c>
      <c r="AM541" s="16">
        <f t="shared" si="172"/>
        <v>738673.64</v>
      </c>
      <c r="AN541" s="24">
        <v>0</v>
      </c>
      <c r="AO541" s="24">
        <v>52060.67</v>
      </c>
      <c r="AP541" s="32">
        <v>686612.97</v>
      </c>
      <c r="AQ541" s="24">
        <v>0</v>
      </c>
      <c r="AR541" s="24">
        <v>52060.67</v>
      </c>
      <c r="AS541" s="32">
        <v>686612.97</v>
      </c>
      <c r="AT541" s="68">
        <f t="shared" si="173"/>
        <v>3.2611534809700573</v>
      </c>
      <c r="AU541" s="26">
        <v>0</v>
      </c>
      <c r="AV541" s="26">
        <v>0</v>
      </c>
      <c r="AW541" s="29">
        <v>29.18</v>
      </c>
      <c r="AX541" s="26">
        <v>3450.081678929972</v>
      </c>
      <c r="AY541" s="27">
        <v>2688.2209878214321</v>
      </c>
      <c r="AZ541" s="27">
        <v>2991.97</v>
      </c>
      <c r="BA541" s="76">
        <v>3716.3816468138648</v>
      </c>
      <c r="BB541" s="29">
        <v>89.98</v>
      </c>
      <c r="BC541" s="26">
        <v>0</v>
      </c>
      <c r="BD541" s="26">
        <v>0</v>
      </c>
      <c r="BE541" s="26">
        <v>0</v>
      </c>
      <c r="BF541" s="28">
        <v>0</v>
      </c>
    </row>
    <row r="542" spans="1:58" ht="12.75" customHeight="1" x14ac:dyDescent="0.25">
      <c r="A542" s="10">
        <v>574</v>
      </c>
      <c r="B542" s="20" t="s">
        <v>48</v>
      </c>
      <c r="C542" s="20" t="s">
        <v>127</v>
      </c>
      <c r="D542" s="21">
        <v>2011</v>
      </c>
      <c r="E542" s="20" t="s">
        <v>48</v>
      </c>
      <c r="F542" s="64" t="s">
        <v>81</v>
      </c>
      <c r="G542" s="22">
        <v>198139143</v>
      </c>
      <c r="H542" s="12">
        <f t="shared" si="159"/>
        <v>249655320.18000001</v>
      </c>
      <c r="I542" s="23">
        <v>0</v>
      </c>
      <c r="J542" s="13">
        <f t="shared" si="160"/>
        <v>10238397</v>
      </c>
      <c r="K542" s="13">
        <f t="shared" si="161"/>
        <v>12900380.220000001</v>
      </c>
      <c r="L542" s="14">
        <f t="shared" si="162"/>
        <v>6579701.3600000003</v>
      </c>
      <c r="M542" s="14">
        <f t="shared" si="163"/>
        <v>7465300.9787999997</v>
      </c>
      <c r="N542" s="22">
        <v>3406152.38</v>
      </c>
      <c r="O542" s="24">
        <v>2852238.93</v>
      </c>
      <c r="P542" s="24">
        <v>58413.200000000004</v>
      </c>
      <c r="Q542" s="24">
        <v>0</v>
      </c>
      <c r="R542" s="24">
        <v>0</v>
      </c>
      <c r="S542" s="24">
        <v>262896.84999999998</v>
      </c>
      <c r="T542" s="14">
        <f t="shared" si="174"/>
        <v>4291751.9988000002</v>
      </c>
      <c r="U542" s="24">
        <v>2852238.93</v>
      </c>
      <c r="V542" s="24">
        <v>58413.200000000004</v>
      </c>
      <c r="W542" s="24">
        <v>0</v>
      </c>
      <c r="X542" s="24">
        <v>0</v>
      </c>
      <c r="Y542" s="24">
        <v>262896.84999999998</v>
      </c>
      <c r="Z542" s="14">
        <f t="shared" si="164"/>
        <v>3658695.6400000006</v>
      </c>
      <c r="AA542" s="14">
        <f t="shared" si="165"/>
        <v>4609956.5064000003</v>
      </c>
      <c r="AB542" s="24">
        <v>2710494.0500000003</v>
      </c>
      <c r="AC542" s="24">
        <v>948201.59000000008</v>
      </c>
      <c r="AD542" s="24">
        <v>0</v>
      </c>
      <c r="AE542" s="24">
        <v>0</v>
      </c>
      <c r="AF542" s="25">
        <v>0</v>
      </c>
      <c r="AG542" s="14">
        <f t="shared" si="166"/>
        <v>3415222.5030000005</v>
      </c>
      <c r="AH542" s="14">
        <f t="shared" si="167"/>
        <v>1194734.0034</v>
      </c>
      <c r="AI542" s="14">
        <f t="shared" si="168"/>
        <v>0</v>
      </c>
      <c r="AJ542" s="14">
        <f t="shared" si="169"/>
        <v>0</v>
      </c>
      <c r="AK542" s="14">
        <f t="shared" si="170"/>
        <v>0</v>
      </c>
      <c r="AL542" s="16">
        <f t="shared" si="171"/>
        <v>262873.9161142878</v>
      </c>
      <c r="AM542" s="16">
        <f t="shared" si="172"/>
        <v>262873.9161142878</v>
      </c>
      <c r="AN542" s="24">
        <v>0</v>
      </c>
      <c r="AO542" s="24">
        <v>160662.81611428782</v>
      </c>
      <c r="AP542" s="32">
        <v>102211.1</v>
      </c>
      <c r="AQ542" s="24">
        <v>0</v>
      </c>
      <c r="AR542" s="24">
        <v>160662.81611428782</v>
      </c>
      <c r="AS542" s="32">
        <v>102211.1</v>
      </c>
      <c r="AT542" s="68">
        <f t="shared" si="173"/>
        <v>5.1672763114757183</v>
      </c>
      <c r="AU542" s="26">
        <v>0</v>
      </c>
      <c r="AV542" s="26">
        <v>0</v>
      </c>
      <c r="AW542" s="29">
        <v>19.48</v>
      </c>
      <c r="AX542" s="26">
        <v>4639.0527379534997</v>
      </c>
      <c r="AY542" s="27">
        <v>2450.740436747652</v>
      </c>
      <c r="AZ542" s="27">
        <v>2947.61</v>
      </c>
      <c r="BA542" s="76">
        <v>3661.2812648405625</v>
      </c>
      <c r="BB542" s="29">
        <v>96</v>
      </c>
      <c r="BC542" s="26">
        <v>0</v>
      </c>
      <c r="BD542" s="26">
        <v>0</v>
      </c>
      <c r="BE542" s="26">
        <v>0</v>
      </c>
      <c r="BF542" s="28">
        <v>0</v>
      </c>
    </row>
    <row r="543" spans="1:58" ht="12.75" customHeight="1" x14ac:dyDescent="0.25">
      <c r="A543" s="10">
        <v>575</v>
      </c>
      <c r="B543" s="20" t="s">
        <v>49</v>
      </c>
      <c r="C543" s="20" t="s">
        <v>128</v>
      </c>
      <c r="D543" s="21">
        <v>2011</v>
      </c>
      <c r="E543" s="20" t="s">
        <v>49</v>
      </c>
      <c r="F543" s="64" t="s">
        <v>81</v>
      </c>
      <c r="G543" s="22">
        <v>203655511</v>
      </c>
      <c r="H543" s="12">
        <f t="shared" si="159"/>
        <v>256605943.86000001</v>
      </c>
      <c r="I543" s="23">
        <v>0</v>
      </c>
      <c r="J543" s="13">
        <f t="shared" si="160"/>
        <v>7964142.5999999996</v>
      </c>
      <c r="K543" s="13">
        <f t="shared" si="161"/>
        <v>10034819.675999999</v>
      </c>
      <c r="L543" s="14">
        <f t="shared" si="162"/>
        <v>4901561.3100000005</v>
      </c>
      <c r="M543" s="14">
        <f t="shared" si="163"/>
        <v>5532222.8739999998</v>
      </c>
      <c r="N543" s="22">
        <v>2425621.4</v>
      </c>
      <c r="O543" s="24">
        <v>1891977</v>
      </c>
      <c r="P543" s="24">
        <v>478930.91</v>
      </c>
      <c r="Q543" s="24">
        <v>0</v>
      </c>
      <c r="R543" s="24">
        <v>0</v>
      </c>
      <c r="S543" s="24">
        <v>105032</v>
      </c>
      <c r="T543" s="14">
        <f t="shared" si="174"/>
        <v>3056282.9639999997</v>
      </c>
      <c r="U543" s="24">
        <v>1891977</v>
      </c>
      <c r="V543" s="24">
        <v>478930.91</v>
      </c>
      <c r="W543" s="24">
        <v>0</v>
      </c>
      <c r="X543" s="24">
        <v>0</v>
      </c>
      <c r="Y543" s="24">
        <v>105032</v>
      </c>
      <c r="Z543" s="14">
        <f t="shared" si="164"/>
        <v>3062581.2899999996</v>
      </c>
      <c r="AA543" s="14">
        <f t="shared" si="165"/>
        <v>3858852.4253999996</v>
      </c>
      <c r="AB543" s="24">
        <v>2190884.9599999995</v>
      </c>
      <c r="AC543" s="24">
        <v>576803.6399999999</v>
      </c>
      <c r="AD543" s="24">
        <v>294892.69</v>
      </c>
      <c r="AE543" s="24">
        <v>0</v>
      </c>
      <c r="AF543" s="25">
        <v>0</v>
      </c>
      <c r="AG543" s="14">
        <f t="shared" si="166"/>
        <v>2760515.0495999996</v>
      </c>
      <c r="AH543" s="14">
        <f t="shared" si="167"/>
        <v>726772.58639999991</v>
      </c>
      <c r="AI543" s="14">
        <f t="shared" si="168"/>
        <v>371564.78940000001</v>
      </c>
      <c r="AJ543" s="14">
        <f t="shared" si="169"/>
        <v>0</v>
      </c>
      <c r="AK543" s="14">
        <f t="shared" si="170"/>
        <v>0</v>
      </c>
      <c r="AL543" s="16">
        <f t="shared" si="171"/>
        <v>367794.51</v>
      </c>
      <c r="AM543" s="16">
        <f t="shared" si="172"/>
        <v>367794.51</v>
      </c>
      <c r="AN543" s="24">
        <v>0</v>
      </c>
      <c r="AO543" s="24">
        <v>238372</v>
      </c>
      <c r="AP543" s="32">
        <v>129422.51</v>
      </c>
      <c r="AQ543" s="24">
        <v>0</v>
      </c>
      <c r="AR543" s="24">
        <v>238372</v>
      </c>
      <c r="AS543" s="32">
        <v>129422.51</v>
      </c>
      <c r="AT543" s="68">
        <f t="shared" si="173"/>
        <v>3.9105951814876247</v>
      </c>
      <c r="AU543" s="26">
        <v>0</v>
      </c>
      <c r="AV543" s="26">
        <v>0</v>
      </c>
      <c r="AW543" s="29">
        <v>13</v>
      </c>
      <c r="AX543" s="26">
        <v>3390.6955031437133</v>
      </c>
      <c r="AY543" s="27">
        <v>2682.34920285727</v>
      </c>
      <c r="AZ543" s="27">
        <v>2916.66</v>
      </c>
      <c r="BA543" s="76">
        <v>3622.8376935584674</v>
      </c>
      <c r="BB543" s="29">
        <v>97.86</v>
      </c>
      <c r="BC543" s="26">
        <v>0</v>
      </c>
      <c r="BD543" s="26">
        <v>0</v>
      </c>
      <c r="BE543" s="26">
        <v>0</v>
      </c>
      <c r="BF543" s="28">
        <v>0</v>
      </c>
    </row>
    <row r="544" spans="1:58" ht="12.75" customHeight="1" x14ac:dyDescent="0.25">
      <c r="A544" s="10">
        <v>576</v>
      </c>
      <c r="B544" s="20" t="s">
        <v>50</v>
      </c>
      <c r="C544" s="20" t="s">
        <v>129</v>
      </c>
      <c r="D544" s="21">
        <v>2011</v>
      </c>
      <c r="E544" s="20" t="s">
        <v>50</v>
      </c>
      <c r="F544" s="64" t="s">
        <v>81</v>
      </c>
      <c r="G544" s="22">
        <v>885831320</v>
      </c>
      <c r="H544" s="12">
        <f t="shared" si="159"/>
        <v>1116147463.2</v>
      </c>
      <c r="I544" s="23">
        <v>0</v>
      </c>
      <c r="J544" s="13">
        <f t="shared" si="160"/>
        <v>26645935.979999997</v>
      </c>
      <c r="K544" s="13">
        <f t="shared" si="161"/>
        <v>33573879.334799998</v>
      </c>
      <c r="L544" s="14">
        <f t="shared" si="162"/>
        <v>9606581.0700000003</v>
      </c>
      <c r="M544" s="14">
        <f t="shared" si="163"/>
        <v>10737346.7502</v>
      </c>
      <c r="N544" s="22">
        <v>4349098.7699999996</v>
      </c>
      <c r="O544" s="24">
        <v>3280654.26</v>
      </c>
      <c r="P544" s="24">
        <v>0</v>
      </c>
      <c r="Q544" s="24">
        <v>0</v>
      </c>
      <c r="R544" s="24">
        <v>0</v>
      </c>
      <c r="S544" s="24">
        <v>1976828.04</v>
      </c>
      <c r="T544" s="14">
        <f t="shared" si="174"/>
        <v>5479864.4501999998</v>
      </c>
      <c r="U544" s="24">
        <v>3280654.26</v>
      </c>
      <c r="V544" s="24">
        <v>0</v>
      </c>
      <c r="W544" s="24">
        <v>0</v>
      </c>
      <c r="X544" s="24">
        <v>0</v>
      </c>
      <c r="Y544" s="24">
        <v>1976828.04</v>
      </c>
      <c r="Z544" s="14">
        <f t="shared" si="164"/>
        <v>17039354.909999996</v>
      </c>
      <c r="AA544" s="14">
        <f t="shared" si="165"/>
        <v>21469587.1866</v>
      </c>
      <c r="AB544" s="24">
        <v>15445415.84</v>
      </c>
      <c r="AC544" s="24">
        <v>1464144.67</v>
      </c>
      <c r="AD544" s="24">
        <v>129794.4</v>
      </c>
      <c r="AE544" s="24">
        <v>0</v>
      </c>
      <c r="AF544" s="25">
        <v>0</v>
      </c>
      <c r="AG544" s="14">
        <f t="shared" si="166"/>
        <v>19461223.9584</v>
      </c>
      <c r="AH544" s="14">
        <f t="shared" si="167"/>
        <v>1844822.2841999999</v>
      </c>
      <c r="AI544" s="14">
        <f t="shared" si="168"/>
        <v>163540.94399999999</v>
      </c>
      <c r="AJ544" s="14">
        <f t="shared" si="169"/>
        <v>0</v>
      </c>
      <c r="AK544" s="14">
        <f t="shared" si="170"/>
        <v>0</v>
      </c>
      <c r="AL544" s="16">
        <f t="shared" si="171"/>
        <v>2675530.4459999958</v>
      </c>
      <c r="AM544" s="16">
        <f t="shared" si="172"/>
        <v>2675530.4459999958</v>
      </c>
      <c r="AN544" s="24">
        <v>0</v>
      </c>
      <c r="AO544" s="24">
        <v>25258.065999995917</v>
      </c>
      <c r="AP544" s="32">
        <v>2650272.38</v>
      </c>
      <c r="AQ544" s="24">
        <v>0</v>
      </c>
      <c r="AR544" s="24">
        <v>25258.065999995917</v>
      </c>
      <c r="AS544" s="32">
        <v>2650272.38</v>
      </c>
      <c r="AT544" s="68">
        <f t="shared" si="173"/>
        <v>3.0080146613014311</v>
      </c>
      <c r="AU544" s="26">
        <v>0</v>
      </c>
      <c r="AV544" s="26">
        <v>0</v>
      </c>
      <c r="AW544" s="29">
        <v>29.68</v>
      </c>
      <c r="AX544" s="26">
        <v>4461.501962323493</v>
      </c>
      <c r="AY544" s="27">
        <v>2579.6155219766943</v>
      </c>
      <c r="AZ544" s="27">
        <v>3532.43</v>
      </c>
      <c r="BA544" s="76">
        <v>4387.6970760584836</v>
      </c>
      <c r="BB544" s="29">
        <v>79.42</v>
      </c>
      <c r="BC544" s="26">
        <v>0</v>
      </c>
      <c r="BD544" s="26">
        <v>0</v>
      </c>
      <c r="BE544" s="26">
        <v>0</v>
      </c>
      <c r="BF544" s="28">
        <v>0</v>
      </c>
    </row>
    <row r="545" spans="1:58" ht="12.75" customHeight="1" x14ac:dyDescent="0.25">
      <c r="A545" s="10">
        <v>577</v>
      </c>
      <c r="B545" s="20" t="s">
        <v>51</v>
      </c>
      <c r="C545" s="20" t="s">
        <v>130</v>
      </c>
      <c r="D545" s="21">
        <v>2011</v>
      </c>
      <c r="E545" s="20" t="s">
        <v>148</v>
      </c>
      <c r="F545" s="64" t="s">
        <v>81</v>
      </c>
      <c r="G545" s="22">
        <v>1190034639</v>
      </c>
      <c r="H545" s="12">
        <f t="shared" ref="H545:H608" si="175">F545*G545</f>
        <v>1499443645.1400001</v>
      </c>
      <c r="I545" s="23">
        <v>0</v>
      </c>
      <c r="J545" s="13">
        <f t="shared" ref="J545:J608" si="176">L545+Z545</f>
        <v>41849617.320000008</v>
      </c>
      <c r="K545" s="13">
        <f t="shared" ref="K545:K608" si="177">J545*F545</f>
        <v>52730517.82320001</v>
      </c>
      <c r="L545" s="14">
        <f t="shared" ref="L545:L608" si="178">N545+O545+P545+Q545+R545+S545</f>
        <v>24228277.910000004</v>
      </c>
      <c r="M545" s="14">
        <f t="shared" ref="M545:M608" si="179">T545+U545+V545+W545+X545+Y545</f>
        <v>27913691.930600002</v>
      </c>
      <c r="N545" s="22">
        <v>14174669.310000001</v>
      </c>
      <c r="O545" s="24">
        <v>6743472.5</v>
      </c>
      <c r="P545" s="24">
        <v>199120.37</v>
      </c>
      <c r="Q545" s="24">
        <v>0</v>
      </c>
      <c r="R545" s="24">
        <v>0</v>
      </c>
      <c r="S545" s="24">
        <v>3111015.73</v>
      </c>
      <c r="T545" s="14">
        <f t="shared" si="174"/>
        <v>17860083.330600001</v>
      </c>
      <c r="U545" s="24">
        <v>6743472.5</v>
      </c>
      <c r="V545" s="24">
        <v>199120.37</v>
      </c>
      <c r="W545" s="24">
        <v>0</v>
      </c>
      <c r="X545" s="24">
        <v>0</v>
      </c>
      <c r="Y545" s="24">
        <v>3111015.73</v>
      </c>
      <c r="Z545" s="14">
        <f t="shared" ref="Z545:Z608" si="180">AB545+AC545+AD545+AE545+AF545</f>
        <v>17621339.41</v>
      </c>
      <c r="AA545" s="14">
        <f t="shared" ref="AA545:AA608" si="181">AG545+AH545+AI545+AJ545+AK545</f>
        <v>22202887.656600002</v>
      </c>
      <c r="AB545" s="24">
        <v>16409172.84</v>
      </c>
      <c r="AC545" s="24">
        <v>1159993.2099999997</v>
      </c>
      <c r="AD545" s="24">
        <v>52173.36</v>
      </c>
      <c r="AE545" s="24">
        <v>0</v>
      </c>
      <c r="AF545" s="25">
        <v>0</v>
      </c>
      <c r="AG545" s="14">
        <f t="shared" ref="AG545:AG608" si="182">AB545*$F545</f>
        <v>20675557.7784</v>
      </c>
      <c r="AH545" s="14">
        <f t="shared" ref="AH545:AH608" si="183">AC545*$F545</f>
        <v>1461591.4445999996</v>
      </c>
      <c r="AI545" s="14">
        <f t="shared" ref="AI545:AI608" si="184">AD545*$F545</f>
        <v>65738.433600000004</v>
      </c>
      <c r="AJ545" s="14">
        <f t="shared" ref="AJ545:AJ608" si="185">AE545*$F545</f>
        <v>0</v>
      </c>
      <c r="AK545" s="14">
        <f t="shared" ref="AK545:AK608" si="186">AF545*$F545</f>
        <v>0</v>
      </c>
      <c r="AL545" s="16">
        <f t="shared" ref="AL545:AL608" si="187">AN545+AO545+AP545</f>
        <v>2803497.0300000003</v>
      </c>
      <c r="AM545" s="16">
        <f t="shared" ref="AM545:AM608" si="188">AQ545+AR545+AS545</f>
        <v>2803497.0300000003</v>
      </c>
      <c r="AN545" s="24">
        <v>0</v>
      </c>
      <c r="AO545" s="24">
        <v>187341.71999999997</v>
      </c>
      <c r="AP545" s="32">
        <v>2616155.31</v>
      </c>
      <c r="AQ545" s="24">
        <v>0</v>
      </c>
      <c r="AR545" s="24">
        <v>187341.71999999997</v>
      </c>
      <c r="AS545" s="32">
        <v>2616155.31</v>
      </c>
      <c r="AT545" s="68">
        <f t="shared" ref="AT545:AT608" si="189">J545/G545*100</f>
        <v>3.5166721999929962</v>
      </c>
      <c r="AU545" s="26">
        <v>0</v>
      </c>
      <c r="AV545" s="26">
        <v>0</v>
      </c>
      <c r="AW545" s="29">
        <v>36.42</v>
      </c>
      <c r="AX545" s="26">
        <v>2536.6237757438025</v>
      </c>
      <c r="AY545" s="27">
        <v>2722.6488806510642</v>
      </c>
      <c r="AZ545" s="27">
        <v>2641.09</v>
      </c>
      <c r="BA545" s="76">
        <v>3280.5470655065496</v>
      </c>
      <c r="BB545" s="29">
        <v>87.16</v>
      </c>
      <c r="BC545" s="26">
        <v>0</v>
      </c>
      <c r="BD545" s="26">
        <v>0</v>
      </c>
      <c r="BE545" s="26">
        <v>0</v>
      </c>
      <c r="BF545" s="28">
        <v>0</v>
      </c>
    </row>
    <row r="546" spans="1:58" ht="12.75" customHeight="1" x14ac:dyDescent="0.25">
      <c r="A546" s="10">
        <v>578</v>
      </c>
      <c r="B546" s="20" t="s">
        <v>52</v>
      </c>
      <c r="C546" s="20" t="s">
        <v>131</v>
      </c>
      <c r="D546" s="21">
        <v>2011</v>
      </c>
      <c r="E546" s="20" t="s">
        <v>111</v>
      </c>
      <c r="F546" s="64" t="s">
        <v>81</v>
      </c>
      <c r="G546" s="22">
        <v>328272431</v>
      </c>
      <c r="H546" s="12">
        <f t="shared" si="175"/>
        <v>413623263.06</v>
      </c>
      <c r="I546" s="23">
        <v>0</v>
      </c>
      <c r="J546" s="13">
        <f t="shared" si="176"/>
        <v>11788510.630000003</v>
      </c>
      <c r="K546" s="13">
        <f t="shared" si="177"/>
        <v>14853523.393800003</v>
      </c>
      <c r="L546" s="14">
        <f t="shared" si="178"/>
        <v>6212020.6300000008</v>
      </c>
      <c r="M546" s="14">
        <f t="shared" si="179"/>
        <v>7089480.0231999997</v>
      </c>
      <c r="N546" s="22">
        <v>3374843.82</v>
      </c>
      <c r="O546" s="24">
        <v>1944256.18</v>
      </c>
      <c r="P546" s="24">
        <v>713615.14999999991</v>
      </c>
      <c r="Q546" s="24">
        <v>0</v>
      </c>
      <c r="R546" s="24">
        <v>0</v>
      </c>
      <c r="S546" s="24">
        <v>179305.48</v>
      </c>
      <c r="T546" s="14">
        <f t="shared" si="174"/>
        <v>4252303.2132000001</v>
      </c>
      <c r="U546" s="24">
        <v>1944256.18</v>
      </c>
      <c r="V546" s="24">
        <v>713615.14999999991</v>
      </c>
      <c r="W546" s="24">
        <v>0</v>
      </c>
      <c r="X546" s="24">
        <v>0</v>
      </c>
      <c r="Y546" s="24">
        <v>179305.48</v>
      </c>
      <c r="Z546" s="14">
        <f t="shared" si="180"/>
        <v>5576490.0000000009</v>
      </c>
      <c r="AA546" s="14">
        <f t="shared" si="181"/>
        <v>7026377.4000000004</v>
      </c>
      <c r="AB546" s="24">
        <v>4170066.7600000007</v>
      </c>
      <c r="AC546" s="24">
        <v>1332454.7099999997</v>
      </c>
      <c r="AD546" s="24">
        <v>73968.53</v>
      </c>
      <c r="AE546" s="24">
        <v>0</v>
      </c>
      <c r="AF546" s="25">
        <v>0</v>
      </c>
      <c r="AG546" s="14">
        <f t="shared" si="182"/>
        <v>5254284.1176000014</v>
      </c>
      <c r="AH546" s="14">
        <f t="shared" si="183"/>
        <v>1678892.9345999996</v>
      </c>
      <c r="AI546" s="14">
        <f t="shared" si="184"/>
        <v>93200.347800000003</v>
      </c>
      <c r="AJ546" s="14">
        <f t="shared" si="185"/>
        <v>0</v>
      </c>
      <c r="AK546" s="14">
        <f t="shared" si="186"/>
        <v>0</v>
      </c>
      <c r="AL546" s="16">
        <f t="shared" si="187"/>
        <v>359910.6</v>
      </c>
      <c r="AM546" s="16">
        <f t="shared" si="188"/>
        <v>359910.6</v>
      </c>
      <c r="AN546" s="24">
        <v>0</v>
      </c>
      <c r="AO546" s="24">
        <v>96443.839999999997</v>
      </c>
      <c r="AP546" s="32">
        <v>263466.76</v>
      </c>
      <c r="AQ546" s="24">
        <v>0</v>
      </c>
      <c r="AR546" s="24">
        <v>96443.839999999997</v>
      </c>
      <c r="AS546" s="32">
        <v>263466.76</v>
      </c>
      <c r="AT546" s="68">
        <f t="shared" si="189"/>
        <v>3.5910754351467311</v>
      </c>
      <c r="AU546" s="26">
        <v>0</v>
      </c>
      <c r="AV546" s="26">
        <v>0</v>
      </c>
      <c r="AW546" s="29">
        <v>25</v>
      </c>
      <c r="AX546" s="26">
        <v>3893.5117563110412</v>
      </c>
      <c r="AY546" s="27">
        <v>2052.9850243634182</v>
      </c>
      <c r="AZ546" s="27">
        <v>2644.29</v>
      </c>
      <c r="BA546" s="76">
        <v>3284.5218450898356</v>
      </c>
      <c r="BB546" s="29">
        <v>97.11</v>
      </c>
      <c r="BC546" s="26">
        <v>0</v>
      </c>
      <c r="BD546" s="26">
        <v>0</v>
      </c>
      <c r="BE546" s="26">
        <v>0</v>
      </c>
      <c r="BF546" s="28">
        <v>0</v>
      </c>
    </row>
    <row r="547" spans="1:58" ht="12.75" customHeight="1" x14ac:dyDescent="0.25">
      <c r="A547" s="10">
        <v>579</v>
      </c>
      <c r="B547" s="20" t="s">
        <v>53</v>
      </c>
      <c r="C547" s="20" t="s">
        <v>132</v>
      </c>
      <c r="D547" s="21">
        <v>2011</v>
      </c>
      <c r="E547" s="20" t="s">
        <v>53</v>
      </c>
      <c r="F547" s="64" t="s">
        <v>81</v>
      </c>
      <c r="G547" s="22">
        <v>163560712</v>
      </c>
      <c r="H547" s="12">
        <f t="shared" si="175"/>
        <v>206086497.12</v>
      </c>
      <c r="I547" s="23">
        <v>0</v>
      </c>
      <c r="J547" s="13">
        <f t="shared" si="176"/>
        <v>6186851.6800000006</v>
      </c>
      <c r="K547" s="13">
        <f t="shared" si="177"/>
        <v>7795433.1168000009</v>
      </c>
      <c r="L547" s="14">
        <f t="shared" si="178"/>
        <v>2752594.95</v>
      </c>
      <c r="M547" s="14">
        <f t="shared" si="179"/>
        <v>3190441.7126000002</v>
      </c>
      <c r="N547" s="22">
        <v>1684026.01</v>
      </c>
      <c r="O547" s="24">
        <v>848019.4</v>
      </c>
      <c r="P547" s="24">
        <v>0</v>
      </c>
      <c r="Q547" s="24">
        <v>0</v>
      </c>
      <c r="R547" s="24">
        <v>0</v>
      </c>
      <c r="S547" s="24">
        <v>220549.54</v>
      </c>
      <c r="T547" s="14">
        <f t="shared" si="174"/>
        <v>2121872.7726000003</v>
      </c>
      <c r="U547" s="24">
        <v>848019.4</v>
      </c>
      <c r="V547" s="24">
        <v>0</v>
      </c>
      <c r="W547" s="24">
        <v>0</v>
      </c>
      <c r="X547" s="24">
        <v>0</v>
      </c>
      <c r="Y547" s="24">
        <v>220549.54</v>
      </c>
      <c r="Z547" s="14">
        <f t="shared" si="180"/>
        <v>3434256.7300000004</v>
      </c>
      <c r="AA547" s="14">
        <f t="shared" si="181"/>
        <v>4327163.4798000008</v>
      </c>
      <c r="AB547" s="24">
        <v>2570840.6700000004</v>
      </c>
      <c r="AC547" s="24">
        <v>805401.04</v>
      </c>
      <c r="AD547" s="24">
        <v>58015.020000000004</v>
      </c>
      <c r="AE547" s="24">
        <v>0</v>
      </c>
      <c r="AF547" s="25">
        <v>0</v>
      </c>
      <c r="AG547" s="14">
        <f t="shared" si="182"/>
        <v>3239259.2442000005</v>
      </c>
      <c r="AH547" s="14">
        <f t="shared" si="183"/>
        <v>1014805.3104000001</v>
      </c>
      <c r="AI547" s="14">
        <f t="shared" si="184"/>
        <v>73098.925200000012</v>
      </c>
      <c r="AJ547" s="14">
        <f t="shared" si="185"/>
        <v>0</v>
      </c>
      <c r="AK547" s="14">
        <f t="shared" si="186"/>
        <v>0</v>
      </c>
      <c r="AL547" s="16">
        <f t="shared" si="187"/>
        <v>298902.05</v>
      </c>
      <c r="AM547" s="16">
        <f t="shared" si="188"/>
        <v>298902.05</v>
      </c>
      <c r="AN547" s="24">
        <v>0</v>
      </c>
      <c r="AO547" s="24">
        <v>19876.13</v>
      </c>
      <c r="AP547" s="32">
        <v>279025.91999999998</v>
      </c>
      <c r="AQ547" s="24">
        <v>0</v>
      </c>
      <c r="AR547" s="24">
        <v>19876.13</v>
      </c>
      <c r="AS547" s="32">
        <v>279025.91999999998</v>
      </c>
      <c r="AT547" s="68">
        <f t="shared" si="189"/>
        <v>3.7826025604486246</v>
      </c>
      <c r="AU547" s="26">
        <v>0</v>
      </c>
      <c r="AV547" s="26">
        <v>0</v>
      </c>
      <c r="AW547" s="29">
        <v>25.39</v>
      </c>
      <c r="AX547" s="26">
        <v>4636.7582517730834</v>
      </c>
      <c r="AY547" s="27">
        <v>2533.3861161424284</v>
      </c>
      <c r="AZ547" s="27">
        <v>3386</v>
      </c>
      <c r="BA547" s="76">
        <v>4205.8136465645539</v>
      </c>
      <c r="BB547" s="29">
        <v>91.99</v>
      </c>
      <c r="BC547" s="26">
        <v>0</v>
      </c>
      <c r="BD547" s="26">
        <v>0</v>
      </c>
      <c r="BE547" s="26">
        <v>0</v>
      </c>
      <c r="BF547" s="28">
        <v>0</v>
      </c>
    </row>
    <row r="548" spans="1:58" ht="12.75" customHeight="1" x14ac:dyDescent="0.25">
      <c r="A548" s="10">
        <v>580</v>
      </c>
      <c r="B548" s="20" t="s">
        <v>54</v>
      </c>
      <c r="C548" s="20" t="s">
        <v>133</v>
      </c>
      <c r="D548" s="21">
        <v>2011</v>
      </c>
      <c r="E548" s="20" t="s">
        <v>54</v>
      </c>
      <c r="F548" s="64" t="s">
        <v>81</v>
      </c>
      <c r="G548" s="22">
        <v>95444018</v>
      </c>
      <c r="H548" s="12">
        <f t="shared" si="175"/>
        <v>120259462.68000001</v>
      </c>
      <c r="I548" s="23">
        <v>0</v>
      </c>
      <c r="J548" s="13">
        <f t="shared" si="176"/>
        <v>4206419.33</v>
      </c>
      <c r="K548" s="13">
        <f t="shared" si="177"/>
        <v>5300088.3558</v>
      </c>
      <c r="L548" s="14">
        <f t="shared" si="178"/>
        <v>2164313.5</v>
      </c>
      <c r="M548" s="14">
        <f t="shared" si="179"/>
        <v>2376352.0540000005</v>
      </c>
      <c r="N548" s="22">
        <v>815532.9</v>
      </c>
      <c r="O548" s="24">
        <v>982759.2</v>
      </c>
      <c r="P548" s="24">
        <v>143905.20000000001</v>
      </c>
      <c r="Q548" s="24">
        <v>0</v>
      </c>
      <c r="R548" s="24">
        <v>0</v>
      </c>
      <c r="S548" s="24">
        <v>222116.2</v>
      </c>
      <c r="T548" s="14">
        <f t="shared" si="174"/>
        <v>1027571.454</v>
      </c>
      <c r="U548" s="24">
        <v>982759.2</v>
      </c>
      <c r="V548" s="24">
        <v>143905.20000000001</v>
      </c>
      <c r="W548" s="24">
        <v>0</v>
      </c>
      <c r="X548" s="24">
        <v>0</v>
      </c>
      <c r="Y548" s="24">
        <v>222116.2</v>
      </c>
      <c r="Z548" s="14">
        <f t="shared" si="180"/>
        <v>2042105.8299999998</v>
      </c>
      <c r="AA548" s="14">
        <f t="shared" si="181"/>
        <v>2573053.3457999998</v>
      </c>
      <c r="AB548" s="24">
        <v>1652256.18</v>
      </c>
      <c r="AC548" s="24">
        <v>389849.64999999991</v>
      </c>
      <c r="AD548" s="24">
        <v>0</v>
      </c>
      <c r="AE548" s="24">
        <v>0</v>
      </c>
      <c r="AF548" s="25">
        <v>0</v>
      </c>
      <c r="AG548" s="14">
        <f t="shared" si="182"/>
        <v>2081842.7867999999</v>
      </c>
      <c r="AH548" s="14">
        <f t="shared" si="183"/>
        <v>491210.55899999989</v>
      </c>
      <c r="AI548" s="14">
        <f t="shared" si="184"/>
        <v>0</v>
      </c>
      <c r="AJ548" s="14">
        <f t="shared" si="185"/>
        <v>0</v>
      </c>
      <c r="AK548" s="14">
        <f t="shared" si="186"/>
        <v>0</v>
      </c>
      <c r="AL548" s="16">
        <f t="shared" si="187"/>
        <v>73049.964308806302</v>
      </c>
      <c r="AM548" s="16">
        <f t="shared" si="188"/>
        <v>73049.964308806302</v>
      </c>
      <c r="AN548" s="24">
        <v>0</v>
      </c>
      <c r="AO548" s="24">
        <v>17544.164308806303</v>
      </c>
      <c r="AP548" s="32">
        <v>55505.8</v>
      </c>
      <c r="AQ548" s="24">
        <v>0</v>
      </c>
      <c r="AR548" s="24">
        <v>17544.164308806303</v>
      </c>
      <c r="AS548" s="32">
        <v>55505.8</v>
      </c>
      <c r="AT548" s="68">
        <f t="shared" si="189"/>
        <v>4.4072110731968559</v>
      </c>
      <c r="AU548" s="26">
        <v>0</v>
      </c>
      <c r="AV548" s="26">
        <v>0</v>
      </c>
      <c r="AW548" s="29">
        <v>15.08</v>
      </c>
      <c r="AX548" s="26">
        <v>3888.5477160250512</v>
      </c>
      <c r="AY548" s="27">
        <v>3565.2616892016554</v>
      </c>
      <c r="AZ548" s="27">
        <v>3715.21</v>
      </c>
      <c r="BA548" s="76">
        <v>4614.731517381304</v>
      </c>
      <c r="BB548" s="29">
        <v>89.74</v>
      </c>
      <c r="BC548" s="26">
        <v>0</v>
      </c>
      <c r="BD548" s="26">
        <v>0</v>
      </c>
      <c r="BE548" s="26">
        <v>0</v>
      </c>
      <c r="BF548" s="28">
        <v>0</v>
      </c>
    </row>
    <row r="549" spans="1:58" ht="12.75" customHeight="1" x14ac:dyDescent="0.25">
      <c r="A549" s="10">
        <v>581</v>
      </c>
      <c r="B549" s="20" t="s">
        <v>55</v>
      </c>
      <c r="C549" s="20" t="s">
        <v>134</v>
      </c>
      <c r="D549" s="21">
        <v>2011</v>
      </c>
      <c r="E549" s="20" t="s">
        <v>55</v>
      </c>
      <c r="F549" s="64" t="s">
        <v>81</v>
      </c>
      <c r="G549" s="22">
        <v>1018557233</v>
      </c>
      <c r="H549" s="12">
        <f t="shared" si="175"/>
        <v>1283382113.5799999</v>
      </c>
      <c r="I549" s="23">
        <v>0</v>
      </c>
      <c r="J549" s="13">
        <f t="shared" si="176"/>
        <v>18139966.770000003</v>
      </c>
      <c r="K549" s="13">
        <f t="shared" si="177"/>
        <v>22856358.130200006</v>
      </c>
      <c r="L549" s="14">
        <f t="shared" si="178"/>
        <v>3748933.8</v>
      </c>
      <c r="M549" s="14">
        <f t="shared" si="179"/>
        <v>4218270.72</v>
      </c>
      <c r="N549" s="22">
        <v>1805142</v>
      </c>
      <c r="O549" s="24">
        <v>1633189.29</v>
      </c>
      <c r="P549" s="24">
        <v>0</v>
      </c>
      <c r="Q549" s="24">
        <v>0</v>
      </c>
      <c r="R549" s="24">
        <v>0</v>
      </c>
      <c r="S549" s="24">
        <v>310602.51</v>
      </c>
      <c r="T549" s="14">
        <f t="shared" si="174"/>
        <v>2274478.92</v>
      </c>
      <c r="U549" s="24">
        <v>1633189.29</v>
      </c>
      <c r="V549" s="24">
        <v>0</v>
      </c>
      <c r="W549" s="24">
        <v>0</v>
      </c>
      <c r="X549" s="24">
        <v>0</v>
      </c>
      <c r="Y549" s="24">
        <v>310602.51</v>
      </c>
      <c r="Z549" s="14">
        <f t="shared" si="180"/>
        <v>14391032.970000003</v>
      </c>
      <c r="AA549" s="14">
        <f t="shared" si="181"/>
        <v>18132701.542200003</v>
      </c>
      <c r="AB549" s="24">
        <v>12981099.840000002</v>
      </c>
      <c r="AC549" s="24">
        <v>1059057.2500000002</v>
      </c>
      <c r="AD549" s="24">
        <v>350875.88</v>
      </c>
      <c r="AE549" s="24">
        <v>0</v>
      </c>
      <c r="AF549" s="25">
        <v>0</v>
      </c>
      <c r="AG549" s="14">
        <f t="shared" si="182"/>
        <v>16356185.798400002</v>
      </c>
      <c r="AH549" s="14">
        <f t="shared" si="183"/>
        <v>1334412.1350000002</v>
      </c>
      <c r="AI549" s="14">
        <f t="shared" si="184"/>
        <v>442103.60879999999</v>
      </c>
      <c r="AJ549" s="14">
        <f t="shared" si="185"/>
        <v>0</v>
      </c>
      <c r="AK549" s="14">
        <f t="shared" si="186"/>
        <v>0</v>
      </c>
      <c r="AL549" s="16">
        <f t="shared" si="187"/>
        <v>5507868.3700000001</v>
      </c>
      <c r="AM549" s="16">
        <f t="shared" si="188"/>
        <v>5507868.3700000001</v>
      </c>
      <c r="AN549" s="24">
        <v>0</v>
      </c>
      <c r="AO549" s="24">
        <v>30401.65</v>
      </c>
      <c r="AP549" s="32">
        <v>5477466.7199999997</v>
      </c>
      <c r="AQ549" s="24">
        <v>0</v>
      </c>
      <c r="AR549" s="24">
        <v>30401.65</v>
      </c>
      <c r="AS549" s="32">
        <v>5477466.7199999997</v>
      </c>
      <c r="AT549" s="68">
        <f t="shared" si="189"/>
        <v>1.780947224396177</v>
      </c>
      <c r="AU549" s="26">
        <v>0</v>
      </c>
      <c r="AV549" s="26">
        <v>0</v>
      </c>
      <c r="AW549" s="29">
        <v>30.12</v>
      </c>
      <c r="AX549" s="26">
        <v>4371.1621718408633</v>
      </c>
      <c r="AY549" s="27">
        <v>2490.9925341994262</v>
      </c>
      <c r="AZ549" s="27">
        <v>3781.32</v>
      </c>
      <c r="BA549" s="76">
        <v>4696.8479793347542</v>
      </c>
      <c r="BB549" s="29">
        <v>91.71</v>
      </c>
      <c r="BC549" s="26">
        <v>0</v>
      </c>
      <c r="BD549" s="26">
        <v>0</v>
      </c>
      <c r="BE549" s="26">
        <v>0</v>
      </c>
      <c r="BF549" s="28">
        <v>0</v>
      </c>
    </row>
    <row r="550" spans="1:58" ht="12.75" customHeight="1" x14ac:dyDescent="0.25">
      <c r="A550" s="10">
        <v>582</v>
      </c>
      <c r="B550" s="20" t="s">
        <v>56</v>
      </c>
      <c r="C550" s="20" t="s">
        <v>135</v>
      </c>
      <c r="D550" s="21">
        <v>2011</v>
      </c>
      <c r="E550" s="20" t="s">
        <v>56</v>
      </c>
      <c r="F550" s="64" t="s">
        <v>81</v>
      </c>
      <c r="G550" s="22">
        <v>226500467</v>
      </c>
      <c r="H550" s="12">
        <f t="shared" si="175"/>
        <v>285390588.42000002</v>
      </c>
      <c r="I550" s="23">
        <v>0</v>
      </c>
      <c r="J550" s="13">
        <f t="shared" si="176"/>
        <v>11507998.970000001</v>
      </c>
      <c r="K550" s="13">
        <f t="shared" si="177"/>
        <v>14500078.702200001</v>
      </c>
      <c r="L550" s="14">
        <f t="shared" si="178"/>
        <v>8428069.4800000004</v>
      </c>
      <c r="M550" s="14">
        <f t="shared" si="179"/>
        <v>9560814.3425999992</v>
      </c>
      <c r="N550" s="22">
        <v>4356711.01</v>
      </c>
      <c r="O550" s="24">
        <v>2374965.4</v>
      </c>
      <c r="P550" s="24">
        <v>1074172.5599999998</v>
      </c>
      <c r="Q550" s="24">
        <v>0</v>
      </c>
      <c r="R550" s="24">
        <v>0</v>
      </c>
      <c r="S550" s="24">
        <v>622220.51</v>
      </c>
      <c r="T550" s="14">
        <f t="shared" ref="T550:T613" si="190">N550*$F550</f>
        <v>5489455.8725999994</v>
      </c>
      <c r="U550" s="24">
        <v>2374965.4</v>
      </c>
      <c r="V550" s="24">
        <v>1074172.5599999998</v>
      </c>
      <c r="W550" s="24">
        <v>0</v>
      </c>
      <c r="X550" s="24">
        <v>0</v>
      </c>
      <c r="Y550" s="24">
        <v>622220.51</v>
      </c>
      <c r="Z550" s="14">
        <f t="shared" si="180"/>
        <v>3079929.4899999998</v>
      </c>
      <c r="AA550" s="14">
        <f t="shared" si="181"/>
        <v>3880711.1573999994</v>
      </c>
      <c r="AB550" s="24">
        <v>1849008.3199999998</v>
      </c>
      <c r="AC550" s="24">
        <v>905787.44999999972</v>
      </c>
      <c r="AD550" s="24">
        <v>325133.72000000003</v>
      </c>
      <c r="AE550" s="24">
        <v>0</v>
      </c>
      <c r="AF550" s="25">
        <v>0</v>
      </c>
      <c r="AG550" s="14">
        <f t="shared" si="182"/>
        <v>2329750.4831999997</v>
      </c>
      <c r="AH550" s="14">
        <f t="shared" si="183"/>
        <v>1141292.1869999997</v>
      </c>
      <c r="AI550" s="14">
        <f t="shared" si="184"/>
        <v>409668.48720000003</v>
      </c>
      <c r="AJ550" s="14">
        <f t="shared" si="185"/>
        <v>0</v>
      </c>
      <c r="AK550" s="14">
        <f t="shared" si="186"/>
        <v>0</v>
      </c>
      <c r="AL550" s="16">
        <f t="shared" si="187"/>
        <v>128464</v>
      </c>
      <c r="AM550" s="16">
        <f t="shared" si="188"/>
        <v>128464</v>
      </c>
      <c r="AN550" s="24">
        <v>0</v>
      </c>
      <c r="AO550" s="24">
        <v>54722.89</v>
      </c>
      <c r="AP550" s="32">
        <v>73741.11</v>
      </c>
      <c r="AQ550" s="24">
        <v>0</v>
      </c>
      <c r="AR550" s="24">
        <v>54722.89</v>
      </c>
      <c r="AS550" s="32">
        <v>73741.11</v>
      </c>
      <c r="AT550" s="68">
        <f t="shared" si="189"/>
        <v>5.0807837716290454</v>
      </c>
      <c r="AU550" s="26">
        <v>0</v>
      </c>
      <c r="AV550" s="26">
        <v>0</v>
      </c>
      <c r="AW550" s="29">
        <v>19.579999999999998</v>
      </c>
      <c r="AX550" s="26">
        <v>2992.8320905022047</v>
      </c>
      <c r="AY550" s="27">
        <v>2934.2407122890677</v>
      </c>
      <c r="AZ550" s="27">
        <v>2949.7</v>
      </c>
      <c r="BA550" s="76">
        <v>3663.8772927558957</v>
      </c>
      <c r="BB550" s="29">
        <v>92.62</v>
      </c>
      <c r="BC550" s="26">
        <v>0</v>
      </c>
      <c r="BD550" s="26">
        <v>0</v>
      </c>
      <c r="BE550" s="26">
        <v>0</v>
      </c>
      <c r="BF550" s="28">
        <v>0</v>
      </c>
    </row>
    <row r="551" spans="1:58" ht="12.75" customHeight="1" x14ac:dyDescent="0.25">
      <c r="A551" s="10">
        <v>583</v>
      </c>
      <c r="B551" s="20" t="s">
        <v>57</v>
      </c>
      <c r="C551" s="20" t="s">
        <v>136</v>
      </c>
      <c r="D551" s="21">
        <v>2011</v>
      </c>
      <c r="E551" s="20" t="s">
        <v>57</v>
      </c>
      <c r="F551" s="64" t="s">
        <v>81</v>
      </c>
      <c r="G551" s="22">
        <v>462331627</v>
      </c>
      <c r="H551" s="12">
        <f t="shared" si="175"/>
        <v>582537850.01999998</v>
      </c>
      <c r="I551" s="23">
        <v>0</v>
      </c>
      <c r="J551" s="13">
        <f t="shared" si="176"/>
        <v>15386022.75</v>
      </c>
      <c r="K551" s="13">
        <f t="shared" si="177"/>
        <v>19386388.664999999</v>
      </c>
      <c r="L551" s="14">
        <f t="shared" si="178"/>
        <v>8191363.3400000008</v>
      </c>
      <c r="M551" s="14">
        <f t="shared" si="179"/>
        <v>9508038.3282000013</v>
      </c>
      <c r="N551" s="22">
        <v>5064134.57</v>
      </c>
      <c r="O551" s="24">
        <v>1996839</v>
      </c>
      <c r="P551" s="24">
        <v>769338.3600000001</v>
      </c>
      <c r="Q551" s="24">
        <v>0</v>
      </c>
      <c r="R551" s="24">
        <v>0</v>
      </c>
      <c r="S551" s="24">
        <v>361051.41</v>
      </c>
      <c r="T551" s="14">
        <f t="shared" si="190"/>
        <v>6380809.5582000008</v>
      </c>
      <c r="U551" s="24">
        <v>1996839</v>
      </c>
      <c r="V551" s="24">
        <v>769338.3600000001</v>
      </c>
      <c r="W551" s="24">
        <v>0</v>
      </c>
      <c r="X551" s="24">
        <v>0</v>
      </c>
      <c r="Y551" s="24">
        <v>361051.41</v>
      </c>
      <c r="Z551" s="14">
        <f t="shared" si="180"/>
        <v>7194659.4100000001</v>
      </c>
      <c r="AA551" s="14">
        <f t="shared" si="181"/>
        <v>9065270.8565999996</v>
      </c>
      <c r="AB551" s="24">
        <v>6143711.3499999996</v>
      </c>
      <c r="AC551" s="24">
        <v>878789.57</v>
      </c>
      <c r="AD551" s="24">
        <v>172158.49</v>
      </c>
      <c r="AE551" s="24">
        <v>0</v>
      </c>
      <c r="AF551" s="25">
        <v>0</v>
      </c>
      <c r="AG551" s="14">
        <f t="shared" si="182"/>
        <v>7741076.301</v>
      </c>
      <c r="AH551" s="14">
        <f t="shared" si="183"/>
        <v>1107274.8581999999</v>
      </c>
      <c r="AI551" s="14">
        <f t="shared" si="184"/>
        <v>216919.69739999998</v>
      </c>
      <c r="AJ551" s="14">
        <f t="shared" si="185"/>
        <v>0</v>
      </c>
      <c r="AK551" s="14">
        <f t="shared" si="186"/>
        <v>0</v>
      </c>
      <c r="AL551" s="16">
        <f t="shared" si="187"/>
        <v>687104.33</v>
      </c>
      <c r="AM551" s="16">
        <f t="shared" si="188"/>
        <v>687104.33</v>
      </c>
      <c r="AN551" s="24">
        <v>0</v>
      </c>
      <c r="AO551" s="24">
        <v>35210.51</v>
      </c>
      <c r="AP551" s="32">
        <v>651893.81999999995</v>
      </c>
      <c r="AQ551" s="24">
        <v>0</v>
      </c>
      <c r="AR551" s="24">
        <v>35210.51</v>
      </c>
      <c r="AS551" s="32">
        <v>651893.81999999995</v>
      </c>
      <c r="AT551" s="68">
        <f t="shared" si="189"/>
        <v>3.3279191496886282</v>
      </c>
      <c r="AU551" s="26">
        <v>0</v>
      </c>
      <c r="AV551" s="26">
        <v>0</v>
      </c>
      <c r="AW551" s="29">
        <v>25.94</v>
      </c>
      <c r="AX551" s="26">
        <v>4205.3447581505425</v>
      </c>
      <c r="AY551" s="27">
        <v>1939.1619574653243</v>
      </c>
      <c r="AZ551" s="27">
        <v>2592.42</v>
      </c>
      <c r="BA551" s="76">
        <v>3220.0931522820083</v>
      </c>
      <c r="BB551" s="29">
        <v>95.59</v>
      </c>
      <c r="BC551" s="26">
        <v>0</v>
      </c>
      <c r="BD551" s="26">
        <v>0</v>
      </c>
      <c r="BE551" s="26">
        <v>0</v>
      </c>
      <c r="BF551" s="28">
        <v>0</v>
      </c>
    </row>
    <row r="552" spans="1:58" ht="12.75" customHeight="1" x14ac:dyDescent="0.25">
      <c r="A552" s="10">
        <v>584</v>
      </c>
      <c r="B552" s="20" t="s">
        <v>58</v>
      </c>
      <c r="C552" s="20" t="s">
        <v>137</v>
      </c>
      <c r="D552" s="21">
        <v>2011</v>
      </c>
      <c r="E552" s="20" t="s">
        <v>112</v>
      </c>
      <c r="F552" s="64" t="s">
        <v>81</v>
      </c>
      <c r="G552" s="22">
        <v>288201125</v>
      </c>
      <c r="H552" s="12">
        <f t="shared" si="175"/>
        <v>363133417.5</v>
      </c>
      <c r="I552" s="23">
        <v>0</v>
      </c>
      <c r="J552" s="13">
        <f t="shared" si="176"/>
        <v>5552722.8700000001</v>
      </c>
      <c r="K552" s="13">
        <f t="shared" si="177"/>
        <v>6996430.8162000002</v>
      </c>
      <c r="L552" s="14">
        <f t="shared" si="178"/>
        <v>2663512.84</v>
      </c>
      <c r="M552" s="14">
        <f t="shared" si="179"/>
        <v>3005785.9841999998</v>
      </c>
      <c r="N552" s="22">
        <v>1316435.17</v>
      </c>
      <c r="O552" s="24">
        <v>1152338.21</v>
      </c>
      <c r="P552" s="24">
        <v>0</v>
      </c>
      <c r="Q552" s="24">
        <v>0</v>
      </c>
      <c r="R552" s="24">
        <v>0</v>
      </c>
      <c r="S552" s="24">
        <v>194739.46</v>
      </c>
      <c r="T552" s="14">
        <f t="shared" si="190"/>
        <v>1658708.3141999999</v>
      </c>
      <c r="U552" s="24">
        <v>1152338.21</v>
      </c>
      <c r="V552" s="24">
        <v>0</v>
      </c>
      <c r="W552" s="24">
        <v>0</v>
      </c>
      <c r="X552" s="24">
        <v>0</v>
      </c>
      <c r="Y552" s="24">
        <v>194739.46</v>
      </c>
      <c r="Z552" s="14">
        <f t="shared" si="180"/>
        <v>2889210.0300000003</v>
      </c>
      <c r="AA552" s="14">
        <f t="shared" si="181"/>
        <v>3640404.6378000001</v>
      </c>
      <c r="AB552" s="24">
        <v>2448373.9700000002</v>
      </c>
      <c r="AC552" s="24">
        <v>370284.26</v>
      </c>
      <c r="AD552" s="24">
        <v>70551.799999999988</v>
      </c>
      <c r="AE552" s="24">
        <v>0</v>
      </c>
      <c r="AF552" s="25">
        <v>0</v>
      </c>
      <c r="AG552" s="14">
        <f t="shared" si="182"/>
        <v>3084951.2022000002</v>
      </c>
      <c r="AH552" s="14">
        <f t="shared" si="183"/>
        <v>466558.16759999999</v>
      </c>
      <c r="AI552" s="14">
        <f t="shared" si="184"/>
        <v>88895.267999999982</v>
      </c>
      <c r="AJ552" s="14">
        <f t="shared" si="185"/>
        <v>0</v>
      </c>
      <c r="AK552" s="14">
        <f t="shared" si="186"/>
        <v>0</v>
      </c>
      <c r="AL552" s="16">
        <f t="shared" si="187"/>
        <v>757218.20700000005</v>
      </c>
      <c r="AM552" s="16">
        <f t="shared" si="188"/>
        <v>757218.20700000005</v>
      </c>
      <c r="AN552" s="24">
        <v>0</v>
      </c>
      <c r="AO552" s="24">
        <v>43670.156999999999</v>
      </c>
      <c r="AP552" s="32">
        <v>713548.05</v>
      </c>
      <c r="AQ552" s="24">
        <v>0</v>
      </c>
      <c r="AR552" s="24">
        <v>43670.156999999999</v>
      </c>
      <c r="AS552" s="32">
        <v>713548.05</v>
      </c>
      <c r="AT552" s="68">
        <f t="shared" si="189"/>
        <v>1.9266832737033903</v>
      </c>
      <c r="AU552" s="26">
        <v>0</v>
      </c>
      <c r="AV552" s="26">
        <v>0</v>
      </c>
      <c r="AW552" s="29">
        <v>21.01</v>
      </c>
      <c r="AX552" s="26">
        <v>2986.5661121229855</v>
      </c>
      <c r="AY552" s="27">
        <v>2915.0750736289579</v>
      </c>
      <c r="AZ552" s="27">
        <v>2951.84</v>
      </c>
      <c r="BA552" s="76">
        <v>3666.5354266022186</v>
      </c>
      <c r="BB552" s="29">
        <v>92.69</v>
      </c>
      <c r="BC552" s="26">
        <v>0</v>
      </c>
      <c r="BD552" s="26">
        <v>0</v>
      </c>
      <c r="BE552" s="26">
        <v>0</v>
      </c>
      <c r="BF552" s="28">
        <v>0</v>
      </c>
    </row>
    <row r="553" spans="1:58" ht="12.75" customHeight="1" x14ac:dyDescent="0.25">
      <c r="A553" s="10">
        <v>585</v>
      </c>
      <c r="B553" s="20" t="s">
        <v>59</v>
      </c>
      <c r="C553" s="20" t="s">
        <v>138</v>
      </c>
      <c r="D553" s="21">
        <v>2011</v>
      </c>
      <c r="E553" s="20" t="s">
        <v>59</v>
      </c>
      <c r="F553" s="64" t="s">
        <v>81</v>
      </c>
      <c r="G553" s="22">
        <v>194651851</v>
      </c>
      <c r="H553" s="12">
        <f t="shared" si="175"/>
        <v>245261332.25999999</v>
      </c>
      <c r="I553" s="23">
        <v>0</v>
      </c>
      <c r="J553" s="13">
        <f t="shared" si="176"/>
        <v>5442361</v>
      </c>
      <c r="K553" s="13">
        <f t="shared" si="177"/>
        <v>6857374.8600000003</v>
      </c>
      <c r="L553" s="14">
        <f t="shared" si="178"/>
        <v>2258359.04</v>
      </c>
      <c r="M553" s="14">
        <f t="shared" si="179"/>
        <v>2452711.9649999999</v>
      </c>
      <c r="N553" s="22">
        <v>747511.25</v>
      </c>
      <c r="O553" s="24">
        <v>992330.85</v>
      </c>
      <c r="P553" s="24">
        <v>0</v>
      </c>
      <c r="Q553" s="24">
        <v>0</v>
      </c>
      <c r="R553" s="24">
        <v>0</v>
      </c>
      <c r="S553" s="24">
        <v>518516.94</v>
      </c>
      <c r="T553" s="14">
        <f t="shared" si="190"/>
        <v>941864.17500000005</v>
      </c>
      <c r="U553" s="24">
        <v>992330.85</v>
      </c>
      <c r="V553" s="24">
        <v>0</v>
      </c>
      <c r="W553" s="24">
        <v>0</v>
      </c>
      <c r="X553" s="24">
        <v>0</v>
      </c>
      <c r="Y553" s="24">
        <v>518516.94</v>
      </c>
      <c r="Z553" s="14">
        <f t="shared" si="180"/>
        <v>3184001.9600000004</v>
      </c>
      <c r="AA553" s="14">
        <f t="shared" si="181"/>
        <v>4011842.4696000004</v>
      </c>
      <c r="AB553" s="24">
        <v>2875512.9400000004</v>
      </c>
      <c r="AC553" s="24">
        <v>308489.0199999999</v>
      </c>
      <c r="AD553" s="24">
        <v>0</v>
      </c>
      <c r="AE553" s="24">
        <v>0</v>
      </c>
      <c r="AF553" s="25">
        <v>0</v>
      </c>
      <c r="AG553" s="14">
        <f t="shared" si="182"/>
        <v>3623146.3044000007</v>
      </c>
      <c r="AH553" s="14">
        <f t="shared" si="183"/>
        <v>388696.16519999987</v>
      </c>
      <c r="AI553" s="14">
        <f t="shared" si="184"/>
        <v>0</v>
      </c>
      <c r="AJ553" s="14">
        <f t="shared" si="185"/>
        <v>0</v>
      </c>
      <c r="AK553" s="14">
        <f t="shared" si="186"/>
        <v>0</v>
      </c>
      <c r="AL553" s="16">
        <f t="shared" si="187"/>
        <v>355244.32999999996</v>
      </c>
      <c r="AM553" s="16">
        <f t="shared" si="188"/>
        <v>355244.32999999996</v>
      </c>
      <c r="AN553" s="24">
        <v>0</v>
      </c>
      <c r="AO553" s="24">
        <v>36985.97</v>
      </c>
      <c r="AP553" s="32">
        <v>318258.36</v>
      </c>
      <c r="AQ553" s="24">
        <v>0</v>
      </c>
      <c r="AR553" s="24">
        <v>36985.97</v>
      </c>
      <c r="AS553" s="32">
        <v>318258.36</v>
      </c>
      <c r="AT553" s="68">
        <f t="shared" si="189"/>
        <v>2.7959461839384203</v>
      </c>
      <c r="AU553" s="26">
        <v>0</v>
      </c>
      <c r="AV553" s="26">
        <v>0</v>
      </c>
      <c r="AW553" s="29">
        <v>28.8</v>
      </c>
      <c r="AX553" s="26">
        <v>3992.6842132322795</v>
      </c>
      <c r="AY553" s="27">
        <v>3777.1643992788067</v>
      </c>
      <c r="AZ553" s="27">
        <v>3900.34</v>
      </c>
      <c r="BA553" s="76">
        <v>4844.6849374605999</v>
      </c>
      <c r="BB553" s="29">
        <v>77.040000000000006</v>
      </c>
      <c r="BC553" s="26">
        <v>0</v>
      </c>
      <c r="BD553" s="26">
        <v>0</v>
      </c>
      <c r="BE553" s="26">
        <v>0</v>
      </c>
      <c r="BF553" s="28">
        <v>0</v>
      </c>
    </row>
    <row r="554" spans="1:58" ht="12.75" customHeight="1" x14ac:dyDescent="0.25">
      <c r="A554" s="10">
        <v>586</v>
      </c>
      <c r="B554" s="20" t="s">
        <v>60</v>
      </c>
      <c r="C554" s="20" t="s">
        <v>139</v>
      </c>
      <c r="D554" s="21">
        <v>2011</v>
      </c>
      <c r="E554" s="20" t="s">
        <v>60</v>
      </c>
      <c r="F554" s="64" t="s">
        <v>81</v>
      </c>
      <c r="G554" s="22">
        <v>271023720</v>
      </c>
      <c r="H554" s="12">
        <f t="shared" si="175"/>
        <v>341489887.19999999</v>
      </c>
      <c r="I554" s="23">
        <v>0</v>
      </c>
      <c r="J554" s="13">
        <f t="shared" si="176"/>
        <v>8408657.959999999</v>
      </c>
      <c r="K554" s="13">
        <f t="shared" si="177"/>
        <v>10594909.029599998</v>
      </c>
      <c r="L554" s="14">
        <f t="shared" si="178"/>
        <v>4419473.97</v>
      </c>
      <c r="M554" s="14">
        <f t="shared" si="179"/>
        <v>4963459.7603999991</v>
      </c>
      <c r="N554" s="22">
        <v>2092253.04</v>
      </c>
      <c r="O554" s="24">
        <v>1412898.98</v>
      </c>
      <c r="P554" s="24">
        <v>436159.39</v>
      </c>
      <c r="Q554" s="24">
        <v>0</v>
      </c>
      <c r="R554" s="24">
        <v>0</v>
      </c>
      <c r="S554" s="24">
        <v>478162.56</v>
      </c>
      <c r="T554" s="14">
        <f t="shared" si="190"/>
        <v>2636238.8303999999</v>
      </c>
      <c r="U554" s="24">
        <v>1412898.98</v>
      </c>
      <c r="V554" s="24">
        <v>436159.39</v>
      </c>
      <c r="W554" s="24">
        <v>0</v>
      </c>
      <c r="X554" s="24">
        <v>0</v>
      </c>
      <c r="Y554" s="24">
        <v>478162.56</v>
      </c>
      <c r="Z554" s="14">
        <f t="shared" si="180"/>
        <v>3989183.9899999993</v>
      </c>
      <c r="AA554" s="14">
        <f t="shared" si="181"/>
        <v>5026371.8273999998</v>
      </c>
      <c r="AB554" s="24">
        <v>3168430.8099999996</v>
      </c>
      <c r="AC554" s="24">
        <v>731232.65</v>
      </c>
      <c r="AD554" s="24">
        <v>89520.53</v>
      </c>
      <c r="AE554" s="24">
        <v>0</v>
      </c>
      <c r="AF554" s="25">
        <v>0</v>
      </c>
      <c r="AG554" s="14">
        <f t="shared" si="182"/>
        <v>3992222.8205999997</v>
      </c>
      <c r="AH554" s="14">
        <f t="shared" si="183"/>
        <v>921353.13900000008</v>
      </c>
      <c r="AI554" s="14">
        <f t="shared" si="184"/>
        <v>112795.86779999999</v>
      </c>
      <c r="AJ554" s="14">
        <f t="shared" si="185"/>
        <v>0</v>
      </c>
      <c r="AK554" s="14">
        <f t="shared" si="186"/>
        <v>0</v>
      </c>
      <c r="AL554" s="16">
        <f t="shared" si="187"/>
        <v>661619.8899999999</v>
      </c>
      <c r="AM554" s="16">
        <f t="shared" si="188"/>
        <v>661619.8899999999</v>
      </c>
      <c r="AN554" s="24">
        <v>0</v>
      </c>
      <c r="AO554" s="24">
        <v>195973.72999999998</v>
      </c>
      <c r="AP554" s="32">
        <v>465646.16</v>
      </c>
      <c r="AQ554" s="24">
        <v>0</v>
      </c>
      <c r="AR554" s="24">
        <v>195973.72999999998</v>
      </c>
      <c r="AS554" s="32">
        <v>465646.16</v>
      </c>
      <c r="AT554" s="68">
        <f t="shared" si="189"/>
        <v>3.102554256136695</v>
      </c>
      <c r="AU554" s="26">
        <v>0</v>
      </c>
      <c r="AV554" s="26">
        <v>0</v>
      </c>
      <c r="AW554" s="29">
        <v>18.86</v>
      </c>
      <c r="AX554" s="26">
        <v>3396.4434687250423</v>
      </c>
      <c r="AY554" s="27">
        <v>3000.2158579602083</v>
      </c>
      <c r="AZ554" s="27">
        <v>3175.99</v>
      </c>
      <c r="BA554" s="76">
        <v>3944.9563152252085</v>
      </c>
      <c r="BB554" s="29">
        <v>89.18</v>
      </c>
      <c r="BC554" s="26">
        <v>0</v>
      </c>
      <c r="BD554" s="26">
        <v>0</v>
      </c>
      <c r="BE554" s="26">
        <v>0</v>
      </c>
      <c r="BF554" s="28">
        <v>0</v>
      </c>
    </row>
    <row r="555" spans="1:58" ht="12.75" customHeight="1" x14ac:dyDescent="0.25">
      <c r="A555" s="10">
        <v>587</v>
      </c>
      <c r="B555" s="20" t="s">
        <v>61</v>
      </c>
      <c r="C555" s="20" t="s">
        <v>140</v>
      </c>
      <c r="D555" s="21">
        <v>2011</v>
      </c>
      <c r="E555" s="20" t="s">
        <v>61</v>
      </c>
      <c r="F555" s="64" t="s">
        <v>81</v>
      </c>
      <c r="G555" s="22">
        <v>299879733</v>
      </c>
      <c r="H555" s="12">
        <f t="shared" si="175"/>
        <v>377848463.57999998</v>
      </c>
      <c r="I555" s="23">
        <v>0</v>
      </c>
      <c r="J555" s="13">
        <f t="shared" si="176"/>
        <v>10556827.399999999</v>
      </c>
      <c r="K555" s="13">
        <f t="shared" si="177"/>
        <v>13301602.523999998</v>
      </c>
      <c r="L555" s="14">
        <f t="shared" si="178"/>
        <v>4141462.02</v>
      </c>
      <c r="M555" s="14">
        <f t="shared" si="179"/>
        <v>4533754.6740000006</v>
      </c>
      <c r="N555" s="22">
        <v>1508817.9</v>
      </c>
      <c r="O555" s="24">
        <v>1725624.55</v>
      </c>
      <c r="P555" s="24">
        <v>234490</v>
      </c>
      <c r="Q555" s="24">
        <v>0</v>
      </c>
      <c r="R555" s="24">
        <v>0</v>
      </c>
      <c r="S555" s="24">
        <v>672529.57</v>
      </c>
      <c r="T555" s="14">
        <f t="shared" si="190"/>
        <v>1901110.554</v>
      </c>
      <c r="U555" s="24">
        <v>1725624.55</v>
      </c>
      <c r="V555" s="24">
        <v>234490</v>
      </c>
      <c r="W555" s="24">
        <v>0</v>
      </c>
      <c r="X555" s="24">
        <v>0</v>
      </c>
      <c r="Y555" s="24">
        <v>672529.57</v>
      </c>
      <c r="Z555" s="14">
        <f t="shared" si="180"/>
        <v>6415365.379999998</v>
      </c>
      <c r="AA555" s="14">
        <f t="shared" si="181"/>
        <v>8083360.3787999991</v>
      </c>
      <c r="AB555" s="24">
        <v>5145082.8399999989</v>
      </c>
      <c r="AC555" s="24">
        <v>1182251.1499999999</v>
      </c>
      <c r="AD555" s="24">
        <v>88031.39</v>
      </c>
      <c r="AE555" s="24">
        <v>0</v>
      </c>
      <c r="AF555" s="25">
        <v>0</v>
      </c>
      <c r="AG555" s="14">
        <f t="shared" si="182"/>
        <v>6482804.3783999989</v>
      </c>
      <c r="AH555" s="14">
        <f t="shared" si="183"/>
        <v>1489636.4489999998</v>
      </c>
      <c r="AI555" s="14">
        <f t="shared" si="184"/>
        <v>110919.5514</v>
      </c>
      <c r="AJ555" s="14">
        <f t="shared" si="185"/>
        <v>0</v>
      </c>
      <c r="AK555" s="14">
        <f t="shared" si="186"/>
        <v>0</v>
      </c>
      <c r="AL555" s="16">
        <f t="shared" si="187"/>
        <v>455884.79000000004</v>
      </c>
      <c r="AM555" s="16">
        <f t="shared" si="188"/>
        <v>455884.79000000004</v>
      </c>
      <c r="AN555" s="24">
        <v>0</v>
      </c>
      <c r="AO555" s="24">
        <v>88956.6</v>
      </c>
      <c r="AP555" s="32">
        <v>366928.19</v>
      </c>
      <c r="AQ555" s="24">
        <v>0</v>
      </c>
      <c r="AR555" s="24">
        <v>88956.6</v>
      </c>
      <c r="AS555" s="32">
        <v>366928.19</v>
      </c>
      <c r="AT555" s="68">
        <f t="shared" si="189"/>
        <v>3.5203537412780075</v>
      </c>
      <c r="AU555" s="26">
        <v>0</v>
      </c>
      <c r="AV555" s="26">
        <v>0</v>
      </c>
      <c r="AW555" s="29">
        <v>21.4</v>
      </c>
      <c r="AX555" s="26">
        <v>4075.9159678494293</v>
      </c>
      <c r="AY555" s="27">
        <v>3174.6142135715145</v>
      </c>
      <c r="AZ555" s="27">
        <v>3667.44</v>
      </c>
      <c r="BA555" s="76">
        <v>4555.3955109145618</v>
      </c>
      <c r="BB555" s="29">
        <v>83.76</v>
      </c>
      <c r="BC555" s="26">
        <v>0</v>
      </c>
      <c r="BD555" s="26">
        <v>0</v>
      </c>
      <c r="BE555" s="26">
        <v>0</v>
      </c>
      <c r="BF555" s="28">
        <v>0</v>
      </c>
    </row>
    <row r="556" spans="1:58" ht="12.75" customHeight="1" x14ac:dyDescent="0.25">
      <c r="A556" s="10">
        <v>588</v>
      </c>
      <c r="B556" s="20" t="s">
        <v>62</v>
      </c>
      <c r="C556" s="20" t="s">
        <v>141</v>
      </c>
      <c r="D556" s="21">
        <v>2011</v>
      </c>
      <c r="E556" s="20" t="s">
        <v>62</v>
      </c>
      <c r="F556" s="64" t="s">
        <v>81</v>
      </c>
      <c r="G556" s="22">
        <v>446699109</v>
      </c>
      <c r="H556" s="12">
        <f t="shared" si="175"/>
        <v>562840877.34000003</v>
      </c>
      <c r="I556" s="23">
        <v>0</v>
      </c>
      <c r="J556" s="13">
        <f t="shared" si="176"/>
        <v>10252129.049999999</v>
      </c>
      <c r="K556" s="13">
        <f t="shared" si="177"/>
        <v>12917682.602999998</v>
      </c>
      <c r="L556" s="14">
        <f t="shared" si="178"/>
        <v>3563574.11</v>
      </c>
      <c r="M556" s="14">
        <f t="shared" si="179"/>
        <v>3858309.1792000001</v>
      </c>
      <c r="N556" s="22">
        <v>1133596.42</v>
      </c>
      <c r="O556" s="24">
        <v>1672918.51</v>
      </c>
      <c r="P556" s="24">
        <v>0</v>
      </c>
      <c r="Q556" s="24">
        <v>0</v>
      </c>
      <c r="R556" s="24">
        <v>0</v>
      </c>
      <c r="S556" s="24">
        <v>757059.18</v>
      </c>
      <c r="T556" s="14">
        <f t="shared" si="190"/>
        <v>1428331.4892</v>
      </c>
      <c r="U556" s="24">
        <v>1672918.51</v>
      </c>
      <c r="V556" s="24">
        <v>0</v>
      </c>
      <c r="W556" s="24">
        <v>0</v>
      </c>
      <c r="X556" s="24">
        <v>0</v>
      </c>
      <c r="Y556" s="24">
        <v>757059.18</v>
      </c>
      <c r="Z556" s="14">
        <f t="shared" si="180"/>
        <v>6688554.9399999995</v>
      </c>
      <c r="AA556" s="14">
        <f t="shared" si="181"/>
        <v>8427579.2243999988</v>
      </c>
      <c r="AB556" s="24">
        <v>5884224.6399999997</v>
      </c>
      <c r="AC556" s="24">
        <v>718172.69999999972</v>
      </c>
      <c r="AD556" s="24">
        <v>86157.6</v>
      </c>
      <c r="AE556" s="24">
        <v>0</v>
      </c>
      <c r="AF556" s="25">
        <v>0</v>
      </c>
      <c r="AG556" s="14">
        <f t="shared" si="182"/>
        <v>7414123.0463999994</v>
      </c>
      <c r="AH556" s="14">
        <f t="shared" si="183"/>
        <v>904897.60199999961</v>
      </c>
      <c r="AI556" s="14">
        <f t="shared" si="184"/>
        <v>108558.576</v>
      </c>
      <c r="AJ556" s="14">
        <f t="shared" si="185"/>
        <v>0</v>
      </c>
      <c r="AK556" s="14">
        <f t="shared" si="186"/>
        <v>0</v>
      </c>
      <c r="AL556" s="16">
        <f t="shared" si="187"/>
        <v>835825.27815999999</v>
      </c>
      <c r="AM556" s="16">
        <f t="shared" si="188"/>
        <v>835825.27815999999</v>
      </c>
      <c r="AN556" s="24">
        <v>0</v>
      </c>
      <c r="AO556" s="24">
        <v>128147.88816</v>
      </c>
      <c r="AP556" s="32">
        <v>707677.39</v>
      </c>
      <c r="AQ556" s="24">
        <v>0</v>
      </c>
      <c r="AR556" s="24">
        <v>128147.88816</v>
      </c>
      <c r="AS556" s="32">
        <v>707677.39</v>
      </c>
      <c r="AT556" s="68">
        <f t="shared" si="189"/>
        <v>2.2950860754906941</v>
      </c>
      <c r="AU556" s="26">
        <v>0</v>
      </c>
      <c r="AV556" s="26">
        <v>0</v>
      </c>
      <c r="AW556" s="29">
        <v>18.190000000000001</v>
      </c>
      <c r="AX556" s="26">
        <v>4034.9840164426432</v>
      </c>
      <c r="AY556" s="27">
        <v>3211.228486748495</v>
      </c>
      <c r="AZ556" s="27">
        <v>3704.66</v>
      </c>
      <c r="BA556" s="76">
        <v>4601.6271659426575</v>
      </c>
      <c r="BB556" s="29">
        <v>78.760000000000005</v>
      </c>
      <c r="BC556" s="26">
        <v>0</v>
      </c>
      <c r="BD556" s="26">
        <v>0</v>
      </c>
      <c r="BE556" s="26">
        <v>0</v>
      </c>
      <c r="BF556" s="28">
        <v>0</v>
      </c>
    </row>
    <row r="557" spans="1:58" ht="12.75" customHeight="1" x14ac:dyDescent="0.25">
      <c r="A557" s="10">
        <v>589</v>
      </c>
      <c r="B557" s="20" t="s">
        <v>63</v>
      </c>
      <c r="C557" s="20" t="s">
        <v>142</v>
      </c>
      <c r="D557" s="21">
        <v>2011</v>
      </c>
      <c r="E557" s="20" t="s">
        <v>63</v>
      </c>
      <c r="F557" s="64" t="s">
        <v>81</v>
      </c>
      <c r="G557" s="22">
        <v>559158194</v>
      </c>
      <c r="H557" s="12">
        <f t="shared" si="175"/>
        <v>704539324.44000006</v>
      </c>
      <c r="I557" s="23">
        <v>0</v>
      </c>
      <c r="J557" s="13">
        <f t="shared" si="176"/>
        <v>10729502.76</v>
      </c>
      <c r="K557" s="13">
        <f t="shared" si="177"/>
        <v>13519173.477599999</v>
      </c>
      <c r="L557" s="14">
        <f t="shared" si="178"/>
        <v>6694463.3300000001</v>
      </c>
      <c r="M557" s="14">
        <f t="shared" si="179"/>
        <v>7411021.9649999999</v>
      </c>
      <c r="N557" s="22">
        <v>2755994.75</v>
      </c>
      <c r="O557" s="24">
        <v>1676829.41</v>
      </c>
      <c r="P557" s="24">
        <v>0</v>
      </c>
      <c r="Q557" s="24">
        <v>0</v>
      </c>
      <c r="R557" s="24">
        <v>0</v>
      </c>
      <c r="S557" s="24">
        <v>2261639.17</v>
      </c>
      <c r="T557" s="14">
        <f t="shared" si="190"/>
        <v>3472553.3850000002</v>
      </c>
      <c r="U557" s="24">
        <v>1676829.41</v>
      </c>
      <c r="V557" s="24">
        <v>0</v>
      </c>
      <c r="W557" s="24">
        <v>0</v>
      </c>
      <c r="X557" s="24">
        <v>0</v>
      </c>
      <c r="Y557" s="24">
        <v>2261639.17</v>
      </c>
      <c r="Z557" s="14">
        <f t="shared" si="180"/>
        <v>4035039.4299999997</v>
      </c>
      <c r="AA557" s="14">
        <f t="shared" si="181"/>
        <v>5084149.6817999994</v>
      </c>
      <c r="AB557" s="24">
        <v>2217072.16</v>
      </c>
      <c r="AC557" s="24">
        <v>461052.81999999995</v>
      </c>
      <c r="AD557" s="24">
        <v>1356914.4499999997</v>
      </c>
      <c r="AE557" s="24">
        <v>0</v>
      </c>
      <c r="AF557" s="25">
        <v>0</v>
      </c>
      <c r="AG557" s="14">
        <f t="shared" si="182"/>
        <v>2793510.9216</v>
      </c>
      <c r="AH557" s="14">
        <f t="shared" si="183"/>
        <v>580926.55319999997</v>
      </c>
      <c r="AI557" s="14">
        <f t="shared" si="184"/>
        <v>1709712.2069999997</v>
      </c>
      <c r="AJ557" s="14">
        <f t="shared" si="185"/>
        <v>0</v>
      </c>
      <c r="AK557" s="14">
        <f t="shared" si="186"/>
        <v>0</v>
      </c>
      <c r="AL557" s="16">
        <f t="shared" si="187"/>
        <v>201612.92</v>
      </c>
      <c r="AM557" s="16">
        <f t="shared" si="188"/>
        <v>201612.92</v>
      </c>
      <c r="AN557" s="24">
        <v>0</v>
      </c>
      <c r="AO557" s="24">
        <v>43172.48000000001</v>
      </c>
      <c r="AP557" s="32">
        <v>158440.44</v>
      </c>
      <c r="AQ557" s="24">
        <v>0</v>
      </c>
      <c r="AR557" s="24">
        <v>43172.48000000001</v>
      </c>
      <c r="AS557" s="32">
        <v>158440.44</v>
      </c>
      <c r="AT557" s="68">
        <f t="shared" si="189"/>
        <v>1.9188671247478848</v>
      </c>
      <c r="AU557" s="26">
        <v>0</v>
      </c>
      <c r="AV557" s="26">
        <v>0</v>
      </c>
      <c r="AW557" s="29">
        <v>12.51</v>
      </c>
      <c r="AX557" s="26">
        <v>4952.3176006225012</v>
      </c>
      <c r="AY557" s="27">
        <v>4559.13686815649</v>
      </c>
      <c r="AZ557" s="27">
        <v>4699.45</v>
      </c>
      <c r="BA557" s="76">
        <v>5837.2743477105114</v>
      </c>
      <c r="BB557" s="29">
        <v>66.22</v>
      </c>
      <c r="BC557" s="26">
        <v>0</v>
      </c>
      <c r="BD557" s="26">
        <v>0</v>
      </c>
      <c r="BE557" s="26">
        <v>0</v>
      </c>
      <c r="BF557" s="28">
        <v>0</v>
      </c>
    </row>
    <row r="558" spans="1:58" ht="12.75" customHeight="1" x14ac:dyDescent="0.25">
      <c r="A558" s="10">
        <v>590</v>
      </c>
      <c r="B558" s="20" t="s">
        <v>64</v>
      </c>
      <c r="C558" s="20" t="s">
        <v>143</v>
      </c>
      <c r="D558" s="21">
        <v>2011</v>
      </c>
      <c r="E558" s="20" t="s">
        <v>64</v>
      </c>
      <c r="F558" s="64" t="s">
        <v>81</v>
      </c>
      <c r="G558" s="22">
        <v>429862782</v>
      </c>
      <c r="H558" s="12">
        <f t="shared" si="175"/>
        <v>541627105.32000005</v>
      </c>
      <c r="I558" s="23">
        <v>0</v>
      </c>
      <c r="J558" s="13">
        <f t="shared" si="176"/>
        <v>13371138.92</v>
      </c>
      <c r="K558" s="13">
        <f t="shared" si="177"/>
        <v>16847635.0392</v>
      </c>
      <c r="L558" s="14">
        <f t="shared" si="178"/>
        <v>5471125.2300000004</v>
      </c>
      <c r="M558" s="14">
        <f t="shared" si="179"/>
        <v>6121327.9155999999</v>
      </c>
      <c r="N558" s="22">
        <v>2500779.56</v>
      </c>
      <c r="O558" s="24">
        <v>2002896</v>
      </c>
      <c r="P558" s="24">
        <v>223899.66999999998</v>
      </c>
      <c r="Q558" s="24">
        <v>0</v>
      </c>
      <c r="R558" s="24">
        <v>0</v>
      </c>
      <c r="S558" s="24">
        <v>743550</v>
      </c>
      <c r="T558" s="14">
        <f t="shared" si="190"/>
        <v>3150982.2456</v>
      </c>
      <c r="U558" s="24">
        <v>2002896</v>
      </c>
      <c r="V558" s="24">
        <v>223899.66999999998</v>
      </c>
      <c r="W558" s="24">
        <v>0</v>
      </c>
      <c r="X558" s="24">
        <v>0</v>
      </c>
      <c r="Y558" s="24">
        <v>743550</v>
      </c>
      <c r="Z558" s="14">
        <f t="shared" si="180"/>
        <v>7900013.6899999995</v>
      </c>
      <c r="AA558" s="14">
        <f t="shared" si="181"/>
        <v>9954017.2493999992</v>
      </c>
      <c r="AB558" s="24">
        <v>5237843.4400000004</v>
      </c>
      <c r="AC558" s="24">
        <v>1105061.8999999999</v>
      </c>
      <c r="AD558" s="24">
        <v>1557108.3499999996</v>
      </c>
      <c r="AE558" s="24">
        <v>0</v>
      </c>
      <c r="AF558" s="25">
        <v>0</v>
      </c>
      <c r="AG558" s="14">
        <f t="shared" si="182"/>
        <v>6599682.7344000004</v>
      </c>
      <c r="AH558" s="14">
        <f t="shared" si="183"/>
        <v>1392377.9939999999</v>
      </c>
      <c r="AI558" s="14">
        <f t="shared" si="184"/>
        <v>1961956.5209999995</v>
      </c>
      <c r="AJ558" s="14">
        <f t="shared" si="185"/>
        <v>0</v>
      </c>
      <c r="AK558" s="14">
        <f t="shared" si="186"/>
        <v>0</v>
      </c>
      <c r="AL558" s="16">
        <f t="shared" si="187"/>
        <v>1625924.12</v>
      </c>
      <c r="AM558" s="16">
        <f t="shared" si="188"/>
        <v>1625924.12</v>
      </c>
      <c r="AN558" s="24">
        <v>0</v>
      </c>
      <c r="AO558" s="24">
        <v>732299</v>
      </c>
      <c r="AP558" s="32">
        <v>893625.12</v>
      </c>
      <c r="AQ558" s="24">
        <v>0</v>
      </c>
      <c r="AR558" s="24">
        <v>732299</v>
      </c>
      <c r="AS558" s="32">
        <v>893625.12</v>
      </c>
      <c r="AT558" s="68">
        <f t="shared" si="189"/>
        <v>3.1105598065012288</v>
      </c>
      <c r="AU558" s="26">
        <v>0</v>
      </c>
      <c r="AV558" s="26">
        <v>0</v>
      </c>
      <c r="AW558" s="29">
        <v>13.64</v>
      </c>
      <c r="AX558" s="26">
        <v>4214.2037035851599</v>
      </c>
      <c r="AY558" s="27">
        <v>3642.8050288334971</v>
      </c>
      <c r="AZ558" s="27">
        <v>3960.04</v>
      </c>
      <c r="BA558" s="76">
        <v>4918.8394190612798</v>
      </c>
      <c r="BB558" s="29">
        <v>86.41</v>
      </c>
      <c r="BC558" s="26">
        <v>0</v>
      </c>
      <c r="BD558" s="26">
        <v>0</v>
      </c>
      <c r="BE558" s="26">
        <v>0</v>
      </c>
      <c r="BF558" s="28">
        <v>0</v>
      </c>
    </row>
    <row r="559" spans="1:58" ht="12.75" customHeight="1" x14ac:dyDescent="0.25">
      <c r="A559" s="10">
        <v>591</v>
      </c>
      <c r="B559" s="20" t="s">
        <v>65</v>
      </c>
      <c r="C559" s="20" t="s">
        <v>144</v>
      </c>
      <c r="D559" s="21">
        <v>2011</v>
      </c>
      <c r="E559" s="20" t="s">
        <v>65</v>
      </c>
      <c r="F559" s="64" t="s">
        <v>81</v>
      </c>
      <c r="G559" s="22">
        <v>80052249</v>
      </c>
      <c r="H559" s="12">
        <f t="shared" si="175"/>
        <v>100865833.73999999</v>
      </c>
      <c r="I559" s="23">
        <v>0</v>
      </c>
      <c r="J559" s="13">
        <f t="shared" si="176"/>
        <v>4162090.21</v>
      </c>
      <c r="K559" s="13">
        <f t="shared" si="177"/>
        <v>5244233.6645999998</v>
      </c>
      <c r="L559" s="14">
        <f t="shared" si="178"/>
        <v>2632316.1100000003</v>
      </c>
      <c r="M559" s="14">
        <f t="shared" si="179"/>
        <v>3006987.3185999999</v>
      </c>
      <c r="N559" s="22">
        <v>1441043.11</v>
      </c>
      <c r="O559" s="24">
        <v>903307</v>
      </c>
      <c r="P559" s="24">
        <v>0</v>
      </c>
      <c r="Q559" s="24">
        <v>0</v>
      </c>
      <c r="R559" s="24">
        <v>0</v>
      </c>
      <c r="S559" s="24">
        <v>287966</v>
      </c>
      <c r="T559" s="14">
        <f t="shared" si="190"/>
        <v>1815714.3186000001</v>
      </c>
      <c r="U559" s="24">
        <v>903307</v>
      </c>
      <c r="V559" s="24">
        <v>0</v>
      </c>
      <c r="W559" s="24">
        <v>0</v>
      </c>
      <c r="X559" s="24">
        <v>0</v>
      </c>
      <c r="Y559" s="24">
        <v>287966</v>
      </c>
      <c r="Z559" s="14">
        <f t="shared" si="180"/>
        <v>1529774.0999999999</v>
      </c>
      <c r="AA559" s="14">
        <f t="shared" si="181"/>
        <v>1927515.3659999999</v>
      </c>
      <c r="AB559" s="24">
        <v>1213519.76</v>
      </c>
      <c r="AC559" s="24">
        <v>316254.33999999991</v>
      </c>
      <c r="AD559" s="24">
        <v>0</v>
      </c>
      <c r="AE559" s="24">
        <v>0</v>
      </c>
      <c r="AF559" s="25">
        <v>0</v>
      </c>
      <c r="AG559" s="14">
        <f t="shared" si="182"/>
        <v>1529034.8976</v>
      </c>
      <c r="AH559" s="14">
        <f t="shared" si="183"/>
        <v>398480.4683999999</v>
      </c>
      <c r="AI559" s="14">
        <f t="shared" si="184"/>
        <v>0</v>
      </c>
      <c r="AJ559" s="14">
        <f t="shared" si="185"/>
        <v>0</v>
      </c>
      <c r="AK559" s="14">
        <f t="shared" si="186"/>
        <v>0</v>
      </c>
      <c r="AL559" s="16">
        <f t="shared" si="187"/>
        <v>47735.119999999995</v>
      </c>
      <c r="AM559" s="16">
        <f t="shared" si="188"/>
        <v>47735.119999999995</v>
      </c>
      <c r="AN559" s="24">
        <v>0</v>
      </c>
      <c r="AO559" s="24">
        <v>20529</v>
      </c>
      <c r="AP559" s="32">
        <v>27206.12</v>
      </c>
      <c r="AQ559" s="24">
        <v>0</v>
      </c>
      <c r="AR559" s="24">
        <v>20529</v>
      </c>
      <c r="AS559" s="32">
        <v>27206.12</v>
      </c>
      <c r="AT559" s="68">
        <f t="shared" si="189"/>
        <v>5.1992170888290721</v>
      </c>
      <c r="AU559" s="26">
        <v>0</v>
      </c>
      <c r="AV559" s="26">
        <v>0</v>
      </c>
      <c r="AW559" s="29">
        <v>26.18</v>
      </c>
      <c r="AX559" s="26">
        <v>4178.0782371914793</v>
      </c>
      <c r="AY559" s="27">
        <v>3133.1576222284648</v>
      </c>
      <c r="AZ559" s="27">
        <v>3450.32</v>
      </c>
      <c r="BA559" s="76">
        <v>4285.7067161886034</v>
      </c>
      <c r="BB559" s="29">
        <v>89.06</v>
      </c>
      <c r="BC559" s="26">
        <v>0</v>
      </c>
      <c r="BD559" s="26">
        <v>0</v>
      </c>
      <c r="BE559" s="26">
        <v>0</v>
      </c>
      <c r="BF559" s="28">
        <v>0</v>
      </c>
    </row>
    <row r="560" spans="1:58" ht="12.75" customHeight="1" x14ac:dyDescent="0.25">
      <c r="A560" s="10">
        <v>592</v>
      </c>
      <c r="B560" s="20" t="s">
        <v>66</v>
      </c>
      <c r="C560" s="20" t="s">
        <v>145</v>
      </c>
      <c r="D560" s="21">
        <v>2011</v>
      </c>
      <c r="E560" s="20" t="s">
        <v>113</v>
      </c>
      <c r="F560" s="64" t="s">
        <v>81</v>
      </c>
      <c r="G560" s="22">
        <v>701765663</v>
      </c>
      <c r="H560" s="12">
        <f t="shared" si="175"/>
        <v>884224735.38</v>
      </c>
      <c r="I560" s="23">
        <v>0</v>
      </c>
      <c r="J560" s="13">
        <f t="shared" si="176"/>
        <v>25855180.649999999</v>
      </c>
      <c r="K560" s="13">
        <f t="shared" si="177"/>
        <v>32577527.618999999</v>
      </c>
      <c r="L560" s="14">
        <f t="shared" si="178"/>
        <v>12847288.479999999</v>
      </c>
      <c r="M560" s="14">
        <f t="shared" si="179"/>
        <v>14534882.421800001</v>
      </c>
      <c r="N560" s="22">
        <v>6490745.9299999997</v>
      </c>
      <c r="O560" s="24">
        <v>3447953.38</v>
      </c>
      <c r="P560" s="24">
        <v>989027.43000000017</v>
      </c>
      <c r="Q560" s="24">
        <v>0</v>
      </c>
      <c r="R560" s="24">
        <v>0</v>
      </c>
      <c r="S560" s="24">
        <v>1919561.74</v>
      </c>
      <c r="T560" s="14">
        <f t="shared" si="190"/>
        <v>8178339.8717999998</v>
      </c>
      <c r="U560" s="24">
        <v>3447953.38</v>
      </c>
      <c r="V560" s="24">
        <v>989027.43000000017</v>
      </c>
      <c r="W560" s="24">
        <v>0</v>
      </c>
      <c r="X560" s="24">
        <v>0</v>
      </c>
      <c r="Y560" s="24">
        <v>1919561.74</v>
      </c>
      <c r="Z560" s="14">
        <f t="shared" si="180"/>
        <v>13007892.17</v>
      </c>
      <c r="AA560" s="14">
        <f t="shared" si="181"/>
        <v>16389944.134199999</v>
      </c>
      <c r="AB560" s="24">
        <v>8691023.8499999996</v>
      </c>
      <c r="AC560" s="24">
        <v>1692754.9000000001</v>
      </c>
      <c r="AD560" s="24">
        <v>2624113.4200000004</v>
      </c>
      <c r="AE560" s="24">
        <v>0</v>
      </c>
      <c r="AF560" s="25">
        <v>0</v>
      </c>
      <c r="AG560" s="14">
        <f t="shared" si="182"/>
        <v>10950690.050999999</v>
      </c>
      <c r="AH560" s="14">
        <f t="shared" si="183"/>
        <v>2132871.1740000001</v>
      </c>
      <c r="AI560" s="14">
        <f t="shared" si="184"/>
        <v>3306382.9092000006</v>
      </c>
      <c r="AJ560" s="14">
        <f t="shared" si="185"/>
        <v>0</v>
      </c>
      <c r="AK560" s="14">
        <f t="shared" si="186"/>
        <v>0</v>
      </c>
      <c r="AL560" s="16">
        <f t="shared" si="187"/>
        <v>517995.91</v>
      </c>
      <c r="AM560" s="16">
        <f t="shared" si="188"/>
        <v>517995.91</v>
      </c>
      <c r="AN560" s="24">
        <v>0</v>
      </c>
      <c r="AO560" s="24">
        <v>101004.8</v>
      </c>
      <c r="AP560" s="32">
        <v>416991.11</v>
      </c>
      <c r="AQ560" s="24">
        <v>0</v>
      </c>
      <c r="AR560" s="24">
        <v>101004.8</v>
      </c>
      <c r="AS560" s="32">
        <v>416991.11</v>
      </c>
      <c r="AT560" s="68">
        <f t="shared" si="189"/>
        <v>3.6843040366880984</v>
      </c>
      <c r="AU560" s="26">
        <v>0</v>
      </c>
      <c r="AV560" s="26">
        <v>0</v>
      </c>
      <c r="AW560" s="29">
        <v>12.05</v>
      </c>
      <c r="AX560" s="26">
        <v>4768.5039208146109</v>
      </c>
      <c r="AY560" s="27">
        <v>2537.0223723736772</v>
      </c>
      <c r="AZ560" s="27">
        <v>3318.25</v>
      </c>
      <c r="BA560" s="76">
        <v>4121.6601100746693</v>
      </c>
      <c r="BB560" s="29">
        <v>85.06</v>
      </c>
      <c r="BC560" s="26">
        <v>0</v>
      </c>
      <c r="BD560" s="26">
        <v>0</v>
      </c>
      <c r="BE560" s="26">
        <v>0</v>
      </c>
      <c r="BF560" s="28">
        <v>0</v>
      </c>
    </row>
    <row r="561" spans="1:58" ht="12.75" customHeight="1" x14ac:dyDescent="0.25">
      <c r="A561" s="10">
        <v>593</v>
      </c>
      <c r="B561" s="20" t="s">
        <v>67</v>
      </c>
      <c r="C561" s="20" t="s">
        <v>146</v>
      </c>
      <c r="D561" s="21">
        <v>2011</v>
      </c>
      <c r="E561" s="20" t="s">
        <v>67</v>
      </c>
      <c r="F561" s="64" t="s">
        <v>81</v>
      </c>
      <c r="G561" s="22">
        <v>188610929</v>
      </c>
      <c r="H561" s="12">
        <f t="shared" si="175"/>
        <v>237649770.53999999</v>
      </c>
      <c r="I561" s="23">
        <v>0</v>
      </c>
      <c r="J561" s="13">
        <f t="shared" si="176"/>
        <v>8496858.25</v>
      </c>
      <c r="K561" s="13">
        <f t="shared" si="177"/>
        <v>10706041.395</v>
      </c>
      <c r="L561" s="14">
        <f t="shared" si="178"/>
        <v>3370265.5</v>
      </c>
      <c r="M561" s="14">
        <f t="shared" si="179"/>
        <v>3769048.3130000001</v>
      </c>
      <c r="N561" s="22">
        <v>1533780.05</v>
      </c>
      <c r="O561" s="24">
        <v>1222737.6100000001</v>
      </c>
      <c r="P561" s="24">
        <v>332931.94</v>
      </c>
      <c r="Q561" s="24">
        <v>0</v>
      </c>
      <c r="R561" s="24">
        <v>0</v>
      </c>
      <c r="S561" s="24">
        <v>280815.90000000002</v>
      </c>
      <c r="T561" s="14">
        <f t="shared" si="190"/>
        <v>1932562.8630000001</v>
      </c>
      <c r="U561" s="24">
        <v>1222737.6100000001</v>
      </c>
      <c r="V561" s="24">
        <v>332931.94</v>
      </c>
      <c r="W561" s="24">
        <v>0</v>
      </c>
      <c r="X561" s="24">
        <v>0</v>
      </c>
      <c r="Y561" s="24">
        <v>280815.90000000002</v>
      </c>
      <c r="Z561" s="14">
        <f t="shared" si="180"/>
        <v>5126592.75</v>
      </c>
      <c r="AA561" s="14">
        <f t="shared" si="181"/>
        <v>6459506.8650000002</v>
      </c>
      <c r="AB561" s="24">
        <v>4167101.67</v>
      </c>
      <c r="AC561" s="24">
        <v>816238.04999999981</v>
      </c>
      <c r="AD561" s="24">
        <v>143253.03000000003</v>
      </c>
      <c r="AE561" s="24">
        <v>0</v>
      </c>
      <c r="AF561" s="25">
        <v>0</v>
      </c>
      <c r="AG561" s="14">
        <f t="shared" si="182"/>
        <v>5250548.1041999999</v>
      </c>
      <c r="AH561" s="14">
        <f t="shared" si="183"/>
        <v>1028459.9429999997</v>
      </c>
      <c r="AI561" s="14">
        <f t="shared" si="184"/>
        <v>180498.81780000005</v>
      </c>
      <c r="AJ561" s="14">
        <f t="shared" si="185"/>
        <v>0</v>
      </c>
      <c r="AK561" s="14">
        <f t="shared" si="186"/>
        <v>0</v>
      </c>
      <c r="AL561" s="16">
        <f t="shared" si="187"/>
        <v>395337.18642857159</v>
      </c>
      <c r="AM561" s="16">
        <f t="shared" si="188"/>
        <v>395337.18642857159</v>
      </c>
      <c r="AN561" s="24">
        <v>0</v>
      </c>
      <c r="AO561" s="24">
        <v>19110.956428571604</v>
      </c>
      <c r="AP561" s="32">
        <v>376226.23</v>
      </c>
      <c r="AQ561" s="24">
        <v>0</v>
      </c>
      <c r="AR561" s="24">
        <v>19110.956428571604</v>
      </c>
      <c r="AS561" s="32">
        <v>376226.23</v>
      </c>
      <c r="AT561" s="68">
        <f t="shared" si="189"/>
        <v>4.504966013925948</v>
      </c>
      <c r="AU561" s="26">
        <v>0</v>
      </c>
      <c r="AV561" s="26">
        <v>0</v>
      </c>
      <c r="AW561" s="29">
        <v>22.38</v>
      </c>
      <c r="AX561" s="26">
        <v>5108.4271829374748</v>
      </c>
      <c r="AY561" s="27">
        <v>3351.4837848695906</v>
      </c>
      <c r="AZ561" s="27">
        <v>4229.0600000000004</v>
      </c>
      <c r="BA561" s="76">
        <v>5252.99417015366</v>
      </c>
      <c r="BB561" s="29">
        <v>91.67</v>
      </c>
      <c r="BC561" s="26">
        <v>0</v>
      </c>
      <c r="BD561" s="26">
        <v>0</v>
      </c>
      <c r="BE561" s="26">
        <v>0</v>
      </c>
      <c r="BF561" s="28">
        <v>0</v>
      </c>
    </row>
    <row r="562" spans="1:58" ht="12.75" customHeight="1" x14ac:dyDescent="0.25">
      <c r="A562" s="10">
        <v>594</v>
      </c>
      <c r="B562" s="20" t="s">
        <v>68</v>
      </c>
      <c r="C562" s="20" t="s">
        <v>147</v>
      </c>
      <c r="D562" s="21">
        <v>2011</v>
      </c>
      <c r="E562" s="20" t="s">
        <v>68</v>
      </c>
      <c r="F562" s="64" t="s">
        <v>81</v>
      </c>
      <c r="G562" s="22">
        <v>147947212</v>
      </c>
      <c r="H562" s="12">
        <f t="shared" si="175"/>
        <v>186413487.12</v>
      </c>
      <c r="I562" s="23">
        <v>0</v>
      </c>
      <c r="J562" s="13">
        <f t="shared" si="176"/>
        <v>5028048.67</v>
      </c>
      <c r="K562" s="13">
        <f t="shared" si="177"/>
        <v>6335341.3241999997</v>
      </c>
      <c r="L562" s="14">
        <f t="shared" si="178"/>
        <v>2901514.9699999997</v>
      </c>
      <c r="M562" s="14">
        <f t="shared" si="179"/>
        <v>3182150.1768</v>
      </c>
      <c r="N562" s="22">
        <v>1079366.18</v>
      </c>
      <c r="O562" s="24">
        <v>1246253.6299999999</v>
      </c>
      <c r="P562" s="24">
        <v>386422.99999999994</v>
      </c>
      <c r="Q562" s="24">
        <v>0</v>
      </c>
      <c r="R562" s="24">
        <v>0</v>
      </c>
      <c r="S562" s="24">
        <v>189472.16</v>
      </c>
      <c r="T562" s="14">
        <f t="shared" si="190"/>
        <v>1360001.3868</v>
      </c>
      <c r="U562" s="24">
        <v>1246253.6299999999</v>
      </c>
      <c r="V562" s="24">
        <v>386422.99999999994</v>
      </c>
      <c r="W562" s="24">
        <v>0</v>
      </c>
      <c r="X562" s="24">
        <v>0</v>
      </c>
      <c r="Y562" s="24">
        <v>189472.16</v>
      </c>
      <c r="Z562" s="14">
        <f t="shared" si="180"/>
        <v>2126533.7000000002</v>
      </c>
      <c r="AA562" s="14">
        <f t="shared" si="181"/>
        <v>2679432.4620000003</v>
      </c>
      <c r="AB562" s="24">
        <v>1675147.6300000001</v>
      </c>
      <c r="AC562" s="24">
        <v>451386.07000000007</v>
      </c>
      <c r="AD562" s="24">
        <v>0</v>
      </c>
      <c r="AE562" s="24">
        <v>0</v>
      </c>
      <c r="AF562" s="25">
        <v>0</v>
      </c>
      <c r="AG562" s="14">
        <f t="shared" si="182"/>
        <v>2110686.0138000003</v>
      </c>
      <c r="AH562" s="14">
        <f t="shared" si="183"/>
        <v>568746.4482000001</v>
      </c>
      <c r="AI562" s="14">
        <f t="shared" si="184"/>
        <v>0</v>
      </c>
      <c r="AJ562" s="14">
        <f t="shared" si="185"/>
        <v>0</v>
      </c>
      <c r="AK562" s="14">
        <f t="shared" si="186"/>
        <v>0</v>
      </c>
      <c r="AL562" s="16">
        <f t="shared" si="187"/>
        <v>70378.487739999997</v>
      </c>
      <c r="AM562" s="16">
        <f t="shared" si="188"/>
        <v>70378.487739999997</v>
      </c>
      <c r="AN562" s="24">
        <v>0</v>
      </c>
      <c r="AO562" s="24">
        <v>15048.247740000001</v>
      </c>
      <c r="AP562" s="32">
        <v>55330.239999999998</v>
      </c>
      <c r="AQ562" s="24">
        <v>0</v>
      </c>
      <c r="AR562" s="24">
        <v>15048.247740000001</v>
      </c>
      <c r="AS562" s="32">
        <v>55330.239999999998</v>
      </c>
      <c r="AT562" s="68">
        <f t="shared" si="189"/>
        <v>3.3985423598249351</v>
      </c>
      <c r="AU562" s="26">
        <v>0</v>
      </c>
      <c r="AV562" s="26">
        <v>0</v>
      </c>
      <c r="AW562" s="29">
        <v>19.29</v>
      </c>
      <c r="AX562" s="26">
        <v>3725.3166863163133</v>
      </c>
      <c r="AY562" s="27">
        <v>3048.1044071485899</v>
      </c>
      <c r="AZ562" s="27">
        <v>3301.97</v>
      </c>
      <c r="BA562" s="76">
        <v>4101.438418944701</v>
      </c>
      <c r="BB562" s="29">
        <v>93.47</v>
      </c>
      <c r="BC562" s="26">
        <v>0</v>
      </c>
      <c r="BD562" s="26">
        <v>0</v>
      </c>
      <c r="BE562" s="26">
        <v>0</v>
      </c>
      <c r="BF562" s="28">
        <v>0</v>
      </c>
    </row>
    <row r="563" spans="1:58" ht="12.75" customHeight="1" x14ac:dyDescent="0.25">
      <c r="A563" s="10">
        <v>595</v>
      </c>
      <c r="B563" s="10" t="s">
        <v>36</v>
      </c>
      <c r="C563" s="10" t="s">
        <v>115</v>
      </c>
      <c r="D563" s="11">
        <v>2012</v>
      </c>
      <c r="E563" s="10" t="s">
        <v>36</v>
      </c>
      <c r="F563" s="64" t="s">
        <v>82</v>
      </c>
      <c r="G563" s="12">
        <v>15817754584</v>
      </c>
      <c r="H563" s="12">
        <f t="shared" si="175"/>
        <v>19139483046.639999</v>
      </c>
      <c r="I563" s="13">
        <f>J563+AL563</f>
        <v>912786295.94512415</v>
      </c>
      <c r="J563" s="13">
        <f t="shared" si="176"/>
        <v>493795082.56999993</v>
      </c>
      <c r="K563" s="13">
        <f t="shared" si="177"/>
        <v>597492049.90969992</v>
      </c>
      <c r="L563" s="14">
        <f t="shared" si="178"/>
        <v>221612545.11999997</v>
      </c>
      <c r="M563" s="14">
        <f t="shared" si="179"/>
        <v>245287384.95339999</v>
      </c>
      <c r="N563" s="14">
        <v>112737332.54000001</v>
      </c>
      <c r="O563" s="14">
        <v>64793133.659999996</v>
      </c>
      <c r="P563" s="14">
        <v>9714795.7200000007</v>
      </c>
      <c r="Q563" s="14">
        <v>7117514</v>
      </c>
      <c r="R563" s="14">
        <v>1727220.54</v>
      </c>
      <c r="S563" s="14">
        <v>25522548.659999996</v>
      </c>
      <c r="T563" s="14">
        <f t="shared" si="190"/>
        <v>136412172.3734</v>
      </c>
      <c r="U563" s="14">
        <v>64793133.659999996</v>
      </c>
      <c r="V563" s="14">
        <v>9714795.7200000007</v>
      </c>
      <c r="W563" s="14">
        <v>7117514</v>
      </c>
      <c r="X563" s="14">
        <v>1727220.54</v>
      </c>
      <c r="Y563" s="14">
        <v>25522548.659999996</v>
      </c>
      <c r="Z563" s="14">
        <f t="shared" si="180"/>
        <v>272182537.44999999</v>
      </c>
      <c r="AA563" s="14">
        <f t="shared" si="181"/>
        <v>329340870.31450003</v>
      </c>
      <c r="AB563" s="14">
        <v>199554804.05000001</v>
      </c>
      <c r="AC563" s="14">
        <v>46155538.859999999</v>
      </c>
      <c r="AD563" s="14">
        <v>12431147.820000002</v>
      </c>
      <c r="AE563" s="14">
        <v>2277525.5099999998</v>
      </c>
      <c r="AF563" s="14">
        <v>11763521.210000001</v>
      </c>
      <c r="AG563" s="14">
        <f t="shared" si="182"/>
        <v>241461312.9005</v>
      </c>
      <c r="AH563" s="14">
        <f t="shared" si="183"/>
        <v>55848202.020599999</v>
      </c>
      <c r="AI563" s="14">
        <f t="shared" si="184"/>
        <v>15041688.862200001</v>
      </c>
      <c r="AJ563" s="14">
        <f t="shared" si="185"/>
        <v>2755805.8670999995</v>
      </c>
      <c r="AK563" s="14">
        <f t="shared" si="186"/>
        <v>14233860.664100001</v>
      </c>
      <c r="AL563" s="16">
        <f t="shared" si="187"/>
        <v>418991213.37512428</v>
      </c>
      <c r="AM563" s="16">
        <f t="shared" si="188"/>
        <v>418991213.37512428</v>
      </c>
      <c r="AN563" s="14">
        <v>374617834</v>
      </c>
      <c r="AO563" s="14">
        <v>4887805.3651242815</v>
      </c>
      <c r="AP563" s="30">
        <v>39485574.010000013</v>
      </c>
      <c r="AQ563" s="14">
        <v>374617834</v>
      </c>
      <c r="AR563" s="14">
        <v>4887805.3651242815</v>
      </c>
      <c r="AS563" s="30">
        <v>39485574.010000013</v>
      </c>
      <c r="AT563" s="70">
        <f t="shared" si="189"/>
        <v>3.1217773669942024</v>
      </c>
      <c r="AU563" s="17">
        <f>I563/G563*100</f>
        <v>5.7706439374677565</v>
      </c>
      <c r="AV563" s="17">
        <f>J563/I563*100</f>
        <v>54.097556543474489</v>
      </c>
      <c r="AW563" s="33">
        <v>15.816330742158732</v>
      </c>
      <c r="AX563" s="18">
        <v>5180.0757517639031</v>
      </c>
      <c r="AY563" s="17">
        <v>3435.3406148513054</v>
      </c>
      <c r="AZ563" s="17">
        <v>4218.5327534471662</v>
      </c>
      <c r="BA563" s="75">
        <v>5059.3010342718953</v>
      </c>
      <c r="BB563" s="33">
        <v>88.48</v>
      </c>
      <c r="BC563" s="18">
        <v>3579.4770333331739</v>
      </c>
      <c r="BD563" s="18">
        <v>60.863787175363647</v>
      </c>
      <c r="BE563" s="18">
        <v>21.042145868399661</v>
      </c>
      <c r="BF563" s="19">
        <v>18.094066956236684</v>
      </c>
    </row>
    <row r="564" spans="1:58" ht="12.75" customHeight="1" x14ac:dyDescent="0.25">
      <c r="A564" s="10">
        <v>596</v>
      </c>
      <c r="B564" s="20" t="s">
        <v>37</v>
      </c>
      <c r="C564" s="20" t="s">
        <v>116</v>
      </c>
      <c r="D564" s="21">
        <v>2012</v>
      </c>
      <c r="E564" s="20" t="s">
        <v>37</v>
      </c>
      <c r="F564" s="64" t="s">
        <v>82</v>
      </c>
      <c r="G564" s="22">
        <v>166978119</v>
      </c>
      <c r="H564" s="12">
        <f t="shared" si="175"/>
        <v>202043523.98999998</v>
      </c>
      <c r="I564" s="23">
        <v>0</v>
      </c>
      <c r="J564" s="13">
        <f t="shared" si="176"/>
        <v>5551271.3700000001</v>
      </c>
      <c r="K564" s="13">
        <f t="shared" si="177"/>
        <v>6717038.3576999996</v>
      </c>
      <c r="L564" s="14">
        <f t="shared" si="178"/>
        <v>2378052.7599999998</v>
      </c>
      <c r="M564" s="14">
        <f t="shared" si="179"/>
        <v>2554034.4609999997</v>
      </c>
      <c r="N564" s="22">
        <v>838008.1</v>
      </c>
      <c r="O564" s="24">
        <v>1107715.76</v>
      </c>
      <c r="P564" s="24">
        <v>0</v>
      </c>
      <c r="Q564" s="24">
        <v>0</v>
      </c>
      <c r="R564" s="24">
        <v>0</v>
      </c>
      <c r="S564" s="24">
        <v>432328.9</v>
      </c>
      <c r="T564" s="14">
        <f t="shared" si="190"/>
        <v>1013989.801</v>
      </c>
      <c r="U564" s="24">
        <v>1107715.76</v>
      </c>
      <c r="V564" s="24">
        <v>0</v>
      </c>
      <c r="W564" s="24">
        <v>0</v>
      </c>
      <c r="X564" s="24">
        <v>0</v>
      </c>
      <c r="Y564" s="24">
        <v>432328.9</v>
      </c>
      <c r="Z564" s="14">
        <f t="shared" si="180"/>
        <v>3173218.6100000003</v>
      </c>
      <c r="AA564" s="14">
        <f t="shared" si="181"/>
        <v>3839594.5181</v>
      </c>
      <c r="AB564" s="24">
        <v>2675007.85</v>
      </c>
      <c r="AC564" s="24">
        <v>371383.76</v>
      </c>
      <c r="AD564" s="24">
        <v>126827.00000000001</v>
      </c>
      <c r="AE564" s="24">
        <v>0</v>
      </c>
      <c r="AF564" s="25">
        <v>0</v>
      </c>
      <c r="AG564" s="14">
        <f t="shared" si="182"/>
        <v>3236759.4985000002</v>
      </c>
      <c r="AH564" s="14">
        <f t="shared" si="183"/>
        <v>449374.34960000002</v>
      </c>
      <c r="AI564" s="14">
        <f t="shared" si="184"/>
        <v>153460.67000000001</v>
      </c>
      <c r="AJ564" s="14">
        <f t="shared" si="185"/>
        <v>0</v>
      </c>
      <c r="AK564" s="14">
        <f t="shared" si="186"/>
        <v>0</v>
      </c>
      <c r="AL564" s="16">
        <f t="shared" si="187"/>
        <v>380795.61974999995</v>
      </c>
      <c r="AM564" s="16">
        <f t="shared" si="188"/>
        <v>380795.61974999995</v>
      </c>
      <c r="AN564" s="24">
        <v>0</v>
      </c>
      <c r="AO564" s="24">
        <v>113607.38975</v>
      </c>
      <c r="AP564" s="32">
        <v>267188.23</v>
      </c>
      <c r="AQ564" s="24">
        <v>0</v>
      </c>
      <c r="AR564" s="24">
        <v>113607.38975</v>
      </c>
      <c r="AS564" s="32">
        <v>267188.23</v>
      </c>
      <c r="AT564" s="68">
        <f t="shared" si="189"/>
        <v>3.3245501885190119</v>
      </c>
      <c r="AU564" s="26">
        <v>0</v>
      </c>
      <c r="AV564" s="26">
        <v>0</v>
      </c>
      <c r="AW564" s="29">
        <v>29.99</v>
      </c>
      <c r="AX564" s="26">
        <v>4764.33497588719</v>
      </c>
      <c r="AY564" s="27">
        <v>4187.5604391734241</v>
      </c>
      <c r="AZ564" s="27">
        <v>4498.8900000000003</v>
      </c>
      <c r="BA564" s="76">
        <v>5395.5344572058102</v>
      </c>
      <c r="BB564" s="29">
        <v>81.819999999999993</v>
      </c>
      <c r="BC564" s="26">
        <v>0</v>
      </c>
      <c r="BD564" s="26">
        <v>0</v>
      </c>
      <c r="BE564" s="26">
        <v>0</v>
      </c>
      <c r="BF564" s="28">
        <v>0</v>
      </c>
    </row>
    <row r="565" spans="1:58" ht="12.75" customHeight="1" x14ac:dyDescent="0.25">
      <c r="A565" s="10">
        <v>597</v>
      </c>
      <c r="B565" s="20" t="s">
        <v>38</v>
      </c>
      <c r="C565" s="20" t="s">
        <v>117</v>
      </c>
      <c r="D565" s="21">
        <v>2012</v>
      </c>
      <c r="E565" s="20" t="s">
        <v>38</v>
      </c>
      <c r="F565" s="64" t="s">
        <v>82</v>
      </c>
      <c r="G565" s="22">
        <v>456744955</v>
      </c>
      <c r="H565" s="12">
        <f t="shared" si="175"/>
        <v>552661395.54999995</v>
      </c>
      <c r="I565" s="23">
        <v>0</v>
      </c>
      <c r="J565" s="13">
        <f t="shared" si="176"/>
        <v>11803240.170000002</v>
      </c>
      <c r="K565" s="13">
        <f t="shared" si="177"/>
        <v>14281920.605700001</v>
      </c>
      <c r="L565" s="14">
        <f t="shared" si="178"/>
        <v>3610252.6900000004</v>
      </c>
      <c r="M565" s="14">
        <f t="shared" si="179"/>
        <v>3991298.551</v>
      </c>
      <c r="N565" s="22">
        <v>1814504.1</v>
      </c>
      <c r="O565" s="24">
        <v>1550101.8</v>
      </c>
      <c r="P565" s="24">
        <v>69107.039999999994</v>
      </c>
      <c r="Q565" s="24">
        <v>0</v>
      </c>
      <c r="R565" s="24">
        <v>0</v>
      </c>
      <c r="S565" s="24">
        <v>176539.75</v>
      </c>
      <c r="T565" s="14">
        <f t="shared" si="190"/>
        <v>2195549.9610000001</v>
      </c>
      <c r="U565" s="24">
        <v>1550101.8</v>
      </c>
      <c r="V565" s="24">
        <v>69107.039999999994</v>
      </c>
      <c r="W565" s="24">
        <v>0</v>
      </c>
      <c r="X565" s="24">
        <v>0</v>
      </c>
      <c r="Y565" s="24">
        <v>176539.75</v>
      </c>
      <c r="Z565" s="14">
        <f t="shared" si="180"/>
        <v>8192987.4800000004</v>
      </c>
      <c r="AA565" s="14">
        <f t="shared" si="181"/>
        <v>9913514.8508000001</v>
      </c>
      <c r="AB565" s="24">
        <v>7393812.9100000001</v>
      </c>
      <c r="AC565" s="24">
        <v>751405.9</v>
      </c>
      <c r="AD565" s="24">
        <v>47768.67</v>
      </c>
      <c r="AE565" s="24">
        <v>0</v>
      </c>
      <c r="AF565" s="25">
        <v>0</v>
      </c>
      <c r="AG565" s="14">
        <f t="shared" si="182"/>
        <v>8946513.6210999992</v>
      </c>
      <c r="AH565" s="14">
        <f t="shared" si="183"/>
        <v>909201.13899999997</v>
      </c>
      <c r="AI565" s="14">
        <f t="shared" si="184"/>
        <v>57800.090699999993</v>
      </c>
      <c r="AJ565" s="14">
        <f t="shared" si="185"/>
        <v>0</v>
      </c>
      <c r="AK565" s="14">
        <f t="shared" si="186"/>
        <v>0</v>
      </c>
      <c r="AL565" s="16">
        <f t="shared" si="187"/>
        <v>959786.45000000007</v>
      </c>
      <c r="AM565" s="16">
        <f t="shared" si="188"/>
        <v>959786.45000000007</v>
      </c>
      <c r="AN565" s="24">
        <v>0</v>
      </c>
      <c r="AO565" s="24">
        <v>18712.03</v>
      </c>
      <c r="AP565" s="32">
        <v>941074.42</v>
      </c>
      <c r="AQ565" s="24">
        <v>0</v>
      </c>
      <c r="AR565" s="24">
        <v>18712.03</v>
      </c>
      <c r="AS565" s="32">
        <v>941074.42</v>
      </c>
      <c r="AT565" s="68">
        <f t="shared" si="189"/>
        <v>2.5842081101913874</v>
      </c>
      <c r="AU565" s="26">
        <v>0</v>
      </c>
      <c r="AV565" s="26">
        <v>0</v>
      </c>
      <c r="AW565" s="29">
        <v>23</v>
      </c>
      <c r="AX565" s="26">
        <v>4003.4397873038047</v>
      </c>
      <c r="AY565" s="27">
        <v>2815.8110294071771</v>
      </c>
      <c r="AZ565" s="27">
        <v>3545.98</v>
      </c>
      <c r="BA565" s="76">
        <v>4252.7061729810366</v>
      </c>
      <c r="BB565" s="29">
        <v>95.11</v>
      </c>
      <c r="BC565" s="26">
        <v>0</v>
      </c>
      <c r="BD565" s="26">
        <v>0</v>
      </c>
      <c r="BE565" s="26">
        <v>0</v>
      </c>
      <c r="BF565" s="28">
        <v>0</v>
      </c>
    </row>
    <row r="566" spans="1:58" ht="12.75" customHeight="1" x14ac:dyDescent="0.25">
      <c r="A566" s="10">
        <v>598</v>
      </c>
      <c r="B566" s="20" t="s">
        <v>39</v>
      </c>
      <c r="C566" s="20" t="s">
        <v>118</v>
      </c>
      <c r="D566" s="21">
        <v>2012</v>
      </c>
      <c r="E566" s="20" t="s">
        <v>39</v>
      </c>
      <c r="F566" s="64" t="s">
        <v>82</v>
      </c>
      <c r="G566" s="22">
        <v>114898751</v>
      </c>
      <c r="H566" s="12">
        <f t="shared" si="175"/>
        <v>139027488.71000001</v>
      </c>
      <c r="I566" s="23">
        <v>0</v>
      </c>
      <c r="J566" s="13">
        <f t="shared" si="176"/>
        <v>3827715.8099999996</v>
      </c>
      <c r="K566" s="13">
        <f t="shared" si="177"/>
        <v>4631536.1300999997</v>
      </c>
      <c r="L566" s="14">
        <f t="shared" si="178"/>
        <v>1318077.72</v>
      </c>
      <c r="M566" s="14">
        <f t="shared" si="179"/>
        <v>1407407.2679999999</v>
      </c>
      <c r="N566" s="22">
        <v>425378.8</v>
      </c>
      <c r="O566" s="24">
        <v>743017.83</v>
      </c>
      <c r="P566" s="24">
        <v>0</v>
      </c>
      <c r="Q566" s="24">
        <v>0</v>
      </c>
      <c r="R566" s="24">
        <v>0</v>
      </c>
      <c r="S566" s="24">
        <v>149681.09</v>
      </c>
      <c r="T566" s="14">
        <f t="shared" si="190"/>
        <v>514708.348</v>
      </c>
      <c r="U566" s="24">
        <v>743017.83</v>
      </c>
      <c r="V566" s="24">
        <v>0</v>
      </c>
      <c r="W566" s="24">
        <v>0</v>
      </c>
      <c r="X566" s="24">
        <v>0</v>
      </c>
      <c r="Y566" s="24">
        <v>149681.09</v>
      </c>
      <c r="Z566" s="14">
        <f t="shared" si="180"/>
        <v>2509638.09</v>
      </c>
      <c r="AA566" s="14">
        <f t="shared" si="181"/>
        <v>3036662.0888999999</v>
      </c>
      <c r="AB566" s="24">
        <v>2002109.1399999997</v>
      </c>
      <c r="AC566" s="24">
        <v>507528.95</v>
      </c>
      <c r="AD566" s="24">
        <v>0</v>
      </c>
      <c r="AE566" s="24">
        <v>0</v>
      </c>
      <c r="AF566" s="25">
        <v>0</v>
      </c>
      <c r="AG566" s="14">
        <f t="shared" si="182"/>
        <v>2422552.0593999997</v>
      </c>
      <c r="AH566" s="14">
        <f t="shared" si="183"/>
        <v>614110.02949999995</v>
      </c>
      <c r="AI566" s="14">
        <f t="shared" si="184"/>
        <v>0</v>
      </c>
      <c r="AJ566" s="14">
        <f t="shared" si="185"/>
        <v>0</v>
      </c>
      <c r="AK566" s="14">
        <f t="shared" si="186"/>
        <v>0</v>
      </c>
      <c r="AL566" s="16">
        <f t="shared" si="187"/>
        <v>112376.57800000079</v>
      </c>
      <c r="AM566" s="16">
        <f t="shared" si="188"/>
        <v>112376.57800000079</v>
      </c>
      <c r="AN566" s="24">
        <v>0</v>
      </c>
      <c r="AO566" s="24">
        <v>15548.94800000079</v>
      </c>
      <c r="AP566" s="32">
        <v>96827.63</v>
      </c>
      <c r="AQ566" s="24">
        <v>0</v>
      </c>
      <c r="AR566" s="24">
        <v>15548.94800000079</v>
      </c>
      <c r="AS566" s="32">
        <v>96827.63</v>
      </c>
      <c r="AT566" s="68">
        <f t="shared" si="189"/>
        <v>3.3313815656708048</v>
      </c>
      <c r="AU566" s="26">
        <v>0</v>
      </c>
      <c r="AV566" s="26">
        <v>0</v>
      </c>
      <c r="AW566" s="29">
        <v>16.670000000000002</v>
      </c>
      <c r="AX566" s="26">
        <v>5986.6892412506586</v>
      </c>
      <c r="AY566" s="27">
        <v>4772.0821415899727</v>
      </c>
      <c r="AZ566" s="27">
        <v>5504.27</v>
      </c>
      <c r="BA566" s="76">
        <v>6601.2901953068922</v>
      </c>
      <c r="BB566" s="29">
        <v>88.64</v>
      </c>
      <c r="BC566" s="26">
        <v>0</v>
      </c>
      <c r="BD566" s="26">
        <v>0</v>
      </c>
      <c r="BE566" s="26">
        <v>0</v>
      </c>
      <c r="BF566" s="28">
        <v>0</v>
      </c>
    </row>
    <row r="567" spans="1:58" ht="12.75" customHeight="1" x14ac:dyDescent="0.25">
      <c r="A567" s="10">
        <v>599</v>
      </c>
      <c r="B567" s="20" t="s">
        <v>40</v>
      </c>
      <c r="C567" s="20" t="s">
        <v>119</v>
      </c>
      <c r="D567" s="21">
        <v>2012</v>
      </c>
      <c r="E567" s="20" t="s">
        <v>40</v>
      </c>
      <c r="F567" s="64" t="s">
        <v>82</v>
      </c>
      <c r="G567" s="22">
        <v>779041230</v>
      </c>
      <c r="H567" s="12">
        <f t="shared" si="175"/>
        <v>942639888.29999995</v>
      </c>
      <c r="I567" s="23">
        <v>0</v>
      </c>
      <c r="J567" s="13">
        <f t="shared" si="176"/>
        <v>4635865.58</v>
      </c>
      <c r="K567" s="13">
        <f t="shared" si="177"/>
        <v>5609397.3518000003</v>
      </c>
      <c r="L567" s="14">
        <f t="shared" si="178"/>
        <v>2337427.58</v>
      </c>
      <c r="M567" s="14">
        <f t="shared" si="179"/>
        <v>2492522.9959999998</v>
      </c>
      <c r="N567" s="22">
        <v>738549.6</v>
      </c>
      <c r="O567" s="24">
        <v>1123379</v>
      </c>
      <c r="P567" s="24">
        <v>159197.93</v>
      </c>
      <c r="Q567" s="24">
        <v>0</v>
      </c>
      <c r="R567" s="24">
        <v>0</v>
      </c>
      <c r="S567" s="24">
        <v>316301.05</v>
      </c>
      <c r="T567" s="14">
        <f t="shared" si="190"/>
        <v>893645.01599999995</v>
      </c>
      <c r="U567" s="24">
        <v>1123379</v>
      </c>
      <c r="V567" s="24">
        <v>159197.93</v>
      </c>
      <c r="W567" s="24">
        <v>0</v>
      </c>
      <c r="X567" s="24">
        <v>0</v>
      </c>
      <c r="Y567" s="24">
        <v>316301.05</v>
      </c>
      <c r="Z567" s="14">
        <f t="shared" si="180"/>
        <v>2298438</v>
      </c>
      <c r="AA567" s="14">
        <f t="shared" si="181"/>
        <v>2781109.98</v>
      </c>
      <c r="AB567" s="24">
        <v>1393983.6600000001</v>
      </c>
      <c r="AC567" s="24">
        <v>243311.76</v>
      </c>
      <c r="AD567" s="24">
        <v>661142.57999999996</v>
      </c>
      <c r="AE567" s="24">
        <v>0</v>
      </c>
      <c r="AF567" s="25">
        <v>0</v>
      </c>
      <c r="AG567" s="14">
        <f t="shared" si="182"/>
        <v>1686720.2286</v>
      </c>
      <c r="AH567" s="14">
        <f t="shared" si="183"/>
        <v>294407.22960000002</v>
      </c>
      <c r="AI567" s="14">
        <f t="shared" si="184"/>
        <v>799982.52179999987</v>
      </c>
      <c r="AJ567" s="14">
        <f t="shared" si="185"/>
        <v>0</v>
      </c>
      <c r="AK567" s="14">
        <f t="shared" si="186"/>
        <v>0</v>
      </c>
      <c r="AL567" s="16">
        <f t="shared" si="187"/>
        <v>68023.149999999994</v>
      </c>
      <c r="AM567" s="16">
        <f t="shared" si="188"/>
        <v>68023.149999999994</v>
      </c>
      <c r="AN567" s="24">
        <v>0</v>
      </c>
      <c r="AO567" s="24">
        <v>2142</v>
      </c>
      <c r="AP567" s="32">
        <v>65881.149999999994</v>
      </c>
      <c r="AQ567" s="24">
        <v>0</v>
      </c>
      <c r="AR567" s="24">
        <v>2142</v>
      </c>
      <c r="AS567" s="32">
        <v>65881.149999999994</v>
      </c>
      <c r="AT567" s="68">
        <f t="shared" si="189"/>
        <v>0.59507320042611866</v>
      </c>
      <c r="AU567" s="26">
        <v>0</v>
      </c>
      <c r="AV567" s="26">
        <v>0</v>
      </c>
      <c r="AW567" s="29">
        <v>3.55</v>
      </c>
      <c r="AX567" s="26">
        <v>5605.0167289327619</v>
      </c>
      <c r="AY567" s="27">
        <v>5122.4889821983879</v>
      </c>
      <c r="AZ567" s="27">
        <v>5350.88</v>
      </c>
      <c r="BA567" s="76">
        <v>6417.3290336890714</v>
      </c>
      <c r="BB567" s="29">
        <v>86.47</v>
      </c>
      <c r="BC567" s="26">
        <v>0</v>
      </c>
      <c r="BD567" s="26">
        <v>0</v>
      </c>
      <c r="BE567" s="26">
        <v>0</v>
      </c>
      <c r="BF567" s="28">
        <v>0</v>
      </c>
    </row>
    <row r="568" spans="1:58" ht="12.75" customHeight="1" x14ac:dyDescent="0.25">
      <c r="A568" s="10">
        <v>600</v>
      </c>
      <c r="B568" s="20" t="s">
        <v>41</v>
      </c>
      <c r="C568" s="20" t="s">
        <v>120</v>
      </c>
      <c r="D568" s="21">
        <v>2012</v>
      </c>
      <c r="E568" s="20" t="s">
        <v>109</v>
      </c>
      <c r="F568" s="64" t="s">
        <v>82</v>
      </c>
      <c r="G568" s="22">
        <v>543684552</v>
      </c>
      <c r="H568" s="12">
        <f t="shared" si="175"/>
        <v>657858307.91999996</v>
      </c>
      <c r="I568" s="23">
        <v>0</v>
      </c>
      <c r="J568" s="13">
        <f t="shared" si="176"/>
        <v>10752886.5</v>
      </c>
      <c r="K568" s="13">
        <f t="shared" si="177"/>
        <v>13010992.664999999</v>
      </c>
      <c r="L568" s="14">
        <f t="shared" si="178"/>
        <v>2867466.15</v>
      </c>
      <c r="M568" s="14">
        <f t="shared" si="179"/>
        <v>3106123.7789999996</v>
      </c>
      <c r="N568" s="22">
        <v>1136464.8999999999</v>
      </c>
      <c r="O568" s="24">
        <v>1151307.98</v>
      </c>
      <c r="P568" s="24">
        <v>277469.09000000003</v>
      </c>
      <c r="Q568" s="24">
        <v>0</v>
      </c>
      <c r="R568" s="24">
        <v>0</v>
      </c>
      <c r="S568" s="24">
        <v>302224.18</v>
      </c>
      <c r="T568" s="14">
        <f t="shared" si="190"/>
        <v>1375122.5289999999</v>
      </c>
      <c r="U568" s="24">
        <v>1151307.98</v>
      </c>
      <c r="V568" s="24">
        <v>277469.09000000003</v>
      </c>
      <c r="W568" s="24">
        <v>0</v>
      </c>
      <c r="X568" s="24">
        <v>0</v>
      </c>
      <c r="Y568" s="24">
        <v>302224.18</v>
      </c>
      <c r="Z568" s="14">
        <f t="shared" si="180"/>
        <v>7885420.3500000006</v>
      </c>
      <c r="AA568" s="14">
        <f t="shared" si="181"/>
        <v>9541358.6235000007</v>
      </c>
      <c r="AB568" s="24">
        <v>7119198.6800000006</v>
      </c>
      <c r="AC568" s="24">
        <v>709556.49</v>
      </c>
      <c r="AD568" s="24">
        <v>56665.18</v>
      </c>
      <c r="AE568" s="24">
        <v>0</v>
      </c>
      <c r="AF568" s="25">
        <v>0</v>
      </c>
      <c r="AG568" s="14">
        <f t="shared" si="182"/>
        <v>8614230.4028000012</v>
      </c>
      <c r="AH568" s="14">
        <f t="shared" si="183"/>
        <v>858563.35289999994</v>
      </c>
      <c r="AI568" s="14">
        <f t="shared" si="184"/>
        <v>68564.867799999993</v>
      </c>
      <c r="AJ568" s="14">
        <f t="shared" si="185"/>
        <v>0</v>
      </c>
      <c r="AK568" s="14">
        <f t="shared" si="186"/>
        <v>0</v>
      </c>
      <c r="AL568" s="16">
        <f t="shared" si="187"/>
        <v>1124992.02</v>
      </c>
      <c r="AM568" s="16">
        <f t="shared" si="188"/>
        <v>1124992.02</v>
      </c>
      <c r="AN568" s="24">
        <v>0</v>
      </c>
      <c r="AO568" s="24">
        <v>28307.73</v>
      </c>
      <c r="AP568" s="32">
        <v>1096684.29</v>
      </c>
      <c r="AQ568" s="24">
        <v>0</v>
      </c>
      <c r="AR568" s="24">
        <v>28307.73</v>
      </c>
      <c r="AS568" s="32">
        <v>1096684.29</v>
      </c>
      <c r="AT568" s="68">
        <f t="shared" si="189"/>
        <v>1.977780398660288</v>
      </c>
      <c r="AU568" s="26">
        <v>0</v>
      </c>
      <c r="AV568" s="26">
        <v>0</v>
      </c>
      <c r="AW568" s="29">
        <v>25.6</v>
      </c>
      <c r="AX568" s="26">
        <v>3982.4329524845575</v>
      </c>
      <c r="AY568" s="27">
        <v>3279.791726477582</v>
      </c>
      <c r="AZ568" s="27">
        <v>3767.21</v>
      </c>
      <c r="BA568" s="76">
        <v>4518.0280830449956</v>
      </c>
      <c r="BB568" s="29">
        <v>89.46</v>
      </c>
      <c r="BC568" s="26">
        <v>0</v>
      </c>
      <c r="BD568" s="26">
        <v>0</v>
      </c>
      <c r="BE568" s="26">
        <v>0</v>
      </c>
      <c r="BF568" s="28">
        <v>0</v>
      </c>
    </row>
    <row r="569" spans="1:58" ht="12.75" customHeight="1" x14ac:dyDescent="0.25">
      <c r="A569" s="10">
        <v>601</v>
      </c>
      <c r="B569" s="20" t="s">
        <v>42</v>
      </c>
      <c r="C569" s="20" t="s">
        <v>121</v>
      </c>
      <c r="D569" s="21">
        <v>2012</v>
      </c>
      <c r="E569" s="20" t="s">
        <v>42</v>
      </c>
      <c r="F569" s="64" t="s">
        <v>82</v>
      </c>
      <c r="G569" s="22">
        <v>87516444</v>
      </c>
      <c r="H569" s="12">
        <f t="shared" si="175"/>
        <v>105894897.23999999</v>
      </c>
      <c r="I569" s="23">
        <v>0</v>
      </c>
      <c r="J569" s="13">
        <f t="shared" si="176"/>
        <v>3299520.3199999994</v>
      </c>
      <c r="K569" s="13">
        <f t="shared" si="177"/>
        <v>3992419.587199999</v>
      </c>
      <c r="L569" s="14">
        <f t="shared" si="178"/>
        <v>1595401.2</v>
      </c>
      <c r="M569" s="14">
        <f t="shared" si="179"/>
        <v>1716182.7210000001</v>
      </c>
      <c r="N569" s="22">
        <v>575150.1</v>
      </c>
      <c r="O569" s="24">
        <v>1005516.8</v>
      </c>
      <c r="P569" s="24">
        <v>0</v>
      </c>
      <c r="Q569" s="24">
        <v>0</v>
      </c>
      <c r="R569" s="24">
        <v>0</v>
      </c>
      <c r="S569" s="24">
        <v>14734.3</v>
      </c>
      <c r="T569" s="14">
        <f t="shared" si="190"/>
        <v>695931.62099999993</v>
      </c>
      <c r="U569" s="24">
        <v>1005516.8</v>
      </c>
      <c r="V569" s="24">
        <v>0</v>
      </c>
      <c r="W569" s="24">
        <v>0</v>
      </c>
      <c r="X569" s="24">
        <v>0</v>
      </c>
      <c r="Y569" s="24">
        <v>14734.3</v>
      </c>
      <c r="Z569" s="14">
        <f t="shared" si="180"/>
        <v>1704119.1199999996</v>
      </c>
      <c r="AA569" s="14">
        <f t="shared" si="181"/>
        <v>2061984.1351999997</v>
      </c>
      <c r="AB569" s="24">
        <v>1458439.9399999997</v>
      </c>
      <c r="AC569" s="24">
        <v>245679.18</v>
      </c>
      <c r="AD569" s="24">
        <v>0</v>
      </c>
      <c r="AE569" s="24">
        <v>0</v>
      </c>
      <c r="AF569" s="25">
        <v>0</v>
      </c>
      <c r="AG569" s="14">
        <f t="shared" si="182"/>
        <v>1764712.3273999996</v>
      </c>
      <c r="AH569" s="14">
        <f t="shared" si="183"/>
        <v>297271.80780000001</v>
      </c>
      <c r="AI569" s="14">
        <f t="shared" si="184"/>
        <v>0</v>
      </c>
      <c r="AJ569" s="14">
        <f t="shared" si="185"/>
        <v>0</v>
      </c>
      <c r="AK569" s="14">
        <f t="shared" si="186"/>
        <v>0</v>
      </c>
      <c r="AL569" s="16">
        <f t="shared" si="187"/>
        <v>108012.09999999999</v>
      </c>
      <c r="AM569" s="16">
        <f t="shared" si="188"/>
        <v>108012.09999999999</v>
      </c>
      <c r="AN569" s="24">
        <v>0</v>
      </c>
      <c r="AO569" s="24">
        <v>6676.2</v>
      </c>
      <c r="AP569" s="32">
        <v>101335.9</v>
      </c>
      <c r="AQ569" s="24">
        <v>0</v>
      </c>
      <c r="AR569" s="24">
        <v>6676.2</v>
      </c>
      <c r="AS569" s="32">
        <v>101335.9</v>
      </c>
      <c r="AT569" s="68">
        <f t="shared" si="189"/>
        <v>3.7701718319359494</v>
      </c>
      <c r="AU569" s="26">
        <v>0</v>
      </c>
      <c r="AV569" s="26">
        <v>0</v>
      </c>
      <c r="AW569" s="29">
        <v>9.76</v>
      </c>
      <c r="AX569" s="26">
        <v>4442.8662827227854</v>
      </c>
      <c r="AY569" s="27">
        <v>5285.7433464422147</v>
      </c>
      <c r="AZ569" s="27">
        <v>4814.05</v>
      </c>
      <c r="BA569" s="76">
        <v>5773.5069436486847</v>
      </c>
      <c r="BB569" s="29">
        <v>99.08</v>
      </c>
      <c r="BC569" s="26">
        <v>0</v>
      </c>
      <c r="BD569" s="26">
        <v>0</v>
      </c>
      <c r="BE569" s="26">
        <v>0</v>
      </c>
      <c r="BF569" s="28">
        <v>0</v>
      </c>
    </row>
    <row r="570" spans="1:58" ht="12.75" customHeight="1" x14ac:dyDescent="0.25">
      <c r="A570" s="10">
        <v>602</v>
      </c>
      <c r="B570" s="20" t="s">
        <v>43</v>
      </c>
      <c r="C570" s="20" t="s">
        <v>122</v>
      </c>
      <c r="D570" s="21">
        <v>2012</v>
      </c>
      <c r="E570" s="20" t="s">
        <v>43</v>
      </c>
      <c r="F570" s="64" t="s">
        <v>82</v>
      </c>
      <c r="G570" s="22">
        <v>281695954</v>
      </c>
      <c r="H570" s="12">
        <f t="shared" si="175"/>
        <v>340852104.33999997</v>
      </c>
      <c r="I570" s="23">
        <v>0</v>
      </c>
      <c r="J570" s="13">
        <f t="shared" si="176"/>
        <v>15696752.359999999</v>
      </c>
      <c r="K570" s="13">
        <f t="shared" si="177"/>
        <v>18993070.355599999</v>
      </c>
      <c r="L570" s="14">
        <f t="shared" si="178"/>
        <v>11213966.369999999</v>
      </c>
      <c r="M570" s="14">
        <f t="shared" si="179"/>
        <v>12621238.991999999</v>
      </c>
      <c r="N570" s="22">
        <v>6701298.2000000002</v>
      </c>
      <c r="O570" s="24">
        <v>2922075.38</v>
      </c>
      <c r="P570" s="24">
        <v>1494712.25</v>
      </c>
      <c r="Q570" s="24">
        <v>0</v>
      </c>
      <c r="R570" s="24">
        <v>0</v>
      </c>
      <c r="S570" s="24">
        <v>95880.54</v>
      </c>
      <c r="T570" s="14">
        <f t="shared" si="190"/>
        <v>8108570.8219999997</v>
      </c>
      <c r="U570" s="24">
        <v>2922075.38</v>
      </c>
      <c r="V570" s="24">
        <v>1494712.25</v>
      </c>
      <c r="W570" s="24">
        <v>0</v>
      </c>
      <c r="X570" s="24">
        <v>0</v>
      </c>
      <c r="Y570" s="24">
        <v>95880.54</v>
      </c>
      <c r="Z570" s="14">
        <f t="shared" si="180"/>
        <v>4482785.99</v>
      </c>
      <c r="AA570" s="14">
        <f t="shared" si="181"/>
        <v>5424171.0478999997</v>
      </c>
      <c r="AB570" s="24">
        <v>2757334.5799999996</v>
      </c>
      <c r="AC570" s="24">
        <v>585908.68000000005</v>
      </c>
      <c r="AD570" s="24">
        <v>89786.87000000001</v>
      </c>
      <c r="AE570" s="24">
        <v>0</v>
      </c>
      <c r="AF570" s="25">
        <v>1049755.8600000001</v>
      </c>
      <c r="AG570" s="14">
        <f t="shared" si="182"/>
        <v>3336374.8417999996</v>
      </c>
      <c r="AH570" s="14">
        <f t="shared" si="183"/>
        <v>708949.50280000002</v>
      </c>
      <c r="AI570" s="14">
        <f t="shared" si="184"/>
        <v>108642.11270000001</v>
      </c>
      <c r="AJ570" s="14">
        <f t="shared" si="185"/>
        <v>0</v>
      </c>
      <c r="AK570" s="14">
        <f t="shared" si="186"/>
        <v>1270204.5906</v>
      </c>
      <c r="AL570" s="16">
        <f t="shared" si="187"/>
        <v>167397.77119</v>
      </c>
      <c r="AM570" s="16">
        <f t="shared" si="188"/>
        <v>167397.77119</v>
      </c>
      <c r="AN570" s="24">
        <v>0</v>
      </c>
      <c r="AO570" s="24">
        <v>7371.5711899999988</v>
      </c>
      <c r="AP570" s="32">
        <v>160026.20000000001</v>
      </c>
      <c r="AQ570" s="24">
        <v>0</v>
      </c>
      <c r="AR570" s="24">
        <v>7371.5711899999988</v>
      </c>
      <c r="AS570" s="32">
        <v>160026.20000000001</v>
      </c>
      <c r="AT570" s="68">
        <f t="shared" si="189"/>
        <v>5.5722320953179176</v>
      </c>
      <c r="AU570" s="26">
        <v>0</v>
      </c>
      <c r="AV570" s="26">
        <v>0</v>
      </c>
      <c r="AW570" s="29">
        <v>20.7</v>
      </c>
      <c r="AX570" s="26">
        <v>4088.3240445605729</v>
      </c>
      <c r="AY570" s="27">
        <v>2836.0472883346151</v>
      </c>
      <c r="AZ570" s="27">
        <v>3107.92</v>
      </c>
      <c r="BA570" s="76">
        <v>3727.3392881886602</v>
      </c>
      <c r="BB570" s="29">
        <v>99.14</v>
      </c>
      <c r="BC570" s="26">
        <v>0</v>
      </c>
      <c r="BD570" s="26">
        <v>0</v>
      </c>
      <c r="BE570" s="26">
        <v>0</v>
      </c>
      <c r="BF570" s="28">
        <v>0</v>
      </c>
    </row>
    <row r="571" spans="1:58" ht="12.75" customHeight="1" x14ac:dyDescent="0.25">
      <c r="A571" s="10">
        <v>603</v>
      </c>
      <c r="B571" s="20" t="s">
        <v>44</v>
      </c>
      <c r="C571" s="20" t="s">
        <v>123</v>
      </c>
      <c r="D571" s="21">
        <v>2012</v>
      </c>
      <c r="E571" s="20" t="s">
        <v>44</v>
      </c>
      <c r="F571" s="64" t="s">
        <v>82</v>
      </c>
      <c r="G571" s="22">
        <v>463972509</v>
      </c>
      <c r="H571" s="12">
        <f t="shared" si="175"/>
        <v>561406735.88999999</v>
      </c>
      <c r="I571" s="23">
        <v>0</v>
      </c>
      <c r="J571" s="13">
        <f t="shared" si="176"/>
        <v>14511000.050000001</v>
      </c>
      <c r="K571" s="13">
        <f t="shared" si="177"/>
        <v>17558310.0605</v>
      </c>
      <c r="L571" s="14">
        <f t="shared" si="178"/>
        <v>5740811.71</v>
      </c>
      <c r="M571" s="14">
        <f t="shared" si="179"/>
        <v>6224240.9289999995</v>
      </c>
      <c r="N571" s="22">
        <v>2302043.9</v>
      </c>
      <c r="O571" s="24">
        <v>1718651</v>
      </c>
      <c r="P571" s="24">
        <v>338329.81</v>
      </c>
      <c r="Q571" s="24">
        <v>0</v>
      </c>
      <c r="R571" s="24">
        <v>0</v>
      </c>
      <c r="S571" s="24">
        <v>1381787</v>
      </c>
      <c r="T571" s="14">
        <f t="shared" si="190"/>
        <v>2785473.1189999999</v>
      </c>
      <c r="U571" s="24">
        <v>1718651</v>
      </c>
      <c r="V571" s="24">
        <v>338329.81</v>
      </c>
      <c r="W571" s="24">
        <v>0</v>
      </c>
      <c r="X571" s="24">
        <v>0</v>
      </c>
      <c r="Y571" s="24">
        <v>1381787</v>
      </c>
      <c r="Z571" s="14">
        <f t="shared" si="180"/>
        <v>8770188.3399999999</v>
      </c>
      <c r="AA571" s="14">
        <f t="shared" si="181"/>
        <v>10611927.891399998</v>
      </c>
      <c r="AB571" s="24">
        <v>8050803.2599999998</v>
      </c>
      <c r="AC571" s="24">
        <v>624074.81999999995</v>
      </c>
      <c r="AD571" s="24">
        <v>95310.260000000009</v>
      </c>
      <c r="AE571" s="24">
        <v>0</v>
      </c>
      <c r="AF571" s="25">
        <v>0</v>
      </c>
      <c r="AG571" s="14">
        <f t="shared" si="182"/>
        <v>9741471.9445999991</v>
      </c>
      <c r="AH571" s="14">
        <f t="shared" si="183"/>
        <v>755130.5321999999</v>
      </c>
      <c r="AI571" s="14">
        <f t="shared" si="184"/>
        <v>115325.4146</v>
      </c>
      <c r="AJ571" s="14">
        <f t="shared" si="185"/>
        <v>0</v>
      </c>
      <c r="AK571" s="14">
        <f t="shared" si="186"/>
        <v>0</v>
      </c>
      <c r="AL571" s="16">
        <f t="shared" si="187"/>
        <v>1230359.8999999999</v>
      </c>
      <c r="AM571" s="16">
        <f t="shared" si="188"/>
        <v>1230359.8999999999</v>
      </c>
      <c r="AN571" s="24">
        <v>0</v>
      </c>
      <c r="AO571" s="24">
        <v>43780</v>
      </c>
      <c r="AP571" s="32">
        <v>1186579.8999999999</v>
      </c>
      <c r="AQ571" s="24">
        <v>0</v>
      </c>
      <c r="AR571" s="24">
        <v>43780</v>
      </c>
      <c r="AS571" s="32">
        <v>1186579.8999999999</v>
      </c>
      <c r="AT571" s="68">
        <f t="shared" si="189"/>
        <v>3.1275560013836938</v>
      </c>
      <c r="AU571" s="26">
        <v>0</v>
      </c>
      <c r="AV571" s="26">
        <v>0</v>
      </c>
      <c r="AW571" s="29">
        <v>26.62</v>
      </c>
      <c r="AX571" s="26">
        <v>4119.373953151935</v>
      </c>
      <c r="AY571" s="27">
        <v>3905.893329759107</v>
      </c>
      <c r="AZ571" s="27">
        <v>4032.19</v>
      </c>
      <c r="BA571" s="76">
        <v>4835.8195205930115</v>
      </c>
      <c r="BB571" s="29">
        <v>75.930000000000007</v>
      </c>
      <c r="BC571" s="26">
        <v>0</v>
      </c>
      <c r="BD571" s="26">
        <v>0</v>
      </c>
      <c r="BE571" s="26">
        <v>0</v>
      </c>
      <c r="BF571" s="28">
        <v>0</v>
      </c>
    </row>
    <row r="572" spans="1:58" ht="12.75" customHeight="1" x14ac:dyDescent="0.25">
      <c r="A572" s="10">
        <v>604</v>
      </c>
      <c r="B572" s="20" t="s">
        <v>45</v>
      </c>
      <c r="C572" s="20" t="s">
        <v>124</v>
      </c>
      <c r="D572" s="21">
        <v>2012</v>
      </c>
      <c r="E572" s="20" t="s">
        <v>110</v>
      </c>
      <c r="F572" s="64" t="s">
        <v>82</v>
      </c>
      <c r="G572" s="22">
        <v>2563863360</v>
      </c>
      <c r="H572" s="12">
        <f t="shared" si="175"/>
        <v>3102274665.5999999</v>
      </c>
      <c r="I572" s="23">
        <v>0</v>
      </c>
      <c r="J572" s="13">
        <f t="shared" si="176"/>
        <v>101362954.33</v>
      </c>
      <c r="K572" s="13">
        <f t="shared" si="177"/>
        <v>122649174.7393</v>
      </c>
      <c r="L572" s="14">
        <f t="shared" si="178"/>
        <v>26852597.91</v>
      </c>
      <c r="M572" s="14">
        <f t="shared" si="179"/>
        <v>30538546.094099998</v>
      </c>
      <c r="N572" s="22">
        <v>17552134.210000001</v>
      </c>
      <c r="O572" s="24">
        <v>3320603.34</v>
      </c>
      <c r="P572" s="24">
        <v>518545.41</v>
      </c>
      <c r="Q572" s="24">
        <v>0</v>
      </c>
      <c r="R572" s="24">
        <v>0</v>
      </c>
      <c r="S572" s="24">
        <v>5461314.9500000002</v>
      </c>
      <c r="T572" s="14">
        <f t="shared" si="190"/>
        <v>21238082.394099999</v>
      </c>
      <c r="U572" s="24">
        <v>3320603.34</v>
      </c>
      <c r="V572" s="24">
        <v>518545.41</v>
      </c>
      <c r="W572" s="24">
        <v>0</v>
      </c>
      <c r="X572" s="24">
        <v>0</v>
      </c>
      <c r="Y572" s="24">
        <v>5461314.9500000002</v>
      </c>
      <c r="Z572" s="14">
        <f t="shared" si="180"/>
        <v>74510356.420000002</v>
      </c>
      <c r="AA572" s="14">
        <f t="shared" si="181"/>
        <v>90157531.268199995</v>
      </c>
      <c r="AB572" s="24">
        <v>43574918.509999998</v>
      </c>
      <c r="AC572" s="24">
        <v>27443142.109999999</v>
      </c>
      <c r="AD572" s="24">
        <v>3492295.8</v>
      </c>
      <c r="AE572" s="24">
        <v>0</v>
      </c>
      <c r="AF572" s="25">
        <v>0</v>
      </c>
      <c r="AG572" s="14">
        <f t="shared" si="182"/>
        <v>52725651.397099994</v>
      </c>
      <c r="AH572" s="14">
        <f t="shared" si="183"/>
        <v>33206201.9531</v>
      </c>
      <c r="AI572" s="14">
        <f t="shared" si="184"/>
        <v>4225677.9179999996</v>
      </c>
      <c r="AJ572" s="14">
        <f t="shared" si="185"/>
        <v>0</v>
      </c>
      <c r="AK572" s="14">
        <f t="shared" si="186"/>
        <v>0</v>
      </c>
      <c r="AL572" s="16">
        <f t="shared" si="187"/>
        <v>16756827.35</v>
      </c>
      <c r="AM572" s="16">
        <f t="shared" si="188"/>
        <v>16756827.35</v>
      </c>
      <c r="AN572" s="24">
        <v>0</v>
      </c>
      <c r="AO572" s="24">
        <v>17701.400000000001</v>
      </c>
      <c r="AP572" s="32">
        <v>16739125.949999999</v>
      </c>
      <c r="AQ572" s="24">
        <v>0</v>
      </c>
      <c r="AR572" s="24">
        <v>17701.400000000001</v>
      </c>
      <c r="AS572" s="32">
        <v>16739125.949999999</v>
      </c>
      <c r="AT572" s="68">
        <f t="shared" si="189"/>
        <v>3.9535240415464261</v>
      </c>
      <c r="AU572" s="26">
        <v>0</v>
      </c>
      <c r="AV572" s="26">
        <v>0</v>
      </c>
      <c r="AW572" s="29">
        <v>8.7899999999999991</v>
      </c>
      <c r="AX572" s="26">
        <v>14952.233035387117</v>
      </c>
      <c r="AY572" s="27">
        <v>6835.4371570998046</v>
      </c>
      <c r="AZ572" s="27">
        <v>11374.19</v>
      </c>
      <c r="BA572" s="76">
        <v>13641.105710031976</v>
      </c>
      <c r="BB572" s="29">
        <v>79.66</v>
      </c>
      <c r="BC572" s="26">
        <v>0</v>
      </c>
      <c r="BD572" s="26">
        <v>0</v>
      </c>
      <c r="BE572" s="26">
        <v>0</v>
      </c>
      <c r="BF572" s="28">
        <v>0</v>
      </c>
    </row>
    <row r="573" spans="1:58" ht="12.75" customHeight="1" x14ac:dyDescent="0.25">
      <c r="A573" s="10">
        <v>605</v>
      </c>
      <c r="B573" s="20" t="s">
        <v>46</v>
      </c>
      <c r="C573" s="20" t="s">
        <v>125</v>
      </c>
      <c r="D573" s="21">
        <v>2012</v>
      </c>
      <c r="E573" s="20" t="s">
        <v>46</v>
      </c>
      <c r="F573" s="64" t="s">
        <v>82</v>
      </c>
      <c r="G573" s="22">
        <v>180059762</v>
      </c>
      <c r="H573" s="12">
        <f t="shared" si="175"/>
        <v>217872312.01999998</v>
      </c>
      <c r="I573" s="23">
        <v>0</v>
      </c>
      <c r="J573" s="13">
        <f t="shared" si="176"/>
        <v>6733298.8799999999</v>
      </c>
      <c r="K573" s="13">
        <f t="shared" si="177"/>
        <v>8147291.6447999999</v>
      </c>
      <c r="L573" s="14">
        <f t="shared" si="178"/>
        <v>3184928.81</v>
      </c>
      <c r="M573" s="14">
        <f t="shared" si="179"/>
        <v>3437050.8200000003</v>
      </c>
      <c r="N573" s="22">
        <v>1200581</v>
      </c>
      <c r="O573" s="24">
        <v>1502390.48</v>
      </c>
      <c r="P573" s="24">
        <v>350175.61</v>
      </c>
      <c r="Q573" s="24">
        <v>0</v>
      </c>
      <c r="R573" s="24">
        <v>0</v>
      </c>
      <c r="S573" s="24">
        <v>131781.72</v>
      </c>
      <c r="T573" s="14">
        <f t="shared" si="190"/>
        <v>1452703.01</v>
      </c>
      <c r="U573" s="24">
        <v>1502390.48</v>
      </c>
      <c r="V573" s="24">
        <v>350175.61</v>
      </c>
      <c r="W573" s="24">
        <v>0</v>
      </c>
      <c r="X573" s="24">
        <v>0</v>
      </c>
      <c r="Y573" s="24">
        <v>131781.72</v>
      </c>
      <c r="Z573" s="14">
        <f t="shared" si="180"/>
        <v>3548370.07</v>
      </c>
      <c r="AA573" s="14">
        <f t="shared" si="181"/>
        <v>4293527.7846999997</v>
      </c>
      <c r="AB573" s="24">
        <v>2910718.94</v>
      </c>
      <c r="AC573" s="24">
        <v>557095.73</v>
      </c>
      <c r="AD573" s="24">
        <v>80555.399999999994</v>
      </c>
      <c r="AE573" s="24">
        <v>0</v>
      </c>
      <c r="AF573" s="25">
        <v>0</v>
      </c>
      <c r="AG573" s="14">
        <f t="shared" si="182"/>
        <v>3521969.9173999997</v>
      </c>
      <c r="AH573" s="14">
        <f t="shared" si="183"/>
        <v>674085.83329999994</v>
      </c>
      <c r="AI573" s="14">
        <f t="shared" si="184"/>
        <v>97472.033999999985</v>
      </c>
      <c r="AJ573" s="14">
        <f t="shared" si="185"/>
        <v>0</v>
      </c>
      <c r="AK573" s="14">
        <f t="shared" si="186"/>
        <v>0</v>
      </c>
      <c r="AL573" s="16">
        <f t="shared" si="187"/>
        <v>197611.87460000001</v>
      </c>
      <c r="AM573" s="16">
        <f t="shared" si="188"/>
        <v>197611.87460000001</v>
      </c>
      <c r="AN573" s="24">
        <v>0</v>
      </c>
      <c r="AO573" s="24">
        <v>37733.6446</v>
      </c>
      <c r="AP573" s="32">
        <v>159878.23000000001</v>
      </c>
      <c r="AQ573" s="24">
        <v>0</v>
      </c>
      <c r="AR573" s="24">
        <v>37733.6446</v>
      </c>
      <c r="AS573" s="32">
        <v>159878.23000000001</v>
      </c>
      <c r="AT573" s="68">
        <f t="shared" si="189"/>
        <v>3.7394800510732651</v>
      </c>
      <c r="AU573" s="26">
        <v>0</v>
      </c>
      <c r="AV573" s="26">
        <v>0</v>
      </c>
      <c r="AW573" s="29">
        <v>20.309999999999999</v>
      </c>
      <c r="AX573" s="26">
        <v>3880.8417857885006</v>
      </c>
      <c r="AY573" s="27">
        <v>4004.129701500231</v>
      </c>
      <c r="AZ573" s="27">
        <v>3938.2</v>
      </c>
      <c r="BA573" s="76">
        <v>4723.0969860049745</v>
      </c>
      <c r="BB573" s="29">
        <v>95.86</v>
      </c>
      <c r="BC573" s="26">
        <v>0</v>
      </c>
      <c r="BD573" s="26">
        <v>0</v>
      </c>
      <c r="BE573" s="26">
        <v>0</v>
      </c>
      <c r="BF573" s="28">
        <v>0</v>
      </c>
    </row>
    <row r="574" spans="1:58" ht="12.75" customHeight="1" x14ac:dyDescent="0.25">
      <c r="A574" s="10">
        <v>606</v>
      </c>
      <c r="B574" s="20" t="s">
        <v>47</v>
      </c>
      <c r="C574" s="20" t="s">
        <v>126</v>
      </c>
      <c r="D574" s="21">
        <v>2012</v>
      </c>
      <c r="E574" s="20" t="s">
        <v>47</v>
      </c>
      <c r="F574" s="64" t="s">
        <v>82</v>
      </c>
      <c r="G574" s="22">
        <v>565796766</v>
      </c>
      <c r="H574" s="12">
        <f t="shared" si="175"/>
        <v>684614086.86000001</v>
      </c>
      <c r="I574" s="23">
        <v>0</v>
      </c>
      <c r="J574" s="13">
        <f t="shared" si="176"/>
        <v>18140912.84</v>
      </c>
      <c r="K574" s="13">
        <f t="shared" si="177"/>
        <v>21950504.536399998</v>
      </c>
      <c r="L574" s="14">
        <f t="shared" si="178"/>
        <v>10163856.49</v>
      </c>
      <c r="M574" s="14">
        <f t="shared" si="179"/>
        <v>11654409.274</v>
      </c>
      <c r="N574" s="22">
        <v>7097870.4000000004</v>
      </c>
      <c r="O574" s="24">
        <v>2199085.5099999998</v>
      </c>
      <c r="P574" s="24">
        <v>0</v>
      </c>
      <c r="Q574" s="24">
        <v>0</v>
      </c>
      <c r="R574" s="24">
        <v>0</v>
      </c>
      <c r="S574" s="24">
        <v>866900.58</v>
      </c>
      <c r="T574" s="14">
        <f t="shared" si="190"/>
        <v>8588423.1840000004</v>
      </c>
      <c r="U574" s="24">
        <v>2199085.5099999998</v>
      </c>
      <c r="V574" s="24">
        <v>0</v>
      </c>
      <c r="W574" s="24">
        <v>0</v>
      </c>
      <c r="X574" s="24">
        <v>0</v>
      </c>
      <c r="Y574" s="24">
        <v>866900.58</v>
      </c>
      <c r="Z574" s="14">
        <f t="shared" si="180"/>
        <v>7977056.3499999996</v>
      </c>
      <c r="AA574" s="14">
        <f t="shared" si="181"/>
        <v>9652238.1834999993</v>
      </c>
      <c r="AB574" s="24">
        <v>6759329.1299999999</v>
      </c>
      <c r="AC574" s="24">
        <v>763799.38</v>
      </c>
      <c r="AD574" s="24">
        <v>453927.84</v>
      </c>
      <c r="AE574" s="24">
        <v>0</v>
      </c>
      <c r="AF574" s="25">
        <v>0</v>
      </c>
      <c r="AG574" s="14">
        <f t="shared" si="182"/>
        <v>8178788.2472999999</v>
      </c>
      <c r="AH574" s="14">
        <f t="shared" si="183"/>
        <v>924197.24979999999</v>
      </c>
      <c r="AI574" s="14">
        <f t="shared" si="184"/>
        <v>549252.68640000001</v>
      </c>
      <c r="AJ574" s="14">
        <f t="shared" si="185"/>
        <v>0</v>
      </c>
      <c r="AK574" s="14">
        <f t="shared" si="186"/>
        <v>0</v>
      </c>
      <c r="AL574" s="16">
        <f t="shared" si="187"/>
        <v>790860.28</v>
      </c>
      <c r="AM574" s="16">
        <f t="shared" si="188"/>
        <v>790860.28</v>
      </c>
      <c r="AN574" s="24">
        <v>0</v>
      </c>
      <c r="AO574" s="24">
        <v>44448.369999999995</v>
      </c>
      <c r="AP574" s="32">
        <v>746411.91</v>
      </c>
      <c r="AQ574" s="24">
        <v>0</v>
      </c>
      <c r="AR574" s="24">
        <v>44448.369999999995</v>
      </c>
      <c r="AS574" s="32">
        <v>746411.91</v>
      </c>
      <c r="AT574" s="68">
        <f t="shared" si="189"/>
        <v>3.2062595493873856</v>
      </c>
      <c r="AU574" s="26">
        <v>0</v>
      </c>
      <c r="AV574" s="26">
        <v>0</v>
      </c>
      <c r="AW574" s="29">
        <v>27.72</v>
      </c>
      <c r="AX574" s="26">
        <v>3523.3274030075936</v>
      </c>
      <c r="AY574" s="27">
        <v>2985.7585443722182</v>
      </c>
      <c r="AZ574" s="27">
        <v>3200.48</v>
      </c>
      <c r="BA574" s="76">
        <v>3838.3468187926469</v>
      </c>
      <c r="BB574" s="29">
        <v>91.47</v>
      </c>
      <c r="BC574" s="26">
        <v>0</v>
      </c>
      <c r="BD574" s="26">
        <v>0</v>
      </c>
      <c r="BE574" s="26">
        <v>0</v>
      </c>
      <c r="BF574" s="28">
        <v>0</v>
      </c>
    </row>
    <row r="575" spans="1:58" ht="12.75" customHeight="1" x14ac:dyDescent="0.25">
      <c r="A575" s="10">
        <v>607</v>
      </c>
      <c r="B575" s="20" t="s">
        <v>48</v>
      </c>
      <c r="C575" s="20" t="s">
        <v>127</v>
      </c>
      <c r="D575" s="21">
        <v>2012</v>
      </c>
      <c r="E575" s="20" t="s">
        <v>48</v>
      </c>
      <c r="F575" s="64" t="s">
        <v>82</v>
      </c>
      <c r="G575" s="22">
        <v>212366441</v>
      </c>
      <c r="H575" s="12">
        <f t="shared" si="175"/>
        <v>256963393.60999998</v>
      </c>
      <c r="I575" s="23">
        <v>0</v>
      </c>
      <c r="J575" s="13">
        <f t="shared" si="176"/>
        <v>10971741.17</v>
      </c>
      <c r="K575" s="13">
        <f t="shared" si="177"/>
        <v>13275806.8157</v>
      </c>
      <c r="L575" s="14">
        <f t="shared" si="178"/>
        <v>7076486.8200000003</v>
      </c>
      <c r="M575" s="14">
        <f t="shared" si="179"/>
        <v>7884451.6559999995</v>
      </c>
      <c r="N575" s="22">
        <v>3847451.6</v>
      </c>
      <c r="O575" s="24">
        <v>2901087.57</v>
      </c>
      <c r="P575" s="24">
        <v>74889.279999999999</v>
      </c>
      <c r="Q575" s="24">
        <v>0</v>
      </c>
      <c r="R575" s="24">
        <v>0</v>
      </c>
      <c r="S575" s="24">
        <v>253058.37</v>
      </c>
      <c r="T575" s="14">
        <f t="shared" si="190"/>
        <v>4655416.4359999998</v>
      </c>
      <c r="U575" s="24">
        <v>2901087.57</v>
      </c>
      <c r="V575" s="24">
        <v>74889.279999999999</v>
      </c>
      <c r="W575" s="24">
        <v>0</v>
      </c>
      <c r="X575" s="24">
        <v>0</v>
      </c>
      <c r="Y575" s="24">
        <v>253058.37</v>
      </c>
      <c r="Z575" s="14">
        <f t="shared" si="180"/>
        <v>3895254.3499999996</v>
      </c>
      <c r="AA575" s="14">
        <f t="shared" si="181"/>
        <v>4713257.7634999994</v>
      </c>
      <c r="AB575" s="24">
        <v>3009927.4499999997</v>
      </c>
      <c r="AC575" s="24">
        <v>885326.9</v>
      </c>
      <c r="AD575" s="24">
        <v>0</v>
      </c>
      <c r="AE575" s="24">
        <v>0</v>
      </c>
      <c r="AF575" s="25">
        <v>0</v>
      </c>
      <c r="AG575" s="14">
        <f t="shared" si="182"/>
        <v>3642012.2144999998</v>
      </c>
      <c r="AH575" s="14">
        <f t="shared" si="183"/>
        <v>1071245.5489999999</v>
      </c>
      <c r="AI575" s="14">
        <f t="shared" si="184"/>
        <v>0</v>
      </c>
      <c r="AJ575" s="14">
        <f t="shared" si="185"/>
        <v>0</v>
      </c>
      <c r="AK575" s="14">
        <f t="shared" si="186"/>
        <v>0</v>
      </c>
      <c r="AL575" s="16">
        <f t="shared" si="187"/>
        <v>158220.09000000003</v>
      </c>
      <c r="AM575" s="16">
        <f t="shared" si="188"/>
        <v>158220.09000000003</v>
      </c>
      <c r="AN575" s="24">
        <v>0</v>
      </c>
      <c r="AO575" s="24">
        <v>82194.73000000001</v>
      </c>
      <c r="AP575" s="32">
        <v>76025.36</v>
      </c>
      <c r="AQ575" s="24">
        <v>0</v>
      </c>
      <c r="AR575" s="24">
        <v>82194.73000000001</v>
      </c>
      <c r="AS575" s="32">
        <v>76025.36</v>
      </c>
      <c r="AT575" s="68">
        <f t="shared" si="189"/>
        <v>5.1664194767948288</v>
      </c>
      <c r="AU575" s="26">
        <v>0</v>
      </c>
      <c r="AV575" s="26">
        <v>0</v>
      </c>
      <c r="AW575" s="29">
        <v>20.43</v>
      </c>
      <c r="AX575" s="26">
        <v>4884.9378794358163</v>
      </c>
      <c r="AY575" s="27">
        <v>2618.8783196078894</v>
      </c>
      <c r="AZ575" s="27">
        <v>3135.22</v>
      </c>
      <c r="BA575" s="76">
        <v>3760.0802733387122</v>
      </c>
      <c r="BB575" s="29">
        <v>96.42</v>
      </c>
      <c r="BC575" s="26">
        <v>0</v>
      </c>
      <c r="BD575" s="26">
        <v>0</v>
      </c>
      <c r="BE575" s="26">
        <v>0</v>
      </c>
      <c r="BF575" s="28">
        <v>0</v>
      </c>
    </row>
    <row r="576" spans="1:58" ht="12.75" customHeight="1" x14ac:dyDescent="0.25">
      <c r="A576" s="10">
        <v>608</v>
      </c>
      <c r="B576" s="20" t="s">
        <v>49</v>
      </c>
      <c r="C576" s="20" t="s">
        <v>128</v>
      </c>
      <c r="D576" s="21">
        <v>2012</v>
      </c>
      <c r="E576" s="20" t="s">
        <v>49</v>
      </c>
      <c r="F576" s="64" t="s">
        <v>82</v>
      </c>
      <c r="G576" s="22">
        <v>231618440</v>
      </c>
      <c r="H576" s="12">
        <f t="shared" si="175"/>
        <v>280258312.39999998</v>
      </c>
      <c r="I576" s="23">
        <v>0</v>
      </c>
      <c r="J576" s="13">
        <f t="shared" si="176"/>
        <v>8626982.0700000003</v>
      </c>
      <c r="K576" s="13">
        <f t="shared" si="177"/>
        <v>10438648.3047</v>
      </c>
      <c r="L576" s="14">
        <f t="shared" si="178"/>
        <v>5478726.2799999993</v>
      </c>
      <c r="M576" s="14">
        <f t="shared" si="179"/>
        <v>6054101.8359999992</v>
      </c>
      <c r="N576" s="22">
        <v>2739883.6</v>
      </c>
      <c r="O576" s="24">
        <v>2069818</v>
      </c>
      <c r="P576" s="24">
        <v>524361.68000000005</v>
      </c>
      <c r="Q576" s="24">
        <v>0</v>
      </c>
      <c r="R576" s="24">
        <v>0</v>
      </c>
      <c r="S576" s="24">
        <v>144663</v>
      </c>
      <c r="T576" s="14">
        <f t="shared" si="190"/>
        <v>3315259.156</v>
      </c>
      <c r="U576" s="24">
        <v>2069818</v>
      </c>
      <c r="V576" s="24">
        <v>524361.68000000005</v>
      </c>
      <c r="W576" s="24">
        <v>0</v>
      </c>
      <c r="X576" s="24">
        <v>0</v>
      </c>
      <c r="Y576" s="24">
        <v>144663</v>
      </c>
      <c r="Z576" s="14">
        <f t="shared" si="180"/>
        <v>3148255.7900000005</v>
      </c>
      <c r="AA576" s="14">
        <f t="shared" si="181"/>
        <v>3809389.5059000007</v>
      </c>
      <c r="AB576" s="24">
        <v>2412518.7200000007</v>
      </c>
      <c r="AC576" s="24">
        <v>435305.69</v>
      </c>
      <c r="AD576" s="24">
        <v>300431.38</v>
      </c>
      <c r="AE576" s="24">
        <v>0</v>
      </c>
      <c r="AF576" s="25">
        <v>0</v>
      </c>
      <c r="AG576" s="14">
        <f t="shared" si="182"/>
        <v>2919147.6512000007</v>
      </c>
      <c r="AH576" s="14">
        <f t="shared" si="183"/>
        <v>526719.88489999995</v>
      </c>
      <c r="AI576" s="14">
        <f t="shared" si="184"/>
        <v>363521.96980000002</v>
      </c>
      <c r="AJ576" s="14">
        <f t="shared" si="185"/>
        <v>0</v>
      </c>
      <c r="AK576" s="14">
        <f t="shared" si="186"/>
        <v>0</v>
      </c>
      <c r="AL576" s="16">
        <f t="shared" si="187"/>
        <v>383663.95999999996</v>
      </c>
      <c r="AM576" s="16">
        <f t="shared" si="188"/>
        <v>383663.95999999996</v>
      </c>
      <c r="AN576" s="24">
        <v>0</v>
      </c>
      <c r="AO576" s="24">
        <v>247964</v>
      </c>
      <c r="AP576" s="32">
        <v>135699.96</v>
      </c>
      <c r="AQ576" s="24">
        <v>0</v>
      </c>
      <c r="AR576" s="24">
        <v>247964</v>
      </c>
      <c r="AS576" s="32">
        <v>135699.96</v>
      </c>
      <c r="AT576" s="68">
        <f t="shared" si="189"/>
        <v>3.7246525233483139</v>
      </c>
      <c r="AU576" s="26">
        <v>0</v>
      </c>
      <c r="AV576" s="26">
        <v>0</v>
      </c>
      <c r="AW576" s="29">
        <v>14.15</v>
      </c>
      <c r="AX576" s="26">
        <v>3421.8981404994615</v>
      </c>
      <c r="AY576" s="27">
        <v>2963.1698794066438</v>
      </c>
      <c r="AZ576" s="27">
        <v>3115.59</v>
      </c>
      <c r="BA576" s="76">
        <v>3736.5379459212941</v>
      </c>
      <c r="BB576" s="29">
        <v>97.36</v>
      </c>
      <c r="BC576" s="26">
        <v>0</v>
      </c>
      <c r="BD576" s="26">
        <v>0</v>
      </c>
      <c r="BE576" s="26">
        <v>0</v>
      </c>
      <c r="BF576" s="28">
        <v>0</v>
      </c>
    </row>
    <row r="577" spans="1:58" ht="12.75" customHeight="1" x14ac:dyDescent="0.25">
      <c r="A577" s="10">
        <v>609</v>
      </c>
      <c r="B577" s="20" t="s">
        <v>50</v>
      </c>
      <c r="C577" s="20" t="s">
        <v>129</v>
      </c>
      <c r="D577" s="21">
        <v>2012</v>
      </c>
      <c r="E577" s="20" t="s">
        <v>50</v>
      </c>
      <c r="F577" s="64" t="s">
        <v>82</v>
      </c>
      <c r="G577" s="22">
        <v>970346145</v>
      </c>
      <c r="H577" s="12">
        <f t="shared" si="175"/>
        <v>1174118835.45</v>
      </c>
      <c r="I577" s="23">
        <v>0</v>
      </c>
      <c r="J577" s="13">
        <f t="shared" si="176"/>
        <v>27038053.18</v>
      </c>
      <c r="K577" s="13">
        <f t="shared" si="177"/>
        <v>32716044.347799998</v>
      </c>
      <c r="L577" s="14">
        <f t="shared" si="178"/>
        <v>10269267.15</v>
      </c>
      <c r="M577" s="14">
        <f t="shared" si="179"/>
        <v>11300905.928099999</v>
      </c>
      <c r="N577" s="22">
        <v>4912565.6100000003</v>
      </c>
      <c r="O577" s="24">
        <v>3536475.37</v>
      </c>
      <c r="P577" s="24">
        <v>0</v>
      </c>
      <c r="Q577" s="24">
        <v>0</v>
      </c>
      <c r="R577" s="24">
        <v>0</v>
      </c>
      <c r="S577" s="24">
        <v>1820226.17</v>
      </c>
      <c r="T577" s="14">
        <f t="shared" si="190"/>
        <v>5944204.3881000001</v>
      </c>
      <c r="U577" s="24">
        <v>3536475.37</v>
      </c>
      <c r="V577" s="24">
        <v>0</v>
      </c>
      <c r="W577" s="24">
        <v>0</v>
      </c>
      <c r="X577" s="24">
        <v>0</v>
      </c>
      <c r="Y577" s="24">
        <v>1820226.17</v>
      </c>
      <c r="Z577" s="14">
        <f t="shared" si="180"/>
        <v>16768786.030000001</v>
      </c>
      <c r="AA577" s="14">
        <f t="shared" si="181"/>
        <v>20290231.096299998</v>
      </c>
      <c r="AB577" s="24">
        <v>15702087.720000001</v>
      </c>
      <c r="AC577" s="24">
        <v>927041.06</v>
      </c>
      <c r="AD577" s="24">
        <v>139657.25</v>
      </c>
      <c r="AE577" s="24">
        <v>0</v>
      </c>
      <c r="AF577" s="25">
        <v>0</v>
      </c>
      <c r="AG577" s="14">
        <f t="shared" si="182"/>
        <v>18999526.141199999</v>
      </c>
      <c r="AH577" s="14">
        <f t="shared" si="183"/>
        <v>1121719.6825999999</v>
      </c>
      <c r="AI577" s="14">
        <f t="shared" si="184"/>
        <v>168985.27249999999</v>
      </c>
      <c r="AJ577" s="14">
        <f t="shared" si="185"/>
        <v>0</v>
      </c>
      <c r="AK577" s="14">
        <f t="shared" si="186"/>
        <v>0</v>
      </c>
      <c r="AL577" s="16">
        <f t="shared" si="187"/>
        <v>2967999.7242999948</v>
      </c>
      <c r="AM577" s="16">
        <f t="shared" si="188"/>
        <v>2967999.7242999948</v>
      </c>
      <c r="AN577" s="24">
        <v>0</v>
      </c>
      <c r="AO577" s="24">
        <v>18966.414299994707</v>
      </c>
      <c r="AP577" s="32">
        <v>2949033.31</v>
      </c>
      <c r="AQ577" s="24">
        <v>0</v>
      </c>
      <c r="AR577" s="24">
        <v>18966.414299994707</v>
      </c>
      <c r="AS577" s="32">
        <v>2949033.31</v>
      </c>
      <c r="AT577" s="68">
        <f t="shared" si="189"/>
        <v>2.7864338225407179</v>
      </c>
      <c r="AU577" s="26">
        <v>0</v>
      </c>
      <c r="AV577" s="26">
        <v>0</v>
      </c>
      <c r="AW577" s="29">
        <v>32.65</v>
      </c>
      <c r="AX577" s="26">
        <v>4326.2050346534252</v>
      </c>
      <c r="AY577" s="27">
        <v>2725.3488660111811</v>
      </c>
      <c r="AZ577" s="27">
        <v>3537.09</v>
      </c>
      <c r="BA577" s="76">
        <v>4242.0443649962763</v>
      </c>
      <c r="BB577" s="29">
        <v>82.28</v>
      </c>
      <c r="BC577" s="26">
        <v>0</v>
      </c>
      <c r="BD577" s="26">
        <v>0</v>
      </c>
      <c r="BE577" s="26">
        <v>0</v>
      </c>
      <c r="BF577" s="28">
        <v>0</v>
      </c>
    </row>
    <row r="578" spans="1:58" ht="12.75" customHeight="1" x14ac:dyDescent="0.25">
      <c r="A578" s="10">
        <v>610</v>
      </c>
      <c r="B578" s="20" t="s">
        <v>51</v>
      </c>
      <c r="C578" s="20" t="s">
        <v>130</v>
      </c>
      <c r="D578" s="21">
        <v>2012</v>
      </c>
      <c r="E578" s="20" t="s">
        <v>148</v>
      </c>
      <c r="F578" s="64" t="s">
        <v>82</v>
      </c>
      <c r="G578" s="22">
        <v>1300309612</v>
      </c>
      <c r="H578" s="12">
        <f t="shared" si="175"/>
        <v>1573374630.52</v>
      </c>
      <c r="I578" s="23">
        <v>0</v>
      </c>
      <c r="J578" s="13">
        <f t="shared" si="176"/>
        <v>50815374.969999999</v>
      </c>
      <c r="K578" s="13">
        <f t="shared" si="177"/>
        <v>61486603.713699996</v>
      </c>
      <c r="L578" s="14">
        <f t="shared" si="178"/>
        <v>28062305.830000002</v>
      </c>
      <c r="M578" s="14">
        <f t="shared" si="179"/>
        <v>31424643.5101</v>
      </c>
      <c r="N578" s="22">
        <v>16011131.810000001</v>
      </c>
      <c r="O578" s="24">
        <v>7385070.29</v>
      </c>
      <c r="P578" s="24">
        <v>126033.41</v>
      </c>
      <c r="Q578" s="24">
        <v>0</v>
      </c>
      <c r="R578" s="24">
        <v>0</v>
      </c>
      <c r="S578" s="24">
        <v>4540070.32</v>
      </c>
      <c r="T578" s="14">
        <f t="shared" si="190"/>
        <v>19373469.4901</v>
      </c>
      <c r="U578" s="24">
        <v>7385070.29</v>
      </c>
      <c r="V578" s="24">
        <v>126033.41</v>
      </c>
      <c r="W578" s="24">
        <v>0</v>
      </c>
      <c r="X578" s="24">
        <v>0</v>
      </c>
      <c r="Y578" s="24">
        <v>4540070.32</v>
      </c>
      <c r="Z578" s="14">
        <f t="shared" si="180"/>
        <v>22753069.140000001</v>
      </c>
      <c r="AA578" s="14">
        <f t="shared" si="181"/>
        <v>27531213.659400001</v>
      </c>
      <c r="AB578" s="24">
        <v>16539863.1</v>
      </c>
      <c r="AC578" s="24">
        <v>983803.78</v>
      </c>
      <c r="AD578" s="24">
        <v>45103.359999999993</v>
      </c>
      <c r="AE578" s="24">
        <v>0</v>
      </c>
      <c r="AF578" s="25">
        <v>5184298.9000000004</v>
      </c>
      <c r="AG578" s="14">
        <f t="shared" si="182"/>
        <v>20013234.351</v>
      </c>
      <c r="AH578" s="14">
        <f t="shared" si="183"/>
        <v>1190402.5737999999</v>
      </c>
      <c r="AI578" s="14">
        <f t="shared" si="184"/>
        <v>54575.065599999987</v>
      </c>
      <c r="AJ578" s="14">
        <f t="shared" si="185"/>
        <v>0</v>
      </c>
      <c r="AK578" s="14">
        <f t="shared" si="186"/>
        <v>6273001.6690000007</v>
      </c>
      <c r="AL578" s="16">
        <f t="shared" si="187"/>
        <v>2726508.77</v>
      </c>
      <c r="AM578" s="16">
        <f t="shared" si="188"/>
        <v>2726508.77</v>
      </c>
      <c r="AN578" s="24">
        <v>0</v>
      </c>
      <c r="AO578" s="24">
        <v>173040.2</v>
      </c>
      <c r="AP578" s="32">
        <v>2553468.5699999998</v>
      </c>
      <c r="AQ578" s="24">
        <v>0</v>
      </c>
      <c r="AR578" s="24">
        <v>173040.2</v>
      </c>
      <c r="AS578" s="32">
        <v>2553468.5699999998</v>
      </c>
      <c r="AT578" s="68">
        <f t="shared" si="189"/>
        <v>3.9079442696606015</v>
      </c>
      <c r="AU578" s="26">
        <v>0</v>
      </c>
      <c r="AV578" s="26">
        <v>0</v>
      </c>
      <c r="AW578" s="29">
        <v>36</v>
      </c>
      <c r="AX578" s="26">
        <v>3219.1683668185437</v>
      </c>
      <c r="AY578" s="27">
        <v>3104.7563182297395</v>
      </c>
      <c r="AZ578" s="27">
        <v>3154.96</v>
      </c>
      <c r="BA578" s="76">
        <v>3783.7545241395192</v>
      </c>
      <c r="BB578" s="29">
        <v>83.82</v>
      </c>
      <c r="BC578" s="26">
        <v>0</v>
      </c>
      <c r="BD578" s="26">
        <v>0</v>
      </c>
      <c r="BE578" s="26">
        <v>0</v>
      </c>
      <c r="BF578" s="28">
        <v>0</v>
      </c>
    </row>
    <row r="579" spans="1:58" ht="12.75" customHeight="1" x14ac:dyDescent="0.25">
      <c r="A579" s="10">
        <v>611</v>
      </c>
      <c r="B579" s="20" t="s">
        <v>52</v>
      </c>
      <c r="C579" s="20" t="s">
        <v>131</v>
      </c>
      <c r="D579" s="21">
        <v>2012</v>
      </c>
      <c r="E579" s="20" t="s">
        <v>111</v>
      </c>
      <c r="F579" s="64" t="s">
        <v>82</v>
      </c>
      <c r="G579" s="22">
        <v>348282352</v>
      </c>
      <c r="H579" s="12">
        <f t="shared" si="175"/>
        <v>421421645.92000002</v>
      </c>
      <c r="I579" s="23">
        <v>0</v>
      </c>
      <c r="J579" s="13">
        <f t="shared" si="176"/>
        <v>12328827.23</v>
      </c>
      <c r="K579" s="13">
        <f t="shared" si="177"/>
        <v>14917880.9483</v>
      </c>
      <c r="L579" s="14">
        <f t="shared" si="178"/>
        <v>6851263.8099999996</v>
      </c>
      <c r="M579" s="14">
        <f t="shared" si="179"/>
        <v>7651802.0379999997</v>
      </c>
      <c r="N579" s="22">
        <v>3812086.8</v>
      </c>
      <c r="O579" s="24">
        <v>2137361</v>
      </c>
      <c r="P579" s="24">
        <v>762785.01</v>
      </c>
      <c r="Q579" s="24">
        <v>0</v>
      </c>
      <c r="R579" s="24">
        <v>0</v>
      </c>
      <c r="S579" s="24">
        <v>139031</v>
      </c>
      <c r="T579" s="14">
        <f t="shared" si="190"/>
        <v>4612625.0279999999</v>
      </c>
      <c r="U579" s="24">
        <v>2137361</v>
      </c>
      <c r="V579" s="24">
        <v>762785.01</v>
      </c>
      <c r="W579" s="24">
        <v>0</v>
      </c>
      <c r="X579" s="24">
        <v>0</v>
      </c>
      <c r="Y579" s="24">
        <v>139031</v>
      </c>
      <c r="Z579" s="14">
        <f t="shared" si="180"/>
        <v>5477563.4200000018</v>
      </c>
      <c r="AA579" s="14">
        <f t="shared" si="181"/>
        <v>6627851.7382000014</v>
      </c>
      <c r="AB579" s="24">
        <v>4522820.7400000012</v>
      </c>
      <c r="AC579" s="24">
        <v>877120.82</v>
      </c>
      <c r="AD579" s="24">
        <v>77621.86</v>
      </c>
      <c r="AE579" s="24">
        <v>0</v>
      </c>
      <c r="AF579" s="25">
        <v>0</v>
      </c>
      <c r="AG579" s="14">
        <f t="shared" si="182"/>
        <v>5472613.0954000009</v>
      </c>
      <c r="AH579" s="14">
        <f t="shared" si="183"/>
        <v>1061316.1921999999</v>
      </c>
      <c r="AI579" s="14">
        <f t="shared" si="184"/>
        <v>93922.450599999996</v>
      </c>
      <c r="AJ579" s="14">
        <f t="shared" si="185"/>
        <v>0</v>
      </c>
      <c r="AK579" s="14">
        <f t="shared" si="186"/>
        <v>0</v>
      </c>
      <c r="AL579" s="16">
        <f t="shared" si="187"/>
        <v>345561.24</v>
      </c>
      <c r="AM579" s="16">
        <f t="shared" si="188"/>
        <v>345561.24</v>
      </c>
      <c r="AN579" s="24">
        <v>0</v>
      </c>
      <c r="AO579" s="24">
        <v>68480</v>
      </c>
      <c r="AP579" s="32">
        <v>277081.24</v>
      </c>
      <c r="AQ579" s="24">
        <v>0</v>
      </c>
      <c r="AR579" s="24">
        <v>68480</v>
      </c>
      <c r="AS579" s="32">
        <v>277081.24</v>
      </c>
      <c r="AT579" s="68">
        <f t="shared" si="189"/>
        <v>3.5398943297592065</v>
      </c>
      <c r="AU579" s="26">
        <v>0</v>
      </c>
      <c r="AV579" s="26">
        <v>0</v>
      </c>
      <c r="AW579" s="29">
        <v>25.29</v>
      </c>
      <c r="AX579" s="26">
        <v>3785.9956897862598</v>
      </c>
      <c r="AY579" s="27">
        <v>2247.8386375820473</v>
      </c>
      <c r="AZ579" s="27">
        <v>2742.95</v>
      </c>
      <c r="BA579" s="76">
        <v>3289.6294951405071</v>
      </c>
      <c r="BB579" s="29">
        <v>97.97</v>
      </c>
      <c r="BC579" s="26">
        <v>0</v>
      </c>
      <c r="BD579" s="26">
        <v>0</v>
      </c>
      <c r="BE579" s="26">
        <v>0</v>
      </c>
      <c r="BF579" s="28">
        <v>0</v>
      </c>
    </row>
    <row r="580" spans="1:58" ht="12.75" customHeight="1" x14ac:dyDescent="0.25">
      <c r="A580" s="10">
        <v>612</v>
      </c>
      <c r="B580" s="20" t="s">
        <v>53</v>
      </c>
      <c r="C580" s="20" t="s">
        <v>132</v>
      </c>
      <c r="D580" s="21">
        <v>2012</v>
      </c>
      <c r="E580" s="20" t="s">
        <v>53</v>
      </c>
      <c r="F580" s="64" t="s">
        <v>82</v>
      </c>
      <c r="G580" s="22">
        <v>171825310</v>
      </c>
      <c r="H580" s="12">
        <f t="shared" si="175"/>
        <v>207908625.09999999</v>
      </c>
      <c r="I580" s="23">
        <v>0</v>
      </c>
      <c r="J580" s="13">
        <f t="shared" si="176"/>
        <v>6796661.6799999997</v>
      </c>
      <c r="K580" s="13">
        <f t="shared" si="177"/>
        <v>8223960.6327999998</v>
      </c>
      <c r="L580" s="14">
        <f t="shared" si="178"/>
        <v>3141232.7199999997</v>
      </c>
      <c r="M580" s="14">
        <f t="shared" si="179"/>
        <v>3540696.2949999995</v>
      </c>
      <c r="N580" s="22">
        <v>1902207.5</v>
      </c>
      <c r="O580" s="24">
        <v>1101143.3999999999</v>
      </c>
      <c r="P580" s="24">
        <v>0</v>
      </c>
      <c r="Q580" s="24">
        <v>0</v>
      </c>
      <c r="R580" s="24">
        <v>0</v>
      </c>
      <c r="S580" s="24">
        <v>137881.82</v>
      </c>
      <c r="T580" s="14">
        <f t="shared" si="190"/>
        <v>2301671.0749999997</v>
      </c>
      <c r="U580" s="24">
        <v>1101143.3999999999</v>
      </c>
      <c r="V580" s="24">
        <v>0</v>
      </c>
      <c r="W580" s="24">
        <v>0</v>
      </c>
      <c r="X580" s="24">
        <v>0</v>
      </c>
      <c r="Y580" s="24">
        <v>137881.82</v>
      </c>
      <c r="Z580" s="14">
        <f t="shared" si="180"/>
        <v>3655428.9600000004</v>
      </c>
      <c r="AA580" s="14">
        <f t="shared" si="181"/>
        <v>4423069.0416000001</v>
      </c>
      <c r="AB580" s="24">
        <v>2997923.18</v>
      </c>
      <c r="AC580" s="24">
        <v>591129.93000000005</v>
      </c>
      <c r="AD580" s="24">
        <v>66375.850000000006</v>
      </c>
      <c r="AE580" s="24">
        <v>0</v>
      </c>
      <c r="AF580" s="25">
        <v>0</v>
      </c>
      <c r="AG580" s="14">
        <f t="shared" si="182"/>
        <v>3627487.0478000003</v>
      </c>
      <c r="AH580" s="14">
        <f t="shared" si="183"/>
        <v>715267.21530000004</v>
      </c>
      <c r="AI580" s="14">
        <f t="shared" si="184"/>
        <v>80314.7785</v>
      </c>
      <c r="AJ580" s="14">
        <f t="shared" si="185"/>
        <v>0</v>
      </c>
      <c r="AK580" s="14">
        <f t="shared" si="186"/>
        <v>0</v>
      </c>
      <c r="AL580" s="16">
        <f t="shared" si="187"/>
        <v>318761.82999999996</v>
      </c>
      <c r="AM580" s="16">
        <f t="shared" si="188"/>
        <v>318761.82999999996</v>
      </c>
      <c r="AN580" s="24">
        <v>0</v>
      </c>
      <c r="AO580" s="24">
        <v>26629.279999999999</v>
      </c>
      <c r="AP580" s="32">
        <v>292132.55</v>
      </c>
      <c r="AQ580" s="24">
        <v>0</v>
      </c>
      <c r="AR580" s="24">
        <v>26629.279999999999</v>
      </c>
      <c r="AS580" s="32">
        <v>292132.55</v>
      </c>
      <c r="AT580" s="68">
        <f t="shared" si="189"/>
        <v>3.9555649164840729</v>
      </c>
      <c r="AU580" s="26">
        <v>0</v>
      </c>
      <c r="AV580" s="26">
        <v>0</v>
      </c>
      <c r="AW580" s="29">
        <v>28.6</v>
      </c>
      <c r="AX580" s="26">
        <v>4868.472065175265</v>
      </c>
      <c r="AY580" s="27">
        <v>2855.731012068456</v>
      </c>
      <c r="AZ580" s="27">
        <v>3672.26</v>
      </c>
      <c r="BA580" s="76">
        <v>4404.1542171110223</v>
      </c>
      <c r="BB580" s="29">
        <v>95.61</v>
      </c>
      <c r="BC580" s="26">
        <v>0</v>
      </c>
      <c r="BD580" s="26">
        <v>0</v>
      </c>
      <c r="BE580" s="26">
        <v>0</v>
      </c>
      <c r="BF580" s="28">
        <v>0</v>
      </c>
    </row>
    <row r="581" spans="1:58" ht="12.75" customHeight="1" x14ac:dyDescent="0.25">
      <c r="A581" s="10">
        <v>613</v>
      </c>
      <c r="B581" s="20" t="s">
        <v>54</v>
      </c>
      <c r="C581" s="20" t="s">
        <v>133</v>
      </c>
      <c r="D581" s="21">
        <v>2012</v>
      </c>
      <c r="E581" s="20" t="s">
        <v>54</v>
      </c>
      <c r="F581" s="64" t="s">
        <v>82</v>
      </c>
      <c r="G581" s="22">
        <v>99032581</v>
      </c>
      <c r="H581" s="12">
        <f t="shared" si="175"/>
        <v>119829423.00999999</v>
      </c>
      <c r="I581" s="23">
        <v>0</v>
      </c>
      <c r="J581" s="13">
        <f t="shared" si="176"/>
        <v>4563505.43</v>
      </c>
      <c r="K581" s="13">
        <f t="shared" si="177"/>
        <v>5521841.5702999998</v>
      </c>
      <c r="L581" s="14">
        <f t="shared" si="178"/>
        <v>2437495.0599999996</v>
      </c>
      <c r="M581" s="14">
        <f t="shared" si="179"/>
        <v>2630945.5690000001</v>
      </c>
      <c r="N581" s="22">
        <v>921192.9</v>
      </c>
      <c r="O581" s="24">
        <v>1133854.1299999999</v>
      </c>
      <c r="P581" s="24">
        <v>155165.99</v>
      </c>
      <c r="Q581" s="24">
        <v>0</v>
      </c>
      <c r="R581" s="24">
        <v>0</v>
      </c>
      <c r="S581" s="24">
        <v>227282.04</v>
      </c>
      <c r="T581" s="14">
        <f t="shared" si="190"/>
        <v>1114643.409</v>
      </c>
      <c r="U581" s="24">
        <v>1133854.1299999999</v>
      </c>
      <c r="V581" s="24">
        <v>155165.99</v>
      </c>
      <c r="W581" s="24">
        <v>0</v>
      </c>
      <c r="X581" s="24">
        <v>0</v>
      </c>
      <c r="Y581" s="24">
        <v>227282.04</v>
      </c>
      <c r="Z581" s="14">
        <f t="shared" si="180"/>
        <v>2126010.37</v>
      </c>
      <c r="AA581" s="14">
        <f t="shared" si="181"/>
        <v>2572472.5477</v>
      </c>
      <c r="AB581" s="24">
        <v>1786891.22</v>
      </c>
      <c r="AC581" s="24">
        <v>339119.15</v>
      </c>
      <c r="AD581" s="24">
        <v>0</v>
      </c>
      <c r="AE581" s="24">
        <v>0</v>
      </c>
      <c r="AF581" s="25">
        <v>0</v>
      </c>
      <c r="AG581" s="14">
        <f t="shared" si="182"/>
        <v>2162138.3761999998</v>
      </c>
      <c r="AH581" s="14">
        <f t="shared" si="183"/>
        <v>410334.1715</v>
      </c>
      <c r="AI581" s="14">
        <f t="shared" si="184"/>
        <v>0</v>
      </c>
      <c r="AJ581" s="14">
        <f t="shared" si="185"/>
        <v>0</v>
      </c>
      <c r="AK581" s="14">
        <f t="shared" si="186"/>
        <v>0</v>
      </c>
      <c r="AL581" s="16">
        <f t="shared" si="187"/>
        <v>85453.489999999991</v>
      </c>
      <c r="AM581" s="16">
        <f t="shared" si="188"/>
        <v>85453.489999999991</v>
      </c>
      <c r="AN581" s="24">
        <v>0</v>
      </c>
      <c r="AO581" s="24">
        <v>24165.46</v>
      </c>
      <c r="AP581" s="32">
        <v>61288.03</v>
      </c>
      <c r="AQ581" s="24">
        <v>0</v>
      </c>
      <c r="AR581" s="24">
        <v>24165.46</v>
      </c>
      <c r="AS581" s="32">
        <v>61288.03</v>
      </c>
      <c r="AT581" s="68">
        <f t="shared" si="189"/>
        <v>4.6080849190429563</v>
      </c>
      <c r="AU581" s="26">
        <v>0</v>
      </c>
      <c r="AV581" s="26">
        <v>0</v>
      </c>
      <c r="AW581" s="29">
        <v>21.14</v>
      </c>
      <c r="AX581" s="26">
        <v>3954.7868685346712</v>
      </c>
      <c r="AY581" s="27">
        <v>3945.0030022545225</v>
      </c>
      <c r="AZ581" s="27">
        <v>3949.56</v>
      </c>
      <c r="BA581" s="76">
        <v>4736.7210735985491</v>
      </c>
      <c r="BB581" s="29">
        <v>90.68</v>
      </c>
      <c r="BC581" s="26">
        <v>0</v>
      </c>
      <c r="BD581" s="26">
        <v>0</v>
      </c>
      <c r="BE581" s="26">
        <v>0</v>
      </c>
      <c r="BF581" s="28">
        <v>0</v>
      </c>
    </row>
    <row r="582" spans="1:58" ht="12.75" customHeight="1" x14ac:dyDescent="0.25">
      <c r="A582" s="10">
        <v>614</v>
      </c>
      <c r="B582" s="20" t="s">
        <v>55</v>
      </c>
      <c r="C582" s="20" t="s">
        <v>134</v>
      </c>
      <c r="D582" s="21">
        <v>2012</v>
      </c>
      <c r="E582" s="20" t="s">
        <v>55</v>
      </c>
      <c r="F582" s="64" t="s">
        <v>82</v>
      </c>
      <c r="G582" s="22">
        <v>1108967174</v>
      </c>
      <c r="H582" s="12">
        <f t="shared" si="175"/>
        <v>1341850280.54</v>
      </c>
      <c r="I582" s="23">
        <v>0</v>
      </c>
      <c r="J582" s="13">
        <f t="shared" si="176"/>
        <v>20191366.420000002</v>
      </c>
      <c r="K582" s="13">
        <f t="shared" si="177"/>
        <v>24431553.3682</v>
      </c>
      <c r="L582" s="14">
        <f t="shared" si="178"/>
        <v>4258692.76</v>
      </c>
      <c r="M582" s="14">
        <f t="shared" si="179"/>
        <v>4686885.9540999997</v>
      </c>
      <c r="N582" s="22">
        <v>2039015.21</v>
      </c>
      <c r="O582" s="24">
        <v>1972281.5</v>
      </c>
      <c r="P582" s="24">
        <v>0</v>
      </c>
      <c r="Q582" s="24">
        <v>0</v>
      </c>
      <c r="R582" s="24">
        <v>0</v>
      </c>
      <c r="S582" s="24">
        <v>247396.05</v>
      </c>
      <c r="T582" s="14">
        <f t="shared" si="190"/>
        <v>2467208.4040999999</v>
      </c>
      <c r="U582" s="24">
        <v>1972281.5</v>
      </c>
      <c r="V582" s="24">
        <v>0</v>
      </c>
      <c r="W582" s="24">
        <v>0</v>
      </c>
      <c r="X582" s="24">
        <v>0</v>
      </c>
      <c r="Y582" s="24">
        <v>247396.05</v>
      </c>
      <c r="Z582" s="14">
        <f t="shared" si="180"/>
        <v>15932673.660000002</v>
      </c>
      <c r="AA582" s="14">
        <f t="shared" si="181"/>
        <v>19278535.128599998</v>
      </c>
      <c r="AB582" s="24">
        <v>13362962.850000001</v>
      </c>
      <c r="AC582" s="24">
        <v>763655.83</v>
      </c>
      <c r="AD582" s="24">
        <v>359615.51</v>
      </c>
      <c r="AE582" s="24">
        <v>0</v>
      </c>
      <c r="AF582" s="25">
        <v>1446439.47</v>
      </c>
      <c r="AG582" s="14">
        <f t="shared" si="182"/>
        <v>16169185.048500001</v>
      </c>
      <c r="AH582" s="14">
        <f t="shared" si="183"/>
        <v>924023.55429999996</v>
      </c>
      <c r="AI582" s="14">
        <f t="shared" si="184"/>
        <v>435134.7671</v>
      </c>
      <c r="AJ582" s="14">
        <f t="shared" si="185"/>
        <v>0</v>
      </c>
      <c r="AK582" s="14">
        <f t="shared" si="186"/>
        <v>1750191.7586999999</v>
      </c>
      <c r="AL582" s="16">
        <f t="shared" si="187"/>
        <v>5937248.8464700002</v>
      </c>
      <c r="AM582" s="16">
        <f t="shared" si="188"/>
        <v>5937248.8464700002</v>
      </c>
      <c r="AN582" s="24">
        <v>0</v>
      </c>
      <c r="AO582" s="24">
        <v>49908.106469999999</v>
      </c>
      <c r="AP582" s="32">
        <v>5887340.7400000002</v>
      </c>
      <c r="AQ582" s="24">
        <v>0</v>
      </c>
      <c r="AR582" s="24">
        <v>49908.106469999999</v>
      </c>
      <c r="AS582" s="32">
        <v>5887340.7400000002</v>
      </c>
      <c r="AT582" s="68">
        <f t="shared" si="189"/>
        <v>1.8207361672546676</v>
      </c>
      <c r="AU582" s="26">
        <v>0</v>
      </c>
      <c r="AV582" s="26">
        <v>0</v>
      </c>
      <c r="AW582" s="29">
        <v>27.05</v>
      </c>
      <c r="AX582" s="26">
        <v>4759.9649440954827</v>
      </c>
      <c r="AY582" s="27">
        <v>2798.7904725164444</v>
      </c>
      <c r="AZ582" s="27">
        <v>4147.0600000000004</v>
      </c>
      <c r="BA582" s="76">
        <v>4973.5835119551548</v>
      </c>
      <c r="BB582" s="29">
        <v>94.19</v>
      </c>
      <c r="BC582" s="26">
        <v>0</v>
      </c>
      <c r="BD582" s="26">
        <v>0</v>
      </c>
      <c r="BE582" s="26">
        <v>0</v>
      </c>
      <c r="BF582" s="28">
        <v>0</v>
      </c>
    </row>
    <row r="583" spans="1:58" ht="12.75" customHeight="1" x14ac:dyDescent="0.25">
      <c r="A583" s="10">
        <v>615</v>
      </c>
      <c r="B583" s="20" t="s">
        <v>56</v>
      </c>
      <c r="C583" s="20" t="s">
        <v>135</v>
      </c>
      <c r="D583" s="21">
        <v>2012</v>
      </c>
      <c r="E583" s="20" t="s">
        <v>56</v>
      </c>
      <c r="F583" s="64" t="s">
        <v>82</v>
      </c>
      <c r="G583" s="22">
        <v>248833702</v>
      </c>
      <c r="H583" s="12">
        <f t="shared" si="175"/>
        <v>301088779.42000002</v>
      </c>
      <c r="I583" s="23">
        <v>0</v>
      </c>
      <c r="J583" s="13">
        <f t="shared" si="176"/>
        <v>12386165.140000001</v>
      </c>
      <c r="K583" s="13">
        <f t="shared" si="177"/>
        <v>14987259.819399999</v>
      </c>
      <c r="L583" s="14">
        <f t="shared" si="178"/>
        <v>9372062.6400000006</v>
      </c>
      <c r="M583" s="14">
        <f t="shared" si="179"/>
        <v>10405507.101</v>
      </c>
      <c r="N583" s="22">
        <v>4921164.0999999996</v>
      </c>
      <c r="O583" s="24">
        <v>2695091.55</v>
      </c>
      <c r="P583" s="24">
        <v>1207964.18</v>
      </c>
      <c r="Q583" s="24">
        <v>0</v>
      </c>
      <c r="R583" s="24">
        <v>0</v>
      </c>
      <c r="S583" s="24">
        <v>547842.81000000006</v>
      </c>
      <c r="T583" s="14">
        <f t="shared" si="190"/>
        <v>5954608.5609999998</v>
      </c>
      <c r="U583" s="24">
        <v>2695091.55</v>
      </c>
      <c r="V583" s="24">
        <v>1207964.18</v>
      </c>
      <c r="W583" s="24">
        <v>0</v>
      </c>
      <c r="X583" s="24">
        <v>0</v>
      </c>
      <c r="Y583" s="24">
        <v>547842.81000000006</v>
      </c>
      <c r="Z583" s="14">
        <f t="shared" si="180"/>
        <v>3014102.4999999995</v>
      </c>
      <c r="AA583" s="14">
        <f t="shared" si="181"/>
        <v>3647064.0249999999</v>
      </c>
      <c r="AB583" s="24">
        <v>1975664.0199999998</v>
      </c>
      <c r="AC583" s="24">
        <v>723963.7</v>
      </c>
      <c r="AD583" s="24">
        <v>314474.77999999997</v>
      </c>
      <c r="AE583" s="24">
        <v>0</v>
      </c>
      <c r="AF583" s="25">
        <v>0</v>
      </c>
      <c r="AG583" s="14">
        <f t="shared" si="182"/>
        <v>2390553.4641999998</v>
      </c>
      <c r="AH583" s="14">
        <f t="shared" si="183"/>
        <v>875996.07699999993</v>
      </c>
      <c r="AI583" s="14">
        <f t="shared" si="184"/>
        <v>380514.48379999993</v>
      </c>
      <c r="AJ583" s="14">
        <f t="shared" si="185"/>
        <v>0</v>
      </c>
      <c r="AK583" s="14">
        <f t="shared" si="186"/>
        <v>0</v>
      </c>
      <c r="AL583" s="16">
        <f t="shared" si="187"/>
        <v>98928.36159</v>
      </c>
      <c r="AM583" s="16">
        <f t="shared" si="188"/>
        <v>98928.36159</v>
      </c>
      <c r="AN583" s="24">
        <v>0</v>
      </c>
      <c r="AO583" s="24">
        <v>36397.671589999998</v>
      </c>
      <c r="AP583" s="32">
        <v>62530.69</v>
      </c>
      <c r="AQ583" s="24">
        <v>0</v>
      </c>
      <c r="AR583" s="24">
        <v>36397.671589999998</v>
      </c>
      <c r="AS583" s="32">
        <v>62530.69</v>
      </c>
      <c r="AT583" s="68">
        <f t="shared" si="189"/>
        <v>4.9776879258903604</v>
      </c>
      <c r="AU583" s="26">
        <v>0</v>
      </c>
      <c r="AV583" s="26">
        <v>0</v>
      </c>
      <c r="AW583" s="29">
        <v>20.86</v>
      </c>
      <c r="AX583" s="26">
        <v>2899.1874086820685</v>
      </c>
      <c r="AY583" s="27">
        <v>3241.5867481831051</v>
      </c>
      <c r="AZ583" s="27">
        <v>3151.03</v>
      </c>
      <c r="BA583" s="76">
        <v>3779.0412614420943</v>
      </c>
      <c r="BB583" s="29">
        <v>94.15</v>
      </c>
      <c r="BC583" s="26">
        <v>0</v>
      </c>
      <c r="BD583" s="26">
        <v>0</v>
      </c>
      <c r="BE583" s="26">
        <v>0</v>
      </c>
      <c r="BF583" s="28">
        <v>0</v>
      </c>
    </row>
    <row r="584" spans="1:58" ht="12.75" customHeight="1" x14ac:dyDescent="0.25">
      <c r="A584" s="10">
        <v>616</v>
      </c>
      <c r="B584" s="20" t="s">
        <v>57</v>
      </c>
      <c r="C584" s="20" t="s">
        <v>136</v>
      </c>
      <c r="D584" s="21">
        <v>2012</v>
      </c>
      <c r="E584" s="20" t="s">
        <v>57</v>
      </c>
      <c r="F584" s="64" t="s">
        <v>82</v>
      </c>
      <c r="G584" s="22">
        <v>515088623</v>
      </c>
      <c r="H584" s="12">
        <f t="shared" si="175"/>
        <v>623257233.82999992</v>
      </c>
      <c r="I584" s="23">
        <v>0</v>
      </c>
      <c r="J584" s="13">
        <f t="shared" si="176"/>
        <v>15989542.189999999</v>
      </c>
      <c r="K584" s="13">
        <f t="shared" si="177"/>
        <v>19347346.049899999</v>
      </c>
      <c r="L584" s="14">
        <f t="shared" si="178"/>
        <v>8803468.0800000001</v>
      </c>
      <c r="M584" s="14">
        <f t="shared" si="179"/>
        <v>10004718.710999999</v>
      </c>
      <c r="N584" s="22">
        <v>5720241.0999999996</v>
      </c>
      <c r="O584" s="24">
        <v>2053326.55</v>
      </c>
      <c r="P584" s="24">
        <v>800351.94</v>
      </c>
      <c r="Q584" s="24">
        <v>0</v>
      </c>
      <c r="R584" s="24">
        <v>0</v>
      </c>
      <c r="S584" s="24">
        <v>229548.49</v>
      </c>
      <c r="T584" s="14">
        <f t="shared" si="190"/>
        <v>6921491.7309999997</v>
      </c>
      <c r="U584" s="24">
        <v>2053326.55</v>
      </c>
      <c r="V584" s="24">
        <v>800351.94</v>
      </c>
      <c r="W584" s="24">
        <v>0</v>
      </c>
      <c r="X584" s="24">
        <v>0</v>
      </c>
      <c r="Y584" s="24">
        <v>229548.49</v>
      </c>
      <c r="Z584" s="14">
        <f t="shared" si="180"/>
        <v>7186074.1099999994</v>
      </c>
      <c r="AA584" s="14">
        <f t="shared" si="181"/>
        <v>8695149.6730999984</v>
      </c>
      <c r="AB584" s="24">
        <v>6274353.1799999988</v>
      </c>
      <c r="AC584" s="24">
        <v>707844.49</v>
      </c>
      <c r="AD584" s="24">
        <v>203876.43999999997</v>
      </c>
      <c r="AE584" s="24">
        <v>0</v>
      </c>
      <c r="AF584" s="25">
        <v>0</v>
      </c>
      <c r="AG584" s="14">
        <f t="shared" si="182"/>
        <v>7591967.3477999987</v>
      </c>
      <c r="AH584" s="14">
        <f t="shared" si="183"/>
        <v>856491.83289999992</v>
      </c>
      <c r="AI584" s="14">
        <f t="shared" si="184"/>
        <v>246690.49239999996</v>
      </c>
      <c r="AJ584" s="14">
        <f t="shared" si="185"/>
        <v>0</v>
      </c>
      <c r="AK584" s="14">
        <f t="shared" si="186"/>
        <v>0</v>
      </c>
      <c r="AL584" s="16">
        <f t="shared" si="187"/>
        <v>755663.96</v>
      </c>
      <c r="AM584" s="16">
        <f t="shared" si="188"/>
        <v>755663.96</v>
      </c>
      <c r="AN584" s="24">
        <v>0</v>
      </c>
      <c r="AO584" s="24">
        <v>16842.509999999998</v>
      </c>
      <c r="AP584" s="32">
        <v>738821.45</v>
      </c>
      <c r="AQ584" s="24">
        <v>0</v>
      </c>
      <c r="AR584" s="24">
        <v>16842.509999999998</v>
      </c>
      <c r="AS584" s="32">
        <v>738821.45</v>
      </c>
      <c r="AT584" s="68">
        <f t="shared" si="189"/>
        <v>3.1042312868168316</v>
      </c>
      <c r="AU584" s="26">
        <v>0</v>
      </c>
      <c r="AV584" s="26">
        <v>0</v>
      </c>
      <c r="AW584" s="29">
        <v>24.62</v>
      </c>
      <c r="AX584" s="26">
        <v>4146.4873855414526</v>
      </c>
      <c r="AY584" s="27">
        <v>2062.1319385070892</v>
      </c>
      <c r="AZ584" s="27">
        <v>2663.96</v>
      </c>
      <c r="BA584" s="76">
        <v>3194.8965128327186</v>
      </c>
      <c r="BB584" s="29">
        <v>97.39</v>
      </c>
      <c r="BC584" s="26">
        <v>0</v>
      </c>
      <c r="BD584" s="26">
        <v>0</v>
      </c>
      <c r="BE584" s="26">
        <v>0</v>
      </c>
      <c r="BF584" s="28">
        <v>0</v>
      </c>
    </row>
    <row r="585" spans="1:58" ht="12.75" customHeight="1" x14ac:dyDescent="0.25">
      <c r="A585" s="10">
        <v>617</v>
      </c>
      <c r="B585" s="20" t="s">
        <v>58</v>
      </c>
      <c r="C585" s="20" t="s">
        <v>137</v>
      </c>
      <c r="D585" s="21">
        <v>2012</v>
      </c>
      <c r="E585" s="20" t="s">
        <v>112</v>
      </c>
      <c r="F585" s="64" t="s">
        <v>82</v>
      </c>
      <c r="G585" s="22">
        <v>311704961</v>
      </c>
      <c r="H585" s="12">
        <f t="shared" si="175"/>
        <v>377163002.81</v>
      </c>
      <c r="I585" s="23">
        <v>0</v>
      </c>
      <c r="J585" s="13">
        <f t="shared" si="176"/>
        <v>6060930.0099999998</v>
      </c>
      <c r="K585" s="13">
        <f t="shared" si="177"/>
        <v>7333725.3120999997</v>
      </c>
      <c r="L585" s="14">
        <f t="shared" si="178"/>
        <v>3026906.24</v>
      </c>
      <c r="M585" s="14">
        <f t="shared" si="179"/>
        <v>3339174.5180000002</v>
      </c>
      <c r="N585" s="22">
        <v>1486991.8</v>
      </c>
      <c r="O585" s="24">
        <v>1310741.69</v>
      </c>
      <c r="P585" s="24">
        <v>0</v>
      </c>
      <c r="Q585" s="24">
        <v>0</v>
      </c>
      <c r="R585" s="24">
        <v>0</v>
      </c>
      <c r="S585" s="24">
        <v>229172.75</v>
      </c>
      <c r="T585" s="14">
        <f t="shared" si="190"/>
        <v>1799260.078</v>
      </c>
      <c r="U585" s="24">
        <v>1310741.69</v>
      </c>
      <c r="V585" s="24">
        <v>0</v>
      </c>
      <c r="W585" s="24">
        <v>0</v>
      </c>
      <c r="X585" s="24">
        <v>0</v>
      </c>
      <c r="Y585" s="24">
        <v>229172.75</v>
      </c>
      <c r="Z585" s="14">
        <f t="shared" si="180"/>
        <v>3034023.77</v>
      </c>
      <c r="AA585" s="14">
        <f t="shared" si="181"/>
        <v>3671168.7617000001</v>
      </c>
      <c r="AB585" s="24">
        <v>2640149.35</v>
      </c>
      <c r="AC585" s="24">
        <v>289382.39</v>
      </c>
      <c r="AD585" s="24">
        <v>104492.03</v>
      </c>
      <c r="AE585" s="24">
        <v>0</v>
      </c>
      <c r="AF585" s="25">
        <v>0</v>
      </c>
      <c r="AG585" s="14">
        <f t="shared" si="182"/>
        <v>3194580.7135000001</v>
      </c>
      <c r="AH585" s="14">
        <f t="shared" si="183"/>
        <v>350152.69190000003</v>
      </c>
      <c r="AI585" s="14">
        <f t="shared" si="184"/>
        <v>126435.3563</v>
      </c>
      <c r="AJ585" s="14">
        <f t="shared" si="185"/>
        <v>0</v>
      </c>
      <c r="AK585" s="14">
        <f t="shared" si="186"/>
        <v>0</v>
      </c>
      <c r="AL585" s="16">
        <f t="shared" si="187"/>
        <v>865534.98</v>
      </c>
      <c r="AM585" s="16">
        <f t="shared" si="188"/>
        <v>865534.98</v>
      </c>
      <c r="AN585" s="24">
        <v>0</v>
      </c>
      <c r="AO585" s="24">
        <v>47422.64</v>
      </c>
      <c r="AP585" s="32">
        <v>818112.34</v>
      </c>
      <c r="AQ585" s="24">
        <v>0</v>
      </c>
      <c r="AR585" s="24">
        <v>47422.64</v>
      </c>
      <c r="AS585" s="32">
        <v>818112.34</v>
      </c>
      <c r="AT585" s="68">
        <f t="shared" si="189"/>
        <v>1.9444445127070018</v>
      </c>
      <c r="AU585" s="26">
        <v>0</v>
      </c>
      <c r="AV585" s="26">
        <v>0</v>
      </c>
      <c r="AW585" s="29">
        <v>24.73</v>
      </c>
      <c r="AX585" s="26">
        <v>3075.5560792947972</v>
      </c>
      <c r="AY585" s="27">
        <v>3267.7138788760099</v>
      </c>
      <c r="AZ585" s="27">
        <v>3168.61</v>
      </c>
      <c r="BA585" s="76">
        <v>3800.1250167145454</v>
      </c>
      <c r="BB585" s="29">
        <v>92.43</v>
      </c>
      <c r="BC585" s="26">
        <v>0</v>
      </c>
      <c r="BD585" s="26">
        <v>0</v>
      </c>
      <c r="BE585" s="26">
        <v>0</v>
      </c>
      <c r="BF585" s="28">
        <v>0</v>
      </c>
    </row>
    <row r="586" spans="1:58" ht="12.75" customHeight="1" x14ac:dyDescent="0.25">
      <c r="A586" s="10">
        <v>618</v>
      </c>
      <c r="B586" s="20" t="s">
        <v>59</v>
      </c>
      <c r="C586" s="20" t="s">
        <v>138</v>
      </c>
      <c r="D586" s="21">
        <v>2012</v>
      </c>
      <c r="E586" s="20" t="s">
        <v>59</v>
      </c>
      <c r="F586" s="64" t="s">
        <v>82</v>
      </c>
      <c r="G586" s="22">
        <v>213551944</v>
      </c>
      <c r="H586" s="12">
        <f t="shared" si="175"/>
        <v>258397852.23999998</v>
      </c>
      <c r="I586" s="23">
        <v>0</v>
      </c>
      <c r="J586" s="13">
        <f t="shared" si="176"/>
        <v>5715048.9100000001</v>
      </c>
      <c r="K586" s="13">
        <f t="shared" si="177"/>
        <v>6915209.1810999997</v>
      </c>
      <c r="L586" s="14">
        <f t="shared" si="178"/>
        <v>2633397.9499999997</v>
      </c>
      <c r="M586" s="14">
        <f t="shared" si="179"/>
        <v>2810713.2139999997</v>
      </c>
      <c r="N586" s="22">
        <v>844358.4</v>
      </c>
      <c r="O586" s="24">
        <v>1106830.6499999999</v>
      </c>
      <c r="P586" s="24">
        <v>0</v>
      </c>
      <c r="Q586" s="24">
        <v>0</v>
      </c>
      <c r="R586" s="24">
        <v>0</v>
      </c>
      <c r="S586" s="24">
        <v>682208.9</v>
      </c>
      <c r="T586" s="14">
        <f t="shared" si="190"/>
        <v>1021673.664</v>
      </c>
      <c r="U586" s="24">
        <v>1106830.6499999999</v>
      </c>
      <c r="V586" s="24">
        <v>0</v>
      </c>
      <c r="W586" s="24">
        <v>0</v>
      </c>
      <c r="X586" s="24">
        <v>0</v>
      </c>
      <c r="Y586" s="24">
        <v>682208.9</v>
      </c>
      <c r="Z586" s="14">
        <f t="shared" si="180"/>
        <v>3081650.96</v>
      </c>
      <c r="AA586" s="14">
        <f t="shared" si="181"/>
        <v>3728797.6615999998</v>
      </c>
      <c r="AB586" s="24">
        <v>2782437.96</v>
      </c>
      <c r="AC586" s="24">
        <v>299213</v>
      </c>
      <c r="AD586" s="24">
        <v>0</v>
      </c>
      <c r="AE586" s="24">
        <v>0</v>
      </c>
      <c r="AF586" s="25">
        <v>0</v>
      </c>
      <c r="AG586" s="14">
        <f t="shared" si="182"/>
        <v>3366749.9315999998</v>
      </c>
      <c r="AH586" s="14">
        <f t="shared" si="183"/>
        <v>362047.73</v>
      </c>
      <c r="AI586" s="14">
        <f t="shared" si="184"/>
        <v>0</v>
      </c>
      <c r="AJ586" s="14">
        <f t="shared" si="185"/>
        <v>0</v>
      </c>
      <c r="AK586" s="14">
        <f t="shared" si="186"/>
        <v>0</v>
      </c>
      <c r="AL586" s="16">
        <f t="shared" si="187"/>
        <v>320226.95</v>
      </c>
      <c r="AM586" s="16">
        <f t="shared" si="188"/>
        <v>320226.95</v>
      </c>
      <c r="AN586" s="24">
        <v>0</v>
      </c>
      <c r="AO586" s="24">
        <v>44341.06</v>
      </c>
      <c r="AP586" s="32">
        <v>275885.89</v>
      </c>
      <c r="AQ586" s="24">
        <v>0</v>
      </c>
      <c r="AR586" s="24">
        <v>44341.06</v>
      </c>
      <c r="AS586" s="32">
        <v>275885.89</v>
      </c>
      <c r="AT586" s="68">
        <f t="shared" si="189"/>
        <v>2.6761867876042378</v>
      </c>
      <c r="AU586" s="26">
        <v>0</v>
      </c>
      <c r="AV586" s="26">
        <v>0</v>
      </c>
      <c r="AW586" s="29">
        <v>30.48</v>
      </c>
      <c r="AX586" s="26">
        <v>3736.1904242305204</v>
      </c>
      <c r="AY586" s="27">
        <v>4279.8323267848082</v>
      </c>
      <c r="AZ586" s="27">
        <v>3968.47</v>
      </c>
      <c r="BA586" s="76">
        <v>4759.3999025065159</v>
      </c>
      <c r="BB586" s="29">
        <v>74.09</v>
      </c>
      <c r="BC586" s="26">
        <v>0</v>
      </c>
      <c r="BD586" s="26">
        <v>0</v>
      </c>
      <c r="BE586" s="26">
        <v>0</v>
      </c>
      <c r="BF586" s="28">
        <v>0</v>
      </c>
    </row>
    <row r="587" spans="1:58" ht="12.75" customHeight="1" x14ac:dyDescent="0.25">
      <c r="A587" s="10">
        <v>619</v>
      </c>
      <c r="B587" s="20" t="s">
        <v>60</v>
      </c>
      <c r="C587" s="20" t="s">
        <v>139</v>
      </c>
      <c r="D587" s="21">
        <v>2012</v>
      </c>
      <c r="E587" s="20" t="s">
        <v>60</v>
      </c>
      <c r="F587" s="64" t="s">
        <v>82</v>
      </c>
      <c r="G587" s="22">
        <v>297155564</v>
      </c>
      <c r="H587" s="12">
        <f t="shared" si="175"/>
        <v>359558232.44</v>
      </c>
      <c r="I587" s="23">
        <v>0</v>
      </c>
      <c r="J587" s="13">
        <f t="shared" si="176"/>
        <v>8712859.1999999993</v>
      </c>
      <c r="K587" s="13">
        <f t="shared" si="177"/>
        <v>10542559.631999999</v>
      </c>
      <c r="L587" s="14">
        <f t="shared" si="178"/>
        <v>4598296.88</v>
      </c>
      <c r="M587" s="14">
        <f t="shared" si="179"/>
        <v>5094594.9620000003</v>
      </c>
      <c r="N587" s="22">
        <v>2363324.2000000002</v>
      </c>
      <c r="O587" s="24">
        <v>1398089.96</v>
      </c>
      <c r="P587" s="24">
        <v>452660.41</v>
      </c>
      <c r="Q587" s="24">
        <v>0</v>
      </c>
      <c r="R587" s="24">
        <v>0</v>
      </c>
      <c r="S587" s="24">
        <v>384222.31</v>
      </c>
      <c r="T587" s="14">
        <f t="shared" si="190"/>
        <v>2859622.2820000001</v>
      </c>
      <c r="U587" s="24">
        <v>1398089.96</v>
      </c>
      <c r="V587" s="24">
        <v>452660.41</v>
      </c>
      <c r="W587" s="24">
        <v>0</v>
      </c>
      <c r="X587" s="24">
        <v>0</v>
      </c>
      <c r="Y587" s="24">
        <v>384222.31</v>
      </c>
      <c r="Z587" s="14">
        <f t="shared" si="180"/>
        <v>4114562.32</v>
      </c>
      <c r="AA587" s="14">
        <f t="shared" si="181"/>
        <v>4978620.4071999993</v>
      </c>
      <c r="AB587" s="24">
        <v>3407363.5</v>
      </c>
      <c r="AC587" s="24">
        <v>531135.42000000004</v>
      </c>
      <c r="AD587" s="24">
        <v>176063.4</v>
      </c>
      <c r="AE587" s="24">
        <v>0</v>
      </c>
      <c r="AF587" s="25">
        <v>0</v>
      </c>
      <c r="AG587" s="14">
        <f t="shared" si="182"/>
        <v>4122909.835</v>
      </c>
      <c r="AH587" s="14">
        <f t="shared" si="183"/>
        <v>642673.85820000002</v>
      </c>
      <c r="AI587" s="14">
        <f t="shared" si="184"/>
        <v>213036.71399999998</v>
      </c>
      <c r="AJ587" s="14">
        <f t="shared" si="185"/>
        <v>0</v>
      </c>
      <c r="AK587" s="14">
        <f t="shared" si="186"/>
        <v>0</v>
      </c>
      <c r="AL587" s="16">
        <f t="shared" si="187"/>
        <v>609289.24</v>
      </c>
      <c r="AM587" s="16">
        <f t="shared" si="188"/>
        <v>609289.24</v>
      </c>
      <c r="AN587" s="24">
        <v>0</v>
      </c>
      <c r="AO587" s="24">
        <v>107126.46</v>
      </c>
      <c r="AP587" s="32">
        <v>502162.78</v>
      </c>
      <c r="AQ587" s="24">
        <v>0</v>
      </c>
      <c r="AR587" s="24">
        <v>107126.46</v>
      </c>
      <c r="AS587" s="32">
        <v>502162.78</v>
      </c>
      <c r="AT587" s="68">
        <f t="shared" si="189"/>
        <v>2.9320868445862245</v>
      </c>
      <c r="AU587" s="26">
        <v>0</v>
      </c>
      <c r="AV587" s="26">
        <v>0</v>
      </c>
      <c r="AW587" s="29">
        <v>20.05</v>
      </c>
      <c r="AX587" s="26">
        <v>3456.8601145968105</v>
      </c>
      <c r="AY587" s="27">
        <v>3096.3898748258475</v>
      </c>
      <c r="AZ587" s="27">
        <v>3256.76</v>
      </c>
      <c r="BA587" s="76">
        <v>3905.8436189481395</v>
      </c>
      <c r="BB587" s="29">
        <v>91.64</v>
      </c>
      <c r="BC587" s="26">
        <v>0</v>
      </c>
      <c r="BD587" s="26">
        <v>0</v>
      </c>
      <c r="BE587" s="26">
        <v>0</v>
      </c>
      <c r="BF587" s="28">
        <v>0</v>
      </c>
    </row>
    <row r="588" spans="1:58" ht="12.75" customHeight="1" x14ac:dyDescent="0.25">
      <c r="A588" s="10">
        <v>620</v>
      </c>
      <c r="B588" s="20" t="s">
        <v>61</v>
      </c>
      <c r="C588" s="20" t="s">
        <v>140</v>
      </c>
      <c r="D588" s="21">
        <v>2012</v>
      </c>
      <c r="E588" s="20" t="s">
        <v>61</v>
      </c>
      <c r="F588" s="64" t="s">
        <v>82</v>
      </c>
      <c r="G588" s="22">
        <v>325175665</v>
      </c>
      <c r="H588" s="12">
        <f t="shared" si="175"/>
        <v>393462554.64999998</v>
      </c>
      <c r="I588" s="23">
        <v>0</v>
      </c>
      <c r="J588" s="13">
        <f t="shared" si="176"/>
        <v>10826707.99</v>
      </c>
      <c r="K588" s="13">
        <f t="shared" si="177"/>
        <v>13100316.6679</v>
      </c>
      <c r="L588" s="14">
        <f t="shared" si="178"/>
        <v>4607086.53</v>
      </c>
      <c r="M588" s="14">
        <f t="shared" si="179"/>
        <v>4964989.4249999998</v>
      </c>
      <c r="N588" s="22">
        <v>1704299.5</v>
      </c>
      <c r="O588" s="24">
        <v>1885940.16</v>
      </c>
      <c r="P588" s="24">
        <v>240590.86</v>
      </c>
      <c r="Q588" s="24">
        <v>0</v>
      </c>
      <c r="R588" s="24">
        <v>0</v>
      </c>
      <c r="S588" s="24">
        <v>776256.01</v>
      </c>
      <c r="T588" s="14">
        <f t="shared" si="190"/>
        <v>2062202.395</v>
      </c>
      <c r="U588" s="24">
        <v>1885940.16</v>
      </c>
      <c r="V588" s="24">
        <v>240590.86</v>
      </c>
      <c r="W588" s="24">
        <v>0</v>
      </c>
      <c r="X588" s="24">
        <v>0</v>
      </c>
      <c r="Y588" s="24">
        <v>776256.01</v>
      </c>
      <c r="Z588" s="14">
        <f t="shared" si="180"/>
        <v>6219621.46</v>
      </c>
      <c r="AA588" s="14">
        <f t="shared" si="181"/>
        <v>7525741.966599999</v>
      </c>
      <c r="AB588" s="24">
        <v>5329944.84</v>
      </c>
      <c r="AC588" s="24">
        <v>781053.14</v>
      </c>
      <c r="AD588" s="24">
        <v>108623.48000000001</v>
      </c>
      <c r="AE588" s="24">
        <v>0</v>
      </c>
      <c r="AF588" s="25">
        <v>0</v>
      </c>
      <c r="AG588" s="14">
        <f t="shared" si="182"/>
        <v>6449233.2563999994</v>
      </c>
      <c r="AH588" s="14">
        <f t="shared" si="183"/>
        <v>945074.29940000002</v>
      </c>
      <c r="AI588" s="14">
        <f t="shared" si="184"/>
        <v>131434.41080000001</v>
      </c>
      <c r="AJ588" s="14">
        <f t="shared" si="185"/>
        <v>0</v>
      </c>
      <c r="AK588" s="14">
        <f t="shared" si="186"/>
        <v>0</v>
      </c>
      <c r="AL588" s="16">
        <f t="shared" si="187"/>
        <v>491805.83</v>
      </c>
      <c r="AM588" s="16">
        <f t="shared" si="188"/>
        <v>491805.83</v>
      </c>
      <c r="AN588" s="24">
        <v>0</v>
      </c>
      <c r="AO588" s="24">
        <v>99051</v>
      </c>
      <c r="AP588" s="32">
        <v>392754.83</v>
      </c>
      <c r="AQ588" s="24">
        <v>0</v>
      </c>
      <c r="AR588" s="24">
        <v>99051</v>
      </c>
      <c r="AS588" s="32">
        <v>392754.83</v>
      </c>
      <c r="AT588" s="68">
        <f t="shared" si="189"/>
        <v>3.3294951484146269</v>
      </c>
      <c r="AU588" s="26">
        <v>0</v>
      </c>
      <c r="AV588" s="26">
        <v>0</v>
      </c>
      <c r="AW588" s="29">
        <v>20.98</v>
      </c>
      <c r="AX588" s="26">
        <v>3905.828302651038</v>
      </c>
      <c r="AY588" s="27">
        <v>3507.8760350400312</v>
      </c>
      <c r="AZ588" s="27">
        <v>3725.96</v>
      </c>
      <c r="BA588" s="76">
        <v>4468.5568142743123</v>
      </c>
      <c r="BB588" s="29">
        <v>83.15</v>
      </c>
      <c r="BC588" s="26">
        <v>0</v>
      </c>
      <c r="BD588" s="26">
        <v>0</v>
      </c>
      <c r="BE588" s="26">
        <v>0</v>
      </c>
      <c r="BF588" s="28">
        <v>0</v>
      </c>
    </row>
    <row r="589" spans="1:58" ht="12.75" customHeight="1" x14ac:dyDescent="0.25">
      <c r="A589" s="10">
        <v>621</v>
      </c>
      <c r="B589" s="20" t="s">
        <v>62</v>
      </c>
      <c r="C589" s="20" t="s">
        <v>141</v>
      </c>
      <c r="D589" s="21">
        <v>2012</v>
      </c>
      <c r="E589" s="20" t="s">
        <v>62</v>
      </c>
      <c r="F589" s="64" t="s">
        <v>82</v>
      </c>
      <c r="G589" s="22">
        <v>488557575</v>
      </c>
      <c r="H589" s="12">
        <f t="shared" si="175"/>
        <v>591154665.75</v>
      </c>
      <c r="I589" s="23">
        <v>0</v>
      </c>
      <c r="J589" s="13">
        <f t="shared" si="176"/>
        <v>14950886.52</v>
      </c>
      <c r="K589" s="13">
        <f t="shared" si="177"/>
        <v>18090572.689199999</v>
      </c>
      <c r="L589" s="14">
        <f t="shared" si="178"/>
        <v>3831186.44</v>
      </c>
      <c r="M589" s="14">
        <f t="shared" si="179"/>
        <v>4100084.0059999996</v>
      </c>
      <c r="N589" s="22">
        <v>1280464.6000000001</v>
      </c>
      <c r="O589" s="24">
        <v>1773470.65</v>
      </c>
      <c r="P589" s="24">
        <v>0</v>
      </c>
      <c r="Q589" s="24">
        <v>0</v>
      </c>
      <c r="R589" s="24">
        <v>0</v>
      </c>
      <c r="S589" s="24">
        <v>777251.19</v>
      </c>
      <c r="T589" s="14">
        <f t="shared" si="190"/>
        <v>1549362.166</v>
      </c>
      <c r="U589" s="24">
        <v>1773470.65</v>
      </c>
      <c r="V589" s="24">
        <v>0</v>
      </c>
      <c r="W589" s="24">
        <v>0</v>
      </c>
      <c r="X589" s="24">
        <v>0</v>
      </c>
      <c r="Y589" s="24">
        <v>777251.19</v>
      </c>
      <c r="Z589" s="14">
        <f t="shared" si="180"/>
        <v>11119700.08</v>
      </c>
      <c r="AA589" s="14">
        <f t="shared" si="181"/>
        <v>13454837.096799999</v>
      </c>
      <c r="AB589" s="24">
        <v>6359374.1500000004</v>
      </c>
      <c r="AC589" s="24">
        <v>573099.96</v>
      </c>
      <c r="AD589" s="24">
        <v>104198.98999999999</v>
      </c>
      <c r="AE589" s="24">
        <v>0</v>
      </c>
      <c r="AF589" s="25">
        <v>4083026.9799999995</v>
      </c>
      <c r="AG589" s="14">
        <f t="shared" si="182"/>
        <v>7694842.7215</v>
      </c>
      <c r="AH589" s="14">
        <f t="shared" si="183"/>
        <v>693450.95159999991</v>
      </c>
      <c r="AI589" s="14">
        <f t="shared" si="184"/>
        <v>126080.77789999999</v>
      </c>
      <c r="AJ589" s="14">
        <f t="shared" si="185"/>
        <v>0</v>
      </c>
      <c r="AK589" s="14">
        <f t="shared" si="186"/>
        <v>4940462.6457999991</v>
      </c>
      <c r="AL589" s="16">
        <f t="shared" si="187"/>
        <v>827129.04</v>
      </c>
      <c r="AM589" s="16">
        <f t="shared" si="188"/>
        <v>827129.04</v>
      </c>
      <c r="AN589" s="24">
        <v>0</v>
      </c>
      <c r="AO589" s="24">
        <v>104085.66</v>
      </c>
      <c r="AP589" s="32">
        <v>723043.38</v>
      </c>
      <c r="AQ589" s="24">
        <v>0</v>
      </c>
      <c r="AR589" s="24">
        <v>104085.66</v>
      </c>
      <c r="AS589" s="32">
        <v>723043.38</v>
      </c>
      <c r="AT589" s="68">
        <f t="shared" si="189"/>
        <v>3.0602097449824619</v>
      </c>
      <c r="AU589" s="26">
        <v>0</v>
      </c>
      <c r="AV589" s="26">
        <v>0</v>
      </c>
      <c r="AW589" s="29">
        <v>26.31</v>
      </c>
      <c r="AX589" s="26">
        <v>6596.867755930667</v>
      </c>
      <c r="AY589" s="27">
        <v>3407.9133750754982</v>
      </c>
      <c r="AZ589" s="27">
        <v>5320.97</v>
      </c>
      <c r="BA589" s="76">
        <v>6381.4578664422561</v>
      </c>
      <c r="BB589" s="29">
        <v>79.709999999999994</v>
      </c>
      <c r="BC589" s="26">
        <v>0</v>
      </c>
      <c r="BD589" s="26">
        <v>0</v>
      </c>
      <c r="BE589" s="26">
        <v>0</v>
      </c>
      <c r="BF589" s="28">
        <v>0</v>
      </c>
    </row>
    <row r="590" spans="1:58" ht="12.75" customHeight="1" x14ac:dyDescent="0.25">
      <c r="A590" s="10">
        <v>622</v>
      </c>
      <c r="B590" s="20" t="s">
        <v>63</v>
      </c>
      <c r="C590" s="20" t="s">
        <v>142</v>
      </c>
      <c r="D590" s="21">
        <v>2012</v>
      </c>
      <c r="E590" s="20" t="s">
        <v>63</v>
      </c>
      <c r="F590" s="64" t="s">
        <v>82</v>
      </c>
      <c r="G590" s="22">
        <v>592703438</v>
      </c>
      <c r="H590" s="12">
        <f t="shared" si="175"/>
        <v>717171159.98000002</v>
      </c>
      <c r="I590" s="23">
        <v>0</v>
      </c>
      <c r="J590" s="13">
        <f t="shared" si="176"/>
        <v>10667896.609999999</v>
      </c>
      <c r="K590" s="13">
        <f t="shared" si="177"/>
        <v>12908154.898099998</v>
      </c>
      <c r="L590" s="14">
        <f t="shared" si="178"/>
        <v>7224890.8099999996</v>
      </c>
      <c r="M590" s="14">
        <f t="shared" si="179"/>
        <v>7878633.3889999995</v>
      </c>
      <c r="N590" s="22">
        <v>3113059.9</v>
      </c>
      <c r="O590" s="24">
        <v>1803246.07</v>
      </c>
      <c r="P590" s="24">
        <v>0</v>
      </c>
      <c r="Q590" s="24">
        <v>0</v>
      </c>
      <c r="R590" s="24">
        <v>0</v>
      </c>
      <c r="S590" s="24">
        <v>2308584.84</v>
      </c>
      <c r="T590" s="14">
        <f t="shared" si="190"/>
        <v>3766802.4789999998</v>
      </c>
      <c r="U590" s="24">
        <v>1803246.07</v>
      </c>
      <c r="V590" s="24">
        <v>0</v>
      </c>
      <c r="W590" s="24">
        <v>0</v>
      </c>
      <c r="X590" s="24">
        <v>0</v>
      </c>
      <c r="Y590" s="24">
        <v>2308584.84</v>
      </c>
      <c r="Z590" s="14">
        <f t="shared" si="180"/>
        <v>3443005.8</v>
      </c>
      <c r="AA590" s="14">
        <f t="shared" si="181"/>
        <v>4166037.0180000002</v>
      </c>
      <c r="AB590" s="24">
        <v>1815513.0199999998</v>
      </c>
      <c r="AC590" s="24">
        <v>286755.28999999998</v>
      </c>
      <c r="AD590" s="24">
        <v>1340737.4900000002</v>
      </c>
      <c r="AE590" s="24">
        <v>0</v>
      </c>
      <c r="AF590" s="25">
        <v>0</v>
      </c>
      <c r="AG590" s="14">
        <f t="shared" si="182"/>
        <v>2196770.7541999999</v>
      </c>
      <c r="AH590" s="14">
        <f t="shared" si="183"/>
        <v>346973.90089999995</v>
      </c>
      <c r="AI590" s="14">
        <f t="shared" si="184"/>
        <v>1622292.3629000003</v>
      </c>
      <c r="AJ590" s="14">
        <f t="shared" si="185"/>
        <v>0</v>
      </c>
      <c r="AK590" s="14">
        <f t="shared" si="186"/>
        <v>0</v>
      </c>
      <c r="AL590" s="16">
        <f t="shared" si="187"/>
        <v>289468.17000000004</v>
      </c>
      <c r="AM590" s="16">
        <f t="shared" si="188"/>
        <v>289468.17000000004</v>
      </c>
      <c r="AN590" s="24">
        <v>0</v>
      </c>
      <c r="AO590" s="24">
        <v>52739.22</v>
      </c>
      <c r="AP590" s="32">
        <v>236728.95</v>
      </c>
      <c r="AQ590" s="24">
        <v>0</v>
      </c>
      <c r="AR590" s="24">
        <v>52739.22</v>
      </c>
      <c r="AS590" s="32">
        <v>236728.95</v>
      </c>
      <c r="AT590" s="68">
        <f t="shared" si="189"/>
        <v>1.7998708841638269</v>
      </c>
      <c r="AU590" s="26">
        <v>0</v>
      </c>
      <c r="AV590" s="26">
        <v>0</v>
      </c>
      <c r="AW590" s="29">
        <v>8.57</v>
      </c>
      <c r="AX590" s="26">
        <v>4165.8468887479976</v>
      </c>
      <c r="AY590" s="27">
        <v>4873.1648193326937</v>
      </c>
      <c r="AZ590" s="27">
        <v>4620</v>
      </c>
      <c r="BA590" s="76">
        <v>5540.7821023165361</v>
      </c>
      <c r="BB590" s="29">
        <v>68.05</v>
      </c>
      <c r="BC590" s="26">
        <v>0</v>
      </c>
      <c r="BD590" s="26">
        <v>0</v>
      </c>
      <c r="BE590" s="26">
        <v>0</v>
      </c>
      <c r="BF590" s="28">
        <v>0</v>
      </c>
    </row>
    <row r="591" spans="1:58" ht="12.75" customHeight="1" x14ac:dyDescent="0.25">
      <c r="A591" s="10">
        <v>623</v>
      </c>
      <c r="B591" s="20" t="s">
        <v>64</v>
      </c>
      <c r="C591" s="20" t="s">
        <v>143</v>
      </c>
      <c r="D591" s="21">
        <v>2012</v>
      </c>
      <c r="E591" s="20" t="s">
        <v>64</v>
      </c>
      <c r="F591" s="64" t="s">
        <v>82</v>
      </c>
      <c r="G591" s="22">
        <v>462474737</v>
      </c>
      <c r="H591" s="12">
        <f t="shared" si="175"/>
        <v>559594431.76999998</v>
      </c>
      <c r="I591" s="23">
        <v>0</v>
      </c>
      <c r="J591" s="13">
        <f t="shared" si="176"/>
        <v>14485003.200000001</v>
      </c>
      <c r="K591" s="13">
        <f t="shared" si="177"/>
        <v>17526853.872000001</v>
      </c>
      <c r="L591" s="14">
        <f t="shared" si="178"/>
        <v>6496222.7999999998</v>
      </c>
      <c r="M591" s="14">
        <f t="shared" si="179"/>
        <v>7089426.432</v>
      </c>
      <c r="N591" s="22">
        <v>2824779.2</v>
      </c>
      <c r="O591" s="24">
        <v>2165126</v>
      </c>
      <c r="P591" s="24">
        <v>338643.6</v>
      </c>
      <c r="Q591" s="24">
        <v>0</v>
      </c>
      <c r="R591" s="24">
        <v>0</v>
      </c>
      <c r="S591" s="24">
        <v>1167674</v>
      </c>
      <c r="T591" s="14">
        <f t="shared" si="190"/>
        <v>3417982.8319999999</v>
      </c>
      <c r="U591" s="24">
        <v>2165126</v>
      </c>
      <c r="V591" s="24">
        <v>338643.6</v>
      </c>
      <c r="W591" s="24">
        <v>0</v>
      </c>
      <c r="X591" s="24">
        <v>0</v>
      </c>
      <c r="Y591" s="24">
        <v>1167674</v>
      </c>
      <c r="Z591" s="14">
        <f t="shared" si="180"/>
        <v>7988780.4000000013</v>
      </c>
      <c r="AA591" s="14">
        <f t="shared" si="181"/>
        <v>9666424.2840000018</v>
      </c>
      <c r="AB591" s="24">
        <v>5806067.0700000012</v>
      </c>
      <c r="AC591" s="24">
        <v>892475.95</v>
      </c>
      <c r="AD591" s="24">
        <v>1290237.3800000001</v>
      </c>
      <c r="AE591" s="24">
        <v>0</v>
      </c>
      <c r="AF591" s="25">
        <v>0</v>
      </c>
      <c r="AG591" s="14">
        <f t="shared" si="182"/>
        <v>7025341.1547000017</v>
      </c>
      <c r="AH591" s="14">
        <f t="shared" si="183"/>
        <v>1079895.8994999998</v>
      </c>
      <c r="AI591" s="14">
        <f t="shared" si="184"/>
        <v>1561187.2298000001</v>
      </c>
      <c r="AJ591" s="14">
        <f t="shared" si="185"/>
        <v>0</v>
      </c>
      <c r="AK591" s="14">
        <f t="shared" si="186"/>
        <v>0</v>
      </c>
      <c r="AL591" s="16">
        <f t="shared" si="187"/>
        <v>1045268.37</v>
      </c>
      <c r="AM591" s="16">
        <f t="shared" si="188"/>
        <v>1045268.37</v>
      </c>
      <c r="AN591" s="24">
        <v>0</v>
      </c>
      <c r="AO591" s="24">
        <v>35420</v>
      </c>
      <c r="AP591" s="32">
        <v>1009848.37</v>
      </c>
      <c r="AQ591" s="24">
        <v>0</v>
      </c>
      <c r="AR591" s="24">
        <v>35420</v>
      </c>
      <c r="AS591" s="32">
        <v>1009848.37</v>
      </c>
      <c r="AT591" s="68">
        <f t="shared" si="189"/>
        <v>3.1320636655662342</v>
      </c>
      <c r="AU591" s="26">
        <v>0</v>
      </c>
      <c r="AV591" s="26">
        <v>0</v>
      </c>
      <c r="AW591" s="29">
        <v>16.14</v>
      </c>
      <c r="AX591" s="26">
        <v>4199.9769728316214</v>
      </c>
      <c r="AY591" s="27">
        <v>4281.6137492033213</v>
      </c>
      <c r="AZ591" s="27">
        <v>4236.2</v>
      </c>
      <c r="BA591" s="76">
        <v>5080.4894246392441</v>
      </c>
      <c r="BB591" s="29">
        <v>82.03</v>
      </c>
      <c r="BC591" s="26">
        <v>0</v>
      </c>
      <c r="BD591" s="26">
        <v>0</v>
      </c>
      <c r="BE591" s="26">
        <v>0</v>
      </c>
      <c r="BF591" s="28">
        <v>0</v>
      </c>
    </row>
    <row r="592" spans="1:58" ht="12.75" customHeight="1" x14ac:dyDescent="0.25">
      <c r="A592" s="10">
        <v>624</v>
      </c>
      <c r="B592" s="20" t="s">
        <v>65</v>
      </c>
      <c r="C592" s="20" t="s">
        <v>144</v>
      </c>
      <c r="D592" s="21">
        <v>2012</v>
      </c>
      <c r="E592" s="20" t="s">
        <v>65</v>
      </c>
      <c r="F592" s="64" t="s">
        <v>82</v>
      </c>
      <c r="G592" s="22">
        <v>88109739</v>
      </c>
      <c r="H592" s="12">
        <f t="shared" si="175"/>
        <v>106612784.19</v>
      </c>
      <c r="I592" s="23">
        <v>0</v>
      </c>
      <c r="J592" s="13">
        <f t="shared" si="176"/>
        <v>4400732.2</v>
      </c>
      <c r="K592" s="13">
        <f t="shared" si="177"/>
        <v>5324885.9620000003</v>
      </c>
      <c r="L592" s="14">
        <f t="shared" si="178"/>
        <v>2889978.9</v>
      </c>
      <c r="M592" s="14">
        <f t="shared" si="179"/>
        <v>3231805.1189999999</v>
      </c>
      <c r="N592" s="22">
        <v>1627743.9</v>
      </c>
      <c r="O592" s="24">
        <v>976255</v>
      </c>
      <c r="P592" s="24">
        <v>0</v>
      </c>
      <c r="Q592" s="24">
        <v>0</v>
      </c>
      <c r="R592" s="24">
        <v>0</v>
      </c>
      <c r="S592" s="24">
        <v>285980</v>
      </c>
      <c r="T592" s="14">
        <f t="shared" si="190"/>
        <v>1969570.1189999997</v>
      </c>
      <c r="U592" s="24">
        <v>976255</v>
      </c>
      <c r="V592" s="24">
        <v>0</v>
      </c>
      <c r="W592" s="24">
        <v>0</v>
      </c>
      <c r="X592" s="24">
        <v>0</v>
      </c>
      <c r="Y592" s="24">
        <v>285980</v>
      </c>
      <c r="Z592" s="14">
        <f t="shared" si="180"/>
        <v>1510753.3</v>
      </c>
      <c r="AA592" s="14">
        <f t="shared" si="181"/>
        <v>1828011.493</v>
      </c>
      <c r="AB592" s="24">
        <v>1271700.82</v>
      </c>
      <c r="AC592" s="24">
        <v>239052.48</v>
      </c>
      <c r="AD592" s="24">
        <v>0</v>
      </c>
      <c r="AE592" s="24">
        <v>0</v>
      </c>
      <c r="AF592" s="25">
        <v>0</v>
      </c>
      <c r="AG592" s="14">
        <f t="shared" si="182"/>
        <v>1538757.9922</v>
      </c>
      <c r="AH592" s="14">
        <f t="shared" si="183"/>
        <v>289253.50079999998</v>
      </c>
      <c r="AI592" s="14">
        <f t="shared" si="184"/>
        <v>0</v>
      </c>
      <c r="AJ592" s="14">
        <f t="shared" si="185"/>
        <v>0</v>
      </c>
      <c r="AK592" s="14">
        <f t="shared" si="186"/>
        <v>0</v>
      </c>
      <c r="AL592" s="16">
        <f t="shared" si="187"/>
        <v>40753.449999999997</v>
      </c>
      <c r="AM592" s="16">
        <f t="shared" si="188"/>
        <v>40753.449999999997</v>
      </c>
      <c r="AN592" s="24">
        <v>0</v>
      </c>
      <c r="AO592" s="24">
        <v>16036</v>
      </c>
      <c r="AP592" s="32">
        <v>24717.45</v>
      </c>
      <c r="AQ592" s="24">
        <v>0</v>
      </c>
      <c r="AR592" s="24">
        <v>16036</v>
      </c>
      <c r="AS592" s="32">
        <v>24717.45</v>
      </c>
      <c r="AT592" s="68">
        <f t="shared" si="189"/>
        <v>4.9946036044891704</v>
      </c>
      <c r="AU592" s="26">
        <v>0</v>
      </c>
      <c r="AV592" s="26">
        <v>0</v>
      </c>
      <c r="AW592" s="29">
        <v>30.4</v>
      </c>
      <c r="AX592" s="26">
        <v>4057.7723999559512</v>
      </c>
      <c r="AY592" s="27">
        <v>3390.6966348556771</v>
      </c>
      <c r="AZ592" s="27">
        <v>3593.5</v>
      </c>
      <c r="BA592" s="76">
        <v>4309.6970746048646</v>
      </c>
      <c r="BB592" s="29">
        <v>90.1</v>
      </c>
      <c r="BC592" s="26">
        <v>0</v>
      </c>
      <c r="BD592" s="26">
        <v>0</v>
      </c>
      <c r="BE592" s="26">
        <v>0</v>
      </c>
      <c r="BF592" s="28">
        <v>0</v>
      </c>
    </row>
    <row r="593" spans="1:58" ht="12.75" customHeight="1" x14ac:dyDescent="0.25">
      <c r="A593" s="10">
        <v>625</v>
      </c>
      <c r="B593" s="20" t="s">
        <v>66</v>
      </c>
      <c r="C593" s="20" t="s">
        <v>145</v>
      </c>
      <c r="D593" s="21">
        <v>2012</v>
      </c>
      <c r="E593" s="20" t="s">
        <v>113</v>
      </c>
      <c r="F593" s="64" t="s">
        <v>82</v>
      </c>
      <c r="G593" s="22">
        <v>777750647</v>
      </c>
      <c r="H593" s="12">
        <f t="shared" si="175"/>
        <v>941078282.87</v>
      </c>
      <c r="I593" s="23">
        <v>0</v>
      </c>
      <c r="J593" s="13">
        <f t="shared" si="176"/>
        <v>26234894.730000004</v>
      </c>
      <c r="K593" s="13">
        <f t="shared" si="177"/>
        <v>31744222.623300005</v>
      </c>
      <c r="L593" s="14">
        <f t="shared" si="178"/>
        <v>13195453.860000001</v>
      </c>
      <c r="M593" s="14">
        <f t="shared" si="179"/>
        <v>14735107.374</v>
      </c>
      <c r="N593" s="22">
        <v>7331683.4000000004</v>
      </c>
      <c r="O593" s="24">
        <v>4135615.88</v>
      </c>
      <c r="P593" s="24">
        <v>1079553.23</v>
      </c>
      <c r="Q593" s="24">
        <v>0</v>
      </c>
      <c r="R593" s="24">
        <v>0</v>
      </c>
      <c r="S593" s="24">
        <v>648601.35</v>
      </c>
      <c r="T593" s="14">
        <f t="shared" si="190"/>
        <v>8871336.9140000008</v>
      </c>
      <c r="U593" s="24">
        <v>4135615.88</v>
      </c>
      <c r="V593" s="24">
        <v>1079553.23</v>
      </c>
      <c r="W593" s="24">
        <v>0</v>
      </c>
      <c r="X593" s="24">
        <v>0</v>
      </c>
      <c r="Y593" s="24">
        <v>648601.35</v>
      </c>
      <c r="Z593" s="14">
        <f t="shared" si="180"/>
        <v>13039440.870000003</v>
      </c>
      <c r="AA593" s="14">
        <f t="shared" si="181"/>
        <v>15777723.452700002</v>
      </c>
      <c r="AB593" s="24">
        <v>9241762.0500000026</v>
      </c>
      <c r="AC593" s="24">
        <v>1298496.73</v>
      </c>
      <c r="AD593" s="24">
        <v>2499182.0900000003</v>
      </c>
      <c r="AE593" s="24">
        <v>0</v>
      </c>
      <c r="AF593" s="25">
        <v>0</v>
      </c>
      <c r="AG593" s="14">
        <f t="shared" si="182"/>
        <v>11182532.080500003</v>
      </c>
      <c r="AH593" s="14">
        <f t="shared" si="183"/>
        <v>1571181.0433</v>
      </c>
      <c r="AI593" s="14">
        <f t="shared" si="184"/>
        <v>3024010.3289000001</v>
      </c>
      <c r="AJ593" s="14">
        <f t="shared" si="185"/>
        <v>0</v>
      </c>
      <c r="AK593" s="14">
        <f t="shared" si="186"/>
        <v>0</v>
      </c>
      <c r="AL593" s="16">
        <f t="shared" si="187"/>
        <v>505159.71</v>
      </c>
      <c r="AM593" s="16">
        <f t="shared" si="188"/>
        <v>505159.71</v>
      </c>
      <c r="AN593" s="24">
        <v>0</v>
      </c>
      <c r="AO593" s="24">
        <v>74171</v>
      </c>
      <c r="AP593" s="32">
        <v>430988.71</v>
      </c>
      <c r="AQ593" s="24">
        <v>0</v>
      </c>
      <c r="AR593" s="24">
        <v>74171</v>
      </c>
      <c r="AS593" s="32">
        <v>430988.71</v>
      </c>
      <c r="AT593" s="68">
        <f t="shared" si="189"/>
        <v>3.3731755584126186</v>
      </c>
      <c r="AU593" s="26">
        <v>0</v>
      </c>
      <c r="AV593" s="26">
        <v>0</v>
      </c>
      <c r="AW593" s="29">
        <v>11.35</v>
      </c>
      <c r="AX593" s="26">
        <v>4728.9138589954409</v>
      </c>
      <c r="AY593" s="27">
        <v>2586.7261230553177</v>
      </c>
      <c r="AZ593" s="27">
        <v>3338.37</v>
      </c>
      <c r="BA593" s="76">
        <v>4003.718776387544</v>
      </c>
      <c r="BB593" s="29">
        <v>95.08</v>
      </c>
      <c r="BC593" s="26">
        <v>0</v>
      </c>
      <c r="BD593" s="26">
        <v>0</v>
      </c>
      <c r="BE593" s="26">
        <v>0</v>
      </c>
      <c r="BF593" s="28">
        <v>0</v>
      </c>
    </row>
    <row r="594" spans="1:58" ht="12.75" customHeight="1" x14ac:dyDescent="0.25">
      <c r="A594" s="10">
        <v>626</v>
      </c>
      <c r="B594" s="20" t="s">
        <v>67</v>
      </c>
      <c r="C594" s="20" t="s">
        <v>146</v>
      </c>
      <c r="D594" s="21">
        <v>2012</v>
      </c>
      <c r="E594" s="20" t="s">
        <v>67</v>
      </c>
      <c r="F594" s="64" t="s">
        <v>82</v>
      </c>
      <c r="G594" s="22">
        <v>209189067</v>
      </c>
      <c r="H594" s="12">
        <f t="shared" si="175"/>
        <v>253118771.06999999</v>
      </c>
      <c r="I594" s="23">
        <v>0</v>
      </c>
      <c r="J594" s="13">
        <f t="shared" si="176"/>
        <v>9194797.3999999985</v>
      </c>
      <c r="K594" s="13">
        <f t="shared" si="177"/>
        <v>11125704.853999998</v>
      </c>
      <c r="L594" s="14">
        <f t="shared" si="178"/>
        <v>4028996.1799999997</v>
      </c>
      <c r="M594" s="14">
        <f t="shared" si="179"/>
        <v>4392820.2979999995</v>
      </c>
      <c r="N594" s="22">
        <v>1732495.8</v>
      </c>
      <c r="O594" s="24">
        <v>1499832.25</v>
      </c>
      <c r="P594" s="24">
        <v>351498.59</v>
      </c>
      <c r="Q594" s="24">
        <v>0</v>
      </c>
      <c r="R594" s="24">
        <v>0</v>
      </c>
      <c r="S594" s="24">
        <v>445169.54</v>
      </c>
      <c r="T594" s="14">
        <f t="shared" si="190"/>
        <v>2096319.9180000001</v>
      </c>
      <c r="U594" s="24">
        <v>1499832.25</v>
      </c>
      <c r="V594" s="24">
        <v>351498.59</v>
      </c>
      <c r="W594" s="24">
        <v>0</v>
      </c>
      <c r="X594" s="24">
        <v>0</v>
      </c>
      <c r="Y594" s="24">
        <v>445169.54</v>
      </c>
      <c r="Z594" s="14">
        <f t="shared" si="180"/>
        <v>5165801.22</v>
      </c>
      <c r="AA594" s="14">
        <f t="shared" si="181"/>
        <v>6250619.4762000004</v>
      </c>
      <c r="AB594" s="24">
        <v>4383791.95</v>
      </c>
      <c r="AC594" s="24">
        <v>585832.34</v>
      </c>
      <c r="AD594" s="24">
        <v>196176.93</v>
      </c>
      <c r="AE594" s="24">
        <v>0</v>
      </c>
      <c r="AF594" s="25">
        <v>0</v>
      </c>
      <c r="AG594" s="14">
        <f t="shared" si="182"/>
        <v>5304388.2594999997</v>
      </c>
      <c r="AH594" s="14">
        <f t="shared" si="183"/>
        <v>708857.13139999995</v>
      </c>
      <c r="AI594" s="14">
        <f t="shared" si="184"/>
        <v>237374.08529999998</v>
      </c>
      <c r="AJ594" s="14">
        <f t="shared" si="185"/>
        <v>0</v>
      </c>
      <c r="AK594" s="14">
        <f t="shared" si="186"/>
        <v>0</v>
      </c>
      <c r="AL594" s="16">
        <f t="shared" si="187"/>
        <v>448133.68071428617</v>
      </c>
      <c r="AM594" s="16">
        <f t="shared" si="188"/>
        <v>448133.68071428617</v>
      </c>
      <c r="AN594" s="24">
        <v>0</v>
      </c>
      <c r="AO594" s="24">
        <v>18081.400714286137</v>
      </c>
      <c r="AP594" s="32">
        <v>430052.28</v>
      </c>
      <c r="AQ594" s="24">
        <v>0</v>
      </c>
      <c r="AR594" s="24">
        <v>18081.400714286137</v>
      </c>
      <c r="AS594" s="32">
        <v>430052.28</v>
      </c>
      <c r="AT594" s="68">
        <f t="shared" si="189"/>
        <v>4.3954483529485788</v>
      </c>
      <c r="AU594" s="26">
        <v>0</v>
      </c>
      <c r="AV594" s="26">
        <v>0</v>
      </c>
      <c r="AW594" s="29">
        <v>24.31</v>
      </c>
      <c r="AX594" s="26">
        <v>5066.7314205342927</v>
      </c>
      <c r="AY594" s="27">
        <v>3961.0989823436471</v>
      </c>
      <c r="AZ594" s="27">
        <v>4514.57</v>
      </c>
      <c r="BA594" s="76">
        <v>5414.3395358560956</v>
      </c>
      <c r="BB594" s="29">
        <v>88.95</v>
      </c>
      <c r="BC594" s="26">
        <v>0</v>
      </c>
      <c r="BD594" s="26">
        <v>0</v>
      </c>
      <c r="BE594" s="26">
        <v>0</v>
      </c>
      <c r="BF594" s="28">
        <v>0</v>
      </c>
    </row>
    <row r="595" spans="1:58" ht="12.75" customHeight="1" x14ac:dyDescent="0.25">
      <c r="A595" s="10">
        <v>627</v>
      </c>
      <c r="B595" s="20" t="s">
        <v>68</v>
      </c>
      <c r="C595" s="20" t="s">
        <v>147</v>
      </c>
      <c r="D595" s="21">
        <v>2012</v>
      </c>
      <c r="E595" s="20" t="s">
        <v>68</v>
      </c>
      <c r="F595" s="64" t="s">
        <v>82</v>
      </c>
      <c r="G595" s="22">
        <v>157643570</v>
      </c>
      <c r="H595" s="12">
        <f t="shared" si="175"/>
        <v>190748719.69999999</v>
      </c>
      <c r="I595" s="23">
        <v>0</v>
      </c>
      <c r="J595" s="13">
        <f t="shared" si="176"/>
        <v>5399428.0600000005</v>
      </c>
      <c r="K595" s="13">
        <f t="shared" si="177"/>
        <v>6533307.9526000004</v>
      </c>
      <c r="L595" s="14">
        <f t="shared" si="178"/>
        <v>3221553.45</v>
      </c>
      <c r="M595" s="14">
        <f t="shared" si="179"/>
        <v>3477587.193</v>
      </c>
      <c r="N595" s="22">
        <v>1219208.3</v>
      </c>
      <c r="O595" s="24">
        <v>1408631.11</v>
      </c>
      <c r="P595" s="24">
        <v>392760.4</v>
      </c>
      <c r="Q595" s="24">
        <v>0</v>
      </c>
      <c r="R595" s="24">
        <v>0</v>
      </c>
      <c r="S595" s="24">
        <v>200953.64</v>
      </c>
      <c r="T595" s="14">
        <f t="shared" si="190"/>
        <v>1475242.0430000001</v>
      </c>
      <c r="U595" s="24">
        <v>1408631.11</v>
      </c>
      <c r="V595" s="24">
        <v>392760.4</v>
      </c>
      <c r="W595" s="24">
        <v>0</v>
      </c>
      <c r="X595" s="24">
        <v>0</v>
      </c>
      <c r="Y595" s="24">
        <v>200953.64</v>
      </c>
      <c r="Z595" s="14">
        <f t="shared" si="180"/>
        <v>2177874.61</v>
      </c>
      <c r="AA595" s="14">
        <f t="shared" si="181"/>
        <v>2635228.2780999998</v>
      </c>
      <c r="AB595" s="24">
        <v>1836030.56</v>
      </c>
      <c r="AC595" s="24">
        <v>341844.05</v>
      </c>
      <c r="AD595" s="24">
        <v>0</v>
      </c>
      <c r="AE595" s="24">
        <v>0</v>
      </c>
      <c r="AF595" s="25">
        <v>0</v>
      </c>
      <c r="AG595" s="14">
        <f t="shared" si="182"/>
        <v>2221596.9775999999</v>
      </c>
      <c r="AH595" s="14">
        <f t="shared" si="183"/>
        <v>413631.30049999995</v>
      </c>
      <c r="AI595" s="14">
        <f t="shared" si="184"/>
        <v>0</v>
      </c>
      <c r="AJ595" s="14">
        <f t="shared" si="185"/>
        <v>0</v>
      </c>
      <c r="AK595" s="14">
        <f t="shared" si="186"/>
        <v>0</v>
      </c>
      <c r="AL595" s="16">
        <f t="shared" si="187"/>
        <v>60051.928509999998</v>
      </c>
      <c r="AM595" s="16">
        <f t="shared" si="188"/>
        <v>60051.928509999998</v>
      </c>
      <c r="AN595" s="24">
        <v>0</v>
      </c>
      <c r="AO595" s="24">
        <v>14462.088510000001</v>
      </c>
      <c r="AP595" s="32">
        <v>45589.84</v>
      </c>
      <c r="AQ595" s="24">
        <v>0</v>
      </c>
      <c r="AR595" s="24">
        <v>14462.088510000001</v>
      </c>
      <c r="AS595" s="32">
        <v>45589.84</v>
      </c>
      <c r="AT595" s="68">
        <f t="shared" si="189"/>
        <v>3.4250861357681766</v>
      </c>
      <c r="AU595" s="26">
        <v>0</v>
      </c>
      <c r="AV595" s="26">
        <v>0</v>
      </c>
      <c r="AW595" s="29">
        <v>24.35</v>
      </c>
      <c r="AX595" s="26">
        <v>3770.9176081517458</v>
      </c>
      <c r="AY595" s="27">
        <v>3358.8322842912689</v>
      </c>
      <c r="AZ595" s="27">
        <v>3513.71</v>
      </c>
      <c r="BA595" s="76">
        <v>4214.0046495087954</v>
      </c>
      <c r="BB595" s="29">
        <v>93.76</v>
      </c>
      <c r="BC595" s="26">
        <v>0</v>
      </c>
      <c r="BD595" s="26">
        <v>0</v>
      </c>
      <c r="BE595" s="26">
        <v>0</v>
      </c>
      <c r="BF595" s="28">
        <v>0</v>
      </c>
    </row>
    <row r="596" spans="1:58" ht="12.75" customHeight="1" x14ac:dyDescent="0.25">
      <c r="A596" s="10">
        <v>628</v>
      </c>
      <c r="B596" s="10" t="s">
        <v>36</v>
      </c>
      <c r="C596" s="10" t="s">
        <v>115</v>
      </c>
      <c r="D596" s="11">
        <v>2013</v>
      </c>
      <c r="E596" s="10" t="s">
        <v>36</v>
      </c>
      <c r="F596" s="64" t="s">
        <v>83</v>
      </c>
      <c r="G596" s="12">
        <v>16277187078</v>
      </c>
      <c r="H596" s="12">
        <f t="shared" si="175"/>
        <v>19044308881.259998</v>
      </c>
      <c r="I596" s="13">
        <f>J596+AL596</f>
        <v>959919529.59309995</v>
      </c>
      <c r="J596" s="13">
        <f t="shared" si="176"/>
        <v>524372612.04999995</v>
      </c>
      <c r="K596" s="13">
        <f t="shared" si="177"/>
        <v>613515956.09849989</v>
      </c>
      <c r="L596" s="14">
        <f t="shared" si="178"/>
        <v>232331332.44999996</v>
      </c>
      <c r="M596" s="14">
        <f t="shared" si="179"/>
        <v>252543297.14999998</v>
      </c>
      <c r="N596" s="14">
        <v>118893909.99999999</v>
      </c>
      <c r="O596" s="14">
        <v>67679091.530000001</v>
      </c>
      <c r="P596" s="14">
        <v>9881767.3199999984</v>
      </c>
      <c r="Q596" s="14">
        <v>5870143.8399999999</v>
      </c>
      <c r="R596" s="14">
        <v>1788892.88</v>
      </c>
      <c r="S596" s="14">
        <v>28217526.879999999</v>
      </c>
      <c r="T596" s="14">
        <f t="shared" si="190"/>
        <v>139105874.69999999</v>
      </c>
      <c r="U596" s="14">
        <v>67679091.530000001</v>
      </c>
      <c r="V596" s="14">
        <v>9881767.3199999984</v>
      </c>
      <c r="W596" s="14">
        <v>5870143.8399999999</v>
      </c>
      <c r="X596" s="14">
        <v>1788892.88</v>
      </c>
      <c r="Y596" s="14">
        <v>28217526.879999999</v>
      </c>
      <c r="Z596" s="14">
        <f t="shared" si="180"/>
        <v>292041279.60000002</v>
      </c>
      <c r="AA596" s="14">
        <f t="shared" si="181"/>
        <v>341688297.13200003</v>
      </c>
      <c r="AB596" s="14">
        <v>208586380.92000002</v>
      </c>
      <c r="AC596" s="14">
        <v>49832292.11999999</v>
      </c>
      <c r="AD596" s="14">
        <v>12866306.479999999</v>
      </c>
      <c r="AE596" s="14">
        <v>2438293.63</v>
      </c>
      <c r="AF596" s="14">
        <v>18318006.450000003</v>
      </c>
      <c r="AG596" s="14">
        <f t="shared" si="182"/>
        <v>244046065.67640001</v>
      </c>
      <c r="AH596" s="14">
        <f t="shared" si="183"/>
        <v>58303781.780399986</v>
      </c>
      <c r="AI596" s="14">
        <f t="shared" si="184"/>
        <v>15053578.581599997</v>
      </c>
      <c r="AJ596" s="14">
        <f t="shared" si="185"/>
        <v>2852803.5470999996</v>
      </c>
      <c r="AK596" s="14">
        <f t="shared" si="186"/>
        <v>21432067.546500001</v>
      </c>
      <c r="AL596" s="16">
        <f t="shared" si="187"/>
        <v>435546917.5431</v>
      </c>
      <c r="AM596" s="16">
        <f t="shared" si="188"/>
        <v>435546917.5431</v>
      </c>
      <c r="AN596" s="14">
        <v>387869324</v>
      </c>
      <c r="AO596" s="14">
        <v>5351019.5230999924</v>
      </c>
      <c r="AP596" s="30">
        <v>42326574.019999988</v>
      </c>
      <c r="AQ596" s="14">
        <v>387869324</v>
      </c>
      <c r="AR596" s="14">
        <v>5351019.5230999924</v>
      </c>
      <c r="AS596" s="30">
        <v>42326574.019999988</v>
      </c>
      <c r="AT596" s="70">
        <f t="shared" si="189"/>
        <v>3.2215186170510632</v>
      </c>
      <c r="AU596" s="17">
        <f>I596/G596*100</f>
        <v>5.8973305706519321</v>
      </c>
      <c r="AV596" s="17">
        <f>J596/I596*100</f>
        <v>54.626726083203678</v>
      </c>
      <c r="AW596" s="33">
        <v>15.683209540067732</v>
      </c>
      <c r="AX596" s="18">
        <v>5484.2512052473712</v>
      </c>
      <c r="AY596" s="17">
        <v>3566.4184789507008</v>
      </c>
      <c r="AZ596" s="17">
        <v>4429.0077901591258</v>
      </c>
      <c r="BA596" s="75">
        <v>5108.9011054916764</v>
      </c>
      <c r="BB596" s="33">
        <v>87.854618734267447</v>
      </c>
      <c r="BC596" s="18">
        <v>3678.7594287406582</v>
      </c>
      <c r="BD596" s="18">
        <v>59.531156687781227</v>
      </c>
      <c r="BE596" s="18">
        <v>21.304712435286199</v>
      </c>
      <c r="BF596" s="19">
        <v>19.164130876932582</v>
      </c>
    </row>
    <row r="597" spans="1:58" ht="12.75" customHeight="1" x14ac:dyDescent="0.25">
      <c r="A597" s="10">
        <v>629</v>
      </c>
      <c r="B597" s="20" t="s">
        <v>37</v>
      </c>
      <c r="C597" s="20" t="s">
        <v>116</v>
      </c>
      <c r="D597" s="21">
        <v>2013</v>
      </c>
      <c r="E597" s="20" t="s">
        <v>37</v>
      </c>
      <c r="F597" s="64" t="s">
        <v>83</v>
      </c>
      <c r="G597" s="22">
        <v>172820491</v>
      </c>
      <c r="H597" s="12">
        <f t="shared" si="175"/>
        <v>202199974.47</v>
      </c>
      <c r="I597" s="23">
        <v>0</v>
      </c>
      <c r="J597" s="13">
        <f t="shared" si="176"/>
        <v>6031249.6500000004</v>
      </c>
      <c r="K597" s="13">
        <f t="shared" si="177"/>
        <v>7056562.0904999999</v>
      </c>
      <c r="L597" s="14">
        <f t="shared" si="178"/>
        <v>2746543.96</v>
      </c>
      <c r="M597" s="14">
        <f t="shared" si="179"/>
        <v>2896785.1489999997</v>
      </c>
      <c r="N597" s="22">
        <v>883771.7</v>
      </c>
      <c r="O597" s="24">
        <v>1180622.8400000001</v>
      </c>
      <c r="P597" s="24">
        <v>0</v>
      </c>
      <c r="Q597" s="24">
        <v>0</v>
      </c>
      <c r="R597" s="24">
        <v>0</v>
      </c>
      <c r="S597" s="24">
        <v>682149.42</v>
      </c>
      <c r="T597" s="14">
        <f t="shared" si="190"/>
        <v>1034012.8889999999</v>
      </c>
      <c r="U597" s="24">
        <v>1180622.8400000001</v>
      </c>
      <c r="V597" s="24">
        <v>0</v>
      </c>
      <c r="W597" s="24">
        <v>0</v>
      </c>
      <c r="X597" s="24">
        <v>0</v>
      </c>
      <c r="Y597" s="24">
        <v>682149.42</v>
      </c>
      <c r="Z597" s="14">
        <f t="shared" si="180"/>
        <v>3284705.6900000004</v>
      </c>
      <c r="AA597" s="14">
        <f t="shared" si="181"/>
        <v>3843105.6573000001</v>
      </c>
      <c r="AB597" s="24">
        <v>2830751.6700000004</v>
      </c>
      <c r="AC597" s="24">
        <v>357775.62</v>
      </c>
      <c r="AD597" s="24">
        <v>96178.400000000009</v>
      </c>
      <c r="AE597" s="24">
        <v>0</v>
      </c>
      <c r="AF597" s="25">
        <v>0</v>
      </c>
      <c r="AG597" s="14">
        <f t="shared" si="182"/>
        <v>3311979.4539000001</v>
      </c>
      <c r="AH597" s="14">
        <f t="shared" si="183"/>
        <v>418597.4754</v>
      </c>
      <c r="AI597" s="14">
        <f t="shared" si="184"/>
        <v>112528.728</v>
      </c>
      <c r="AJ597" s="14">
        <f t="shared" si="185"/>
        <v>0</v>
      </c>
      <c r="AK597" s="14">
        <f t="shared" si="186"/>
        <v>0</v>
      </c>
      <c r="AL597" s="16">
        <f t="shared" si="187"/>
        <v>444427.66355000006</v>
      </c>
      <c r="AM597" s="16">
        <f t="shared" si="188"/>
        <v>444427.66355000006</v>
      </c>
      <c r="AN597" s="24">
        <v>0</v>
      </c>
      <c r="AO597" s="24">
        <v>114272.32355</v>
      </c>
      <c r="AP597" s="32">
        <v>330155.34000000003</v>
      </c>
      <c r="AQ597" s="24">
        <v>0</v>
      </c>
      <c r="AR597" s="24">
        <v>114272.32355</v>
      </c>
      <c r="AS597" s="32">
        <v>330155.34000000003</v>
      </c>
      <c r="AT597" s="68">
        <f t="shared" si="189"/>
        <v>3.4898926713499501</v>
      </c>
      <c r="AU597" s="26">
        <v>0</v>
      </c>
      <c r="AV597" s="26">
        <v>0</v>
      </c>
      <c r="AW597" s="29">
        <v>28.46835921230258</v>
      </c>
      <c r="AX597" s="26">
        <v>4852.0411271333915</v>
      </c>
      <c r="AY597" s="27">
        <v>4774.1820400458209</v>
      </c>
      <c r="AZ597" s="27">
        <v>4816.2726307930034</v>
      </c>
      <c r="BA597" s="76">
        <v>5555.6146508659986</v>
      </c>
      <c r="BB597" s="29">
        <v>75.163353292914337</v>
      </c>
      <c r="BC597" s="26">
        <v>0</v>
      </c>
      <c r="BD597" s="26">
        <v>0</v>
      </c>
      <c r="BE597" s="26">
        <v>0</v>
      </c>
      <c r="BF597" s="28">
        <v>0</v>
      </c>
    </row>
    <row r="598" spans="1:58" ht="12.75" customHeight="1" x14ac:dyDescent="0.25">
      <c r="A598" s="10">
        <v>630</v>
      </c>
      <c r="B598" s="20" t="s">
        <v>38</v>
      </c>
      <c r="C598" s="20" t="s">
        <v>117</v>
      </c>
      <c r="D598" s="21">
        <v>2013</v>
      </c>
      <c r="E598" s="20" t="s">
        <v>38</v>
      </c>
      <c r="F598" s="64" t="s">
        <v>83</v>
      </c>
      <c r="G598" s="22">
        <v>465524695</v>
      </c>
      <c r="H598" s="12">
        <f t="shared" si="175"/>
        <v>544663893.14999998</v>
      </c>
      <c r="I598" s="23">
        <v>0</v>
      </c>
      <c r="J598" s="13">
        <f t="shared" si="176"/>
        <v>17678619.370000001</v>
      </c>
      <c r="K598" s="13">
        <f t="shared" si="177"/>
        <v>20683984.662900001</v>
      </c>
      <c r="L598" s="14">
        <f t="shared" si="178"/>
        <v>3633214.7600000002</v>
      </c>
      <c r="M598" s="14">
        <f t="shared" si="179"/>
        <v>3958525.7570000002</v>
      </c>
      <c r="N598" s="22">
        <v>1913594.1</v>
      </c>
      <c r="O598" s="24">
        <v>1601387</v>
      </c>
      <c r="P598" s="24">
        <v>77239.659999999989</v>
      </c>
      <c r="Q598" s="24">
        <v>0</v>
      </c>
      <c r="R598" s="24">
        <v>0</v>
      </c>
      <c r="S598" s="24">
        <v>40994</v>
      </c>
      <c r="T598" s="14">
        <f t="shared" si="190"/>
        <v>2238905.0970000001</v>
      </c>
      <c r="U598" s="24">
        <v>1601387</v>
      </c>
      <c r="V598" s="24">
        <v>77239.659999999989</v>
      </c>
      <c r="W598" s="24">
        <v>0</v>
      </c>
      <c r="X598" s="24">
        <v>0</v>
      </c>
      <c r="Y598" s="24">
        <v>40994</v>
      </c>
      <c r="Z598" s="14">
        <f t="shared" si="180"/>
        <v>14045404.609999999</v>
      </c>
      <c r="AA598" s="14">
        <f t="shared" si="181"/>
        <v>16433123.3937</v>
      </c>
      <c r="AB598" s="24">
        <v>7860015.5499999998</v>
      </c>
      <c r="AC598" s="24">
        <v>752253.5</v>
      </c>
      <c r="AD598" s="24">
        <v>43633.2</v>
      </c>
      <c r="AE598" s="24">
        <v>0</v>
      </c>
      <c r="AF598" s="25">
        <v>5389502.3600000003</v>
      </c>
      <c r="AG598" s="14">
        <f t="shared" si="182"/>
        <v>9196218.1934999991</v>
      </c>
      <c r="AH598" s="14">
        <f t="shared" si="183"/>
        <v>880136.59499999997</v>
      </c>
      <c r="AI598" s="14">
        <f t="shared" si="184"/>
        <v>51050.84399999999</v>
      </c>
      <c r="AJ598" s="14">
        <f t="shared" si="185"/>
        <v>0</v>
      </c>
      <c r="AK598" s="14">
        <f t="shared" si="186"/>
        <v>6305717.7611999996</v>
      </c>
      <c r="AL598" s="16">
        <f t="shared" si="187"/>
        <v>1022500.59</v>
      </c>
      <c r="AM598" s="16">
        <f t="shared" si="188"/>
        <v>1022500.59</v>
      </c>
      <c r="AN598" s="24">
        <v>0</v>
      </c>
      <c r="AO598" s="24">
        <v>18085</v>
      </c>
      <c r="AP598" s="32">
        <v>1004415.59</v>
      </c>
      <c r="AQ598" s="24">
        <v>0</v>
      </c>
      <c r="AR598" s="24">
        <v>18085</v>
      </c>
      <c r="AS598" s="32">
        <v>1004415.59</v>
      </c>
      <c r="AT598" s="68">
        <f t="shared" si="189"/>
        <v>3.7975685414497722</v>
      </c>
      <c r="AU598" s="26">
        <v>0</v>
      </c>
      <c r="AV598" s="26">
        <v>0</v>
      </c>
      <c r="AW598" s="29">
        <v>30.766292561911563</v>
      </c>
      <c r="AX598" s="26">
        <v>6746.4487227027666</v>
      </c>
      <c r="AY598" s="27">
        <v>2796.5359487185806</v>
      </c>
      <c r="AZ598" s="27">
        <v>5228.6900543613292</v>
      </c>
      <c r="BA598" s="76">
        <v>6031.3419313358636</v>
      </c>
      <c r="BB598" s="29">
        <v>98.871687948333658</v>
      </c>
      <c r="BC598" s="26">
        <v>0</v>
      </c>
      <c r="BD598" s="26">
        <v>0</v>
      </c>
      <c r="BE598" s="26">
        <v>0</v>
      </c>
      <c r="BF598" s="28">
        <v>0</v>
      </c>
    </row>
    <row r="599" spans="1:58" ht="12.75" customHeight="1" x14ac:dyDescent="0.25">
      <c r="A599" s="10">
        <v>631</v>
      </c>
      <c r="B599" s="20" t="s">
        <v>39</v>
      </c>
      <c r="C599" s="20" t="s">
        <v>118</v>
      </c>
      <c r="D599" s="21">
        <v>2013</v>
      </c>
      <c r="E599" s="20" t="s">
        <v>39</v>
      </c>
      <c r="F599" s="64" t="s">
        <v>83</v>
      </c>
      <c r="G599" s="22">
        <v>115027644</v>
      </c>
      <c r="H599" s="12">
        <f t="shared" si="175"/>
        <v>134582343.47999999</v>
      </c>
      <c r="I599" s="23">
        <v>0</v>
      </c>
      <c r="J599" s="13">
        <f t="shared" si="176"/>
        <v>4177246.1999999997</v>
      </c>
      <c r="K599" s="13">
        <f t="shared" si="177"/>
        <v>4887378.0539999995</v>
      </c>
      <c r="L599" s="14">
        <f t="shared" si="178"/>
        <v>1427222.44</v>
      </c>
      <c r="M599" s="14">
        <f t="shared" si="179"/>
        <v>1503485.9274999998</v>
      </c>
      <c r="N599" s="22">
        <v>448608.75</v>
      </c>
      <c r="O599" s="24">
        <v>766224.23</v>
      </c>
      <c r="P599" s="24">
        <v>0</v>
      </c>
      <c r="Q599" s="24">
        <v>0</v>
      </c>
      <c r="R599" s="24">
        <v>0</v>
      </c>
      <c r="S599" s="24">
        <v>212389.46</v>
      </c>
      <c r="T599" s="14">
        <f t="shared" si="190"/>
        <v>524872.23749999993</v>
      </c>
      <c r="U599" s="24">
        <v>766224.23</v>
      </c>
      <c r="V599" s="24">
        <v>0</v>
      </c>
      <c r="W599" s="24">
        <v>0</v>
      </c>
      <c r="X599" s="24">
        <v>0</v>
      </c>
      <c r="Y599" s="24">
        <v>212389.46</v>
      </c>
      <c r="Z599" s="14">
        <f t="shared" si="180"/>
        <v>2750023.76</v>
      </c>
      <c r="AA599" s="14">
        <f t="shared" si="181"/>
        <v>3217527.7991999998</v>
      </c>
      <c r="AB599" s="24">
        <v>2111427.9899999998</v>
      </c>
      <c r="AC599" s="24">
        <v>638595.77</v>
      </c>
      <c r="AD599" s="24">
        <v>0</v>
      </c>
      <c r="AE599" s="24">
        <v>0</v>
      </c>
      <c r="AF599" s="25">
        <v>0</v>
      </c>
      <c r="AG599" s="14">
        <f t="shared" si="182"/>
        <v>2470370.7482999996</v>
      </c>
      <c r="AH599" s="14">
        <f t="shared" si="183"/>
        <v>747157.05090000003</v>
      </c>
      <c r="AI599" s="14">
        <f t="shared" si="184"/>
        <v>0</v>
      </c>
      <c r="AJ599" s="14">
        <f t="shared" si="185"/>
        <v>0</v>
      </c>
      <c r="AK599" s="14">
        <f t="shared" si="186"/>
        <v>0</v>
      </c>
      <c r="AL599" s="16">
        <f t="shared" si="187"/>
        <v>167217.60999999999</v>
      </c>
      <c r="AM599" s="16">
        <f t="shared" si="188"/>
        <v>167217.60999999999</v>
      </c>
      <c r="AN599" s="24">
        <v>0</v>
      </c>
      <c r="AO599" s="24">
        <v>40779.42</v>
      </c>
      <c r="AP599" s="32">
        <v>126438.19</v>
      </c>
      <c r="AQ599" s="24">
        <v>0</v>
      </c>
      <c r="AR599" s="24">
        <v>40779.42</v>
      </c>
      <c r="AS599" s="32">
        <v>126438.19</v>
      </c>
      <c r="AT599" s="68">
        <f t="shared" si="189"/>
        <v>3.6315150469394992</v>
      </c>
      <c r="AU599" s="26">
        <v>0</v>
      </c>
      <c r="AV599" s="26">
        <v>0</v>
      </c>
      <c r="AW599" s="29">
        <v>16.975293179398403</v>
      </c>
      <c r="AX599" s="26">
        <v>6343.9882810247173</v>
      </c>
      <c r="AY599" s="27">
        <v>5012.8812725886946</v>
      </c>
      <c r="AZ599" s="27">
        <v>5816.3038989356664</v>
      </c>
      <c r="BA599" s="76">
        <v>6709.1598902065534</v>
      </c>
      <c r="BB599" s="29">
        <v>85.118685493762285</v>
      </c>
      <c r="BC599" s="26">
        <v>0</v>
      </c>
      <c r="BD599" s="26">
        <v>0</v>
      </c>
      <c r="BE599" s="26">
        <v>0</v>
      </c>
      <c r="BF599" s="28">
        <v>0</v>
      </c>
    </row>
    <row r="600" spans="1:58" ht="12.75" customHeight="1" x14ac:dyDescent="0.25">
      <c r="A600" s="10">
        <v>632</v>
      </c>
      <c r="B600" s="20" t="s">
        <v>40</v>
      </c>
      <c r="C600" s="20" t="s">
        <v>119</v>
      </c>
      <c r="D600" s="21">
        <v>2013</v>
      </c>
      <c r="E600" s="20" t="s">
        <v>40</v>
      </c>
      <c r="F600" s="64" t="s">
        <v>83</v>
      </c>
      <c r="G600" s="22">
        <v>721085063</v>
      </c>
      <c r="H600" s="12">
        <f t="shared" si="175"/>
        <v>843669523.70999992</v>
      </c>
      <c r="I600" s="23">
        <v>0</v>
      </c>
      <c r="J600" s="13">
        <f t="shared" si="176"/>
        <v>4671979.51</v>
      </c>
      <c r="K600" s="13">
        <f t="shared" si="177"/>
        <v>5466216.0266999993</v>
      </c>
      <c r="L600" s="14">
        <f t="shared" si="178"/>
        <v>2378069.15</v>
      </c>
      <c r="M600" s="14">
        <f t="shared" si="179"/>
        <v>2510479.0474999999</v>
      </c>
      <c r="N600" s="22">
        <v>778881.75</v>
      </c>
      <c r="O600" s="24">
        <v>1152264</v>
      </c>
      <c r="P600" s="24">
        <v>177517.40000000002</v>
      </c>
      <c r="Q600" s="24">
        <v>0</v>
      </c>
      <c r="R600" s="24">
        <v>0</v>
      </c>
      <c r="S600" s="24">
        <v>269406</v>
      </c>
      <c r="T600" s="14">
        <f t="shared" si="190"/>
        <v>911291.64749999996</v>
      </c>
      <c r="U600" s="24">
        <v>1152264</v>
      </c>
      <c r="V600" s="24">
        <v>177517.40000000002</v>
      </c>
      <c r="W600" s="24">
        <v>0</v>
      </c>
      <c r="X600" s="24">
        <v>0</v>
      </c>
      <c r="Y600" s="24">
        <v>269406</v>
      </c>
      <c r="Z600" s="14">
        <f t="shared" si="180"/>
        <v>2293910.3600000003</v>
      </c>
      <c r="AA600" s="14">
        <f t="shared" si="181"/>
        <v>2683875.1211999999</v>
      </c>
      <c r="AB600" s="24">
        <v>1403088.7000000002</v>
      </c>
      <c r="AC600" s="24">
        <v>288590</v>
      </c>
      <c r="AD600" s="24">
        <v>602231.65999999992</v>
      </c>
      <c r="AE600" s="24">
        <v>0</v>
      </c>
      <c r="AF600" s="25">
        <v>0</v>
      </c>
      <c r="AG600" s="14">
        <f t="shared" si="182"/>
        <v>1641613.7790000001</v>
      </c>
      <c r="AH600" s="14">
        <f t="shared" si="183"/>
        <v>337650.3</v>
      </c>
      <c r="AI600" s="14">
        <f t="shared" si="184"/>
        <v>704611.04219999991</v>
      </c>
      <c r="AJ600" s="14">
        <f t="shared" si="185"/>
        <v>0</v>
      </c>
      <c r="AK600" s="14">
        <f t="shared" si="186"/>
        <v>0</v>
      </c>
      <c r="AL600" s="16">
        <f t="shared" si="187"/>
        <v>100186.61</v>
      </c>
      <c r="AM600" s="16">
        <f t="shared" si="188"/>
        <v>100186.61</v>
      </c>
      <c r="AN600" s="24">
        <v>0</v>
      </c>
      <c r="AO600" s="24">
        <v>20691</v>
      </c>
      <c r="AP600" s="32">
        <v>79495.61</v>
      </c>
      <c r="AQ600" s="24">
        <v>0</v>
      </c>
      <c r="AR600" s="24">
        <v>20691</v>
      </c>
      <c r="AS600" s="32">
        <v>79495.61</v>
      </c>
      <c r="AT600" s="68">
        <f t="shared" si="189"/>
        <v>0.64790962255724882</v>
      </c>
      <c r="AU600" s="26">
        <v>0</v>
      </c>
      <c r="AV600" s="26">
        <v>0</v>
      </c>
      <c r="AW600" s="29">
        <v>3.804476888424547</v>
      </c>
      <c r="AX600" s="26">
        <v>5495.2121273099247</v>
      </c>
      <c r="AY600" s="27">
        <v>5137.7609044615983</v>
      </c>
      <c r="AZ600" s="27">
        <v>5307.2620927662074</v>
      </c>
      <c r="BA600" s="76">
        <v>6121.9754982397935</v>
      </c>
      <c r="BB600" s="29">
        <v>88.671261869119206</v>
      </c>
      <c r="BC600" s="26">
        <v>0</v>
      </c>
      <c r="BD600" s="26">
        <v>0</v>
      </c>
      <c r="BE600" s="26">
        <v>0</v>
      </c>
      <c r="BF600" s="28">
        <v>0</v>
      </c>
    </row>
    <row r="601" spans="1:58" ht="12.75" customHeight="1" x14ac:dyDescent="0.25">
      <c r="A601" s="10">
        <v>633</v>
      </c>
      <c r="B601" s="20" t="s">
        <v>41</v>
      </c>
      <c r="C601" s="20" t="s">
        <v>120</v>
      </c>
      <c r="D601" s="21">
        <v>2013</v>
      </c>
      <c r="E601" s="20" t="s">
        <v>109</v>
      </c>
      <c r="F601" s="64" t="s">
        <v>83</v>
      </c>
      <c r="G601" s="22">
        <v>538206987</v>
      </c>
      <c r="H601" s="12">
        <f t="shared" si="175"/>
        <v>629702174.78999996</v>
      </c>
      <c r="I601" s="23">
        <v>0</v>
      </c>
      <c r="J601" s="13">
        <f t="shared" si="176"/>
        <v>11278798.02</v>
      </c>
      <c r="K601" s="13">
        <f t="shared" si="177"/>
        <v>13196193.6834</v>
      </c>
      <c r="L601" s="14">
        <f t="shared" si="178"/>
        <v>2861322.9499999997</v>
      </c>
      <c r="M601" s="14">
        <f t="shared" si="179"/>
        <v>3065072.5654999991</v>
      </c>
      <c r="N601" s="22">
        <v>1198527.1499999999</v>
      </c>
      <c r="O601" s="24">
        <v>1129891.43</v>
      </c>
      <c r="P601" s="24">
        <v>251008.8</v>
      </c>
      <c r="Q601" s="24">
        <v>0</v>
      </c>
      <c r="R601" s="24">
        <v>0</v>
      </c>
      <c r="S601" s="24">
        <v>281895.57</v>
      </c>
      <c r="T601" s="14">
        <f t="shared" si="190"/>
        <v>1402276.7654999997</v>
      </c>
      <c r="U601" s="24">
        <v>1129891.43</v>
      </c>
      <c r="V601" s="24">
        <v>251008.8</v>
      </c>
      <c r="W601" s="24">
        <v>0</v>
      </c>
      <c r="X601" s="24">
        <v>0</v>
      </c>
      <c r="Y601" s="24">
        <v>281895.57</v>
      </c>
      <c r="Z601" s="14">
        <f t="shared" si="180"/>
        <v>8417475.0700000003</v>
      </c>
      <c r="AA601" s="14">
        <f t="shared" si="181"/>
        <v>9848445.8319000006</v>
      </c>
      <c r="AB601" s="24">
        <v>7529105.7199999997</v>
      </c>
      <c r="AC601" s="24">
        <v>847814.97</v>
      </c>
      <c r="AD601" s="24">
        <v>40554.379999999997</v>
      </c>
      <c r="AE601" s="24">
        <v>0</v>
      </c>
      <c r="AF601" s="25">
        <v>0</v>
      </c>
      <c r="AG601" s="14">
        <f t="shared" si="182"/>
        <v>8809053.6923999991</v>
      </c>
      <c r="AH601" s="14">
        <f t="shared" si="183"/>
        <v>991943.51489999995</v>
      </c>
      <c r="AI601" s="14">
        <f t="shared" si="184"/>
        <v>47448.624599999996</v>
      </c>
      <c r="AJ601" s="14">
        <f t="shared" si="185"/>
        <v>0</v>
      </c>
      <c r="AK601" s="14">
        <f t="shared" si="186"/>
        <v>0</v>
      </c>
      <c r="AL601" s="16">
        <f t="shared" si="187"/>
        <v>1199392.74</v>
      </c>
      <c r="AM601" s="16">
        <f t="shared" si="188"/>
        <v>1199392.74</v>
      </c>
      <c r="AN601" s="24">
        <v>0</v>
      </c>
      <c r="AO601" s="24">
        <v>29586.530000000002</v>
      </c>
      <c r="AP601" s="32">
        <v>1169806.21</v>
      </c>
      <c r="AQ601" s="24">
        <v>0</v>
      </c>
      <c r="AR601" s="24">
        <v>29586.530000000002</v>
      </c>
      <c r="AS601" s="32">
        <v>1169806.21</v>
      </c>
      <c r="AT601" s="68">
        <f t="shared" si="189"/>
        <v>2.095624600280412</v>
      </c>
      <c r="AU601" s="26">
        <v>0</v>
      </c>
      <c r="AV601" s="26">
        <v>0</v>
      </c>
      <c r="AW601" s="29">
        <v>22.590804529324775</v>
      </c>
      <c r="AX601" s="26">
        <v>4192.6190112113973</v>
      </c>
      <c r="AY601" s="27">
        <v>3242.5899185458766</v>
      </c>
      <c r="AZ601" s="27">
        <v>3902.5524386401248</v>
      </c>
      <c r="BA601" s="76">
        <v>4501.6300292602209</v>
      </c>
      <c r="BB601" s="29">
        <v>90.148068640593806</v>
      </c>
      <c r="BC601" s="26">
        <v>0</v>
      </c>
      <c r="BD601" s="26">
        <v>0</v>
      </c>
      <c r="BE601" s="26">
        <v>0</v>
      </c>
      <c r="BF601" s="28">
        <v>0</v>
      </c>
    </row>
    <row r="602" spans="1:58" ht="12.75" customHeight="1" x14ac:dyDescent="0.25">
      <c r="A602" s="10">
        <v>634</v>
      </c>
      <c r="B602" s="20" t="s">
        <v>42</v>
      </c>
      <c r="C602" s="20" t="s">
        <v>121</v>
      </c>
      <c r="D602" s="21">
        <v>2013</v>
      </c>
      <c r="E602" s="20" t="s">
        <v>42</v>
      </c>
      <c r="F602" s="64" t="s">
        <v>83</v>
      </c>
      <c r="G602" s="22">
        <v>91422446</v>
      </c>
      <c r="H602" s="12">
        <f t="shared" si="175"/>
        <v>106964261.81999999</v>
      </c>
      <c r="I602" s="23">
        <v>0</v>
      </c>
      <c r="J602" s="13">
        <f t="shared" si="176"/>
        <v>3446398.04</v>
      </c>
      <c r="K602" s="13">
        <f t="shared" si="177"/>
        <v>4032285.7067999998</v>
      </c>
      <c r="L602" s="14">
        <f t="shared" si="178"/>
        <v>1667272.07</v>
      </c>
      <c r="M602" s="14">
        <f t="shared" si="179"/>
        <v>1770387.0948999999</v>
      </c>
      <c r="N602" s="22">
        <v>606558.97</v>
      </c>
      <c r="O602" s="24">
        <v>1036477.9</v>
      </c>
      <c r="P602" s="24">
        <v>0</v>
      </c>
      <c r="Q602" s="24">
        <v>0</v>
      </c>
      <c r="R602" s="24">
        <v>0</v>
      </c>
      <c r="S602" s="24">
        <v>24235.200000000001</v>
      </c>
      <c r="T602" s="14">
        <f t="shared" si="190"/>
        <v>709673.99489999993</v>
      </c>
      <c r="U602" s="24">
        <v>1036477.9</v>
      </c>
      <c r="V602" s="24">
        <v>0</v>
      </c>
      <c r="W602" s="24">
        <v>0</v>
      </c>
      <c r="X602" s="24">
        <v>0</v>
      </c>
      <c r="Y602" s="24">
        <v>24235.200000000001</v>
      </c>
      <c r="Z602" s="14">
        <f t="shared" si="180"/>
        <v>1779125.97</v>
      </c>
      <c r="AA602" s="14">
        <f t="shared" si="181"/>
        <v>2081577.3848999997</v>
      </c>
      <c r="AB602" s="24">
        <v>1527401.4</v>
      </c>
      <c r="AC602" s="24">
        <v>251724.57</v>
      </c>
      <c r="AD602" s="24">
        <v>0</v>
      </c>
      <c r="AE602" s="24">
        <v>0</v>
      </c>
      <c r="AF602" s="25">
        <v>0</v>
      </c>
      <c r="AG602" s="14">
        <f t="shared" si="182"/>
        <v>1787059.6379999998</v>
      </c>
      <c r="AH602" s="14">
        <f t="shared" si="183"/>
        <v>294517.74689999997</v>
      </c>
      <c r="AI602" s="14">
        <f t="shared" si="184"/>
        <v>0</v>
      </c>
      <c r="AJ602" s="14">
        <f t="shared" si="185"/>
        <v>0</v>
      </c>
      <c r="AK602" s="14">
        <f t="shared" si="186"/>
        <v>0</v>
      </c>
      <c r="AL602" s="16">
        <f t="shared" si="187"/>
        <v>120480.03</v>
      </c>
      <c r="AM602" s="16">
        <f t="shared" si="188"/>
        <v>120480.03</v>
      </c>
      <c r="AN602" s="24">
        <v>0</v>
      </c>
      <c r="AO602" s="24">
        <v>9800</v>
      </c>
      <c r="AP602" s="32">
        <v>110680.03</v>
      </c>
      <c r="AQ602" s="24">
        <v>0</v>
      </c>
      <c r="AR602" s="24">
        <v>9800</v>
      </c>
      <c r="AS602" s="32">
        <v>110680.03</v>
      </c>
      <c r="AT602" s="68">
        <f t="shared" si="189"/>
        <v>3.7697504177475194</v>
      </c>
      <c r="AU602" s="26">
        <v>0</v>
      </c>
      <c r="AV602" s="26">
        <v>0</v>
      </c>
      <c r="AW602" s="29">
        <v>9.5132884655728294</v>
      </c>
      <c r="AX602" s="26">
        <v>4545.2538034106155</v>
      </c>
      <c r="AY602" s="27">
        <v>5433.1543324534823</v>
      </c>
      <c r="AZ602" s="27">
        <v>4935.4471090298512</v>
      </c>
      <c r="BA602" s="76">
        <v>5693.0835044912819</v>
      </c>
      <c r="BB602" s="29">
        <v>98.546416002758335</v>
      </c>
      <c r="BC602" s="26">
        <v>0</v>
      </c>
      <c r="BD602" s="26">
        <v>0</v>
      </c>
      <c r="BE602" s="26">
        <v>0</v>
      </c>
      <c r="BF602" s="28">
        <v>0</v>
      </c>
    </row>
    <row r="603" spans="1:58" ht="12.75" customHeight="1" x14ac:dyDescent="0.25">
      <c r="A603" s="10">
        <v>635</v>
      </c>
      <c r="B603" s="20" t="s">
        <v>43</v>
      </c>
      <c r="C603" s="20" t="s">
        <v>122</v>
      </c>
      <c r="D603" s="21">
        <v>2013</v>
      </c>
      <c r="E603" s="20" t="s">
        <v>43</v>
      </c>
      <c r="F603" s="64" t="s">
        <v>83</v>
      </c>
      <c r="G603" s="22">
        <v>280925273</v>
      </c>
      <c r="H603" s="12">
        <f t="shared" si="175"/>
        <v>328682569.40999997</v>
      </c>
      <c r="I603" s="23">
        <v>0</v>
      </c>
      <c r="J603" s="13">
        <f t="shared" si="176"/>
        <v>16192568.569999998</v>
      </c>
      <c r="K603" s="13">
        <f t="shared" si="177"/>
        <v>18945305.226899996</v>
      </c>
      <c r="L603" s="14">
        <f t="shared" si="178"/>
        <v>11682724.299999999</v>
      </c>
      <c r="M603" s="14">
        <f t="shared" si="179"/>
        <v>12884157.751999998</v>
      </c>
      <c r="N603" s="22">
        <v>7067255.5999999996</v>
      </c>
      <c r="O603" s="24">
        <v>2998053.83</v>
      </c>
      <c r="P603" s="24">
        <v>1550283.5</v>
      </c>
      <c r="Q603" s="24">
        <v>0</v>
      </c>
      <c r="R603" s="24">
        <v>0</v>
      </c>
      <c r="S603" s="24">
        <v>67131.37</v>
      </c>
      <c r="T603" s="14">
        <f t="shared" si="190"/>
        <v>8268689.0519999992</v>
      </c>
      <c r="U603" s="24">
        <v>2998053.83</v>
      </c>
      <c r="V603" s="24">
        <v>1550283.5</v>
      </c>
      <c r="W603" s="24">
        <v>0</v>
      </c>
      <c r="X603" s="24">
        <v>0</v>
      </c>
      <c r="Y603" s="24">
        <v>67131.37</v>
      </c>
      <c r="Z603" s="14">
        <f t="shared" si="180"/>
        <v>4509844.2699999996</v>
      </c>
      <c r="AA603" s="14">
        <f t="shared" si="181"/>
        <v>5276517.7958999993</v>
      </c>
      <c r="AB603" s="24">
        <v>2610940.2400000002</v>
      </c>
      <c r="AC603" s="24">
        <v>720089.52</v>
      </c>
      <c r="AD603" s="24">
        <v>87383.34</v>
      </c>
      <c r="AE603" s="24">
        <v>0</v>
      </c>
      <c r="AF603" s="25">
        <v>1091431.17</v>
      </c>
      <c r="AG603" s="14">
        <f t="shared" si="182"/>
        <v>3054800.0808000001</v>
      </c>
      <c r="AH603" s="14">
        <f t="shared" si="183"/>
        <v>842504.73839999991</v>
      </c>
      <c r="AI603" s="14">
        <f t="shared" si="184"/>
        <v>102238.50779999999</v>
      </c>
      <c r="AJ603" s="14">
        <f t="shared" si="185"/>
        <v>0</v>
      </c>
      <c r="AK603" s="14">
        <f t="shared" si="186"/>
        <v>1276974.4688999997</v>
      </c>
      <c r="AL603" s="16">
        <f t="shared" si="187"/>
        <v>156398.09857</v>
      </c>
      <c r="AM603" s="16">
        <f t="shared" si="188"/>
        <v>156398.09857</v>
      </c>
      <c r="AN603" s="24">
        <v>0</v>
      </c>
      <c r="AO603" s="24">
        <v>1337.1285700000001</v>
      </c>
      <c r="AP603" s="32">
        <v>155060.97</v>
      </c>
      <c r="AQ603" s="24">
        <v>0</v>
      </c>
      <c r="AR603" s="24">
        <v>1337.1285700000001</v>
      </c>
      <c r="AS603" s="32">
        <v>155060.97</v>
      </c>
      <c r="AT603" s="68">
        <f t="shared" si="189"/>
        <v>5.7640127558049929</v>
      </c>
      <c r="AU603" s="26">
        <v>0</v>
      </c>
      <c r="AV603" s="26">
        <v>0</v>
      </c>
      <c r="AW603" s="29">
        <v>19.772063379009037</v>
      </c>
      <c r="AX603" s="26">
        <v>4048.5631323854036</v>
      </c>
      <c r="AY603" s="27">
        <v>2916.8534340811266</v>
      </c>
      <c r="AZ603" s="27">
        <v>3163.1139343247146</v>
      </c>
      <c r="BA603" s="76">
        <v>3648.6809329561056</v>
      </c>
      <c r="BB603" s="29">
        <v>99.425379147225115</v>
      </c>
      <c r="BC603" s="26">
        <v>0</v>
      </c>
      <c r="BD603" s="26">
        <v>0</v>
      </c>
      <c r="BE603" s="26">
        <v>0</v>
      </c>
      <c r="BF603" s="28">
        <v>0</v>
      </c>
    </row>
    <row r="604" spans="1:58" ht="12.75" customHeight="1" x14ac:dyDescent="0.25">
      <c r="A604" s="10">
        <v>636</v>
      </c>
      <c r="B604" s="20" t="s">
        <v>44</v>
      </c>
      <c r="C604" s="20" t="s">
        <v>123</v>
      </c>
      <c r="D604" s="21">
        <v>2013</v>
      </c>
      <c r="E604" s="20" t="s">
        <v>44</v>
      </c>
      <c r="F604" s="64" t="s">
        <v>83</v>
      </c>
      <c r="G604" s="22">
        <v>476290197</v>
      </c>
      <c r="H604" s="12">
        <f t="shared" si="175"/>
        <v>557259530.49000001</v>
      </c>
      <c r="I604" s="23">
        <v>0</v>
      </c>
      <c r="J604" s="13">
        <f t="shared" si="176"/>
        <v>15466604.870000001</v>
      </c>
      <c r="K604" s="13">
        <f t="shared" si="177"/>
        <v>18095927.697900001</v>
      </c>
      <c r="L604" s="14">
        <f t="shared" si="178"/>
        <v>6167005.5600000005</v>
      </c>
      <c r="M604" s="14">
        <f t="shared" si="179"/>
        <v>6579724.4778000005</v>
      </c>
      <c r="N604" s="22">
        <v>2427758.34</v>
      </c>
      <c r="O604" s="24">
        <v>1769982.86</v>
      </c>
      <c r="P604" s="24">
        <v>349342.08</v>
      </c>
      <c r="Q604" s="24">
        <v>0</v>
      </c>
      <c r="R604" s="24">
        <v>0</v>
      </c>
      <c r="S604" s="24">
        <v>1619922.28</v>
      </c>
      <c r="T604" s="14">
        <f t="shared" si="190"/>
        <v>2840477.2577999998</v>
      </c>
      <c r="U604" s="24">
        <v>1769982.86</v>
      </c>
      <c r="V604" s="24">
        <v>349342.08</v>
      </c>
      <c r="W604" s="24">
        <v>0</v>
      </c>
      <c r="X604" s="24">
        <v>0</v>
      </c>
      <c r="Y604" s="24">
        <v>1619922.28</v>
      </c>
      <c r="Z604" s="14">
        <f t="shared" si="180"/>
        <v>9299599.3100000005</v>
      </c>
      <c r="AA604" s="14">
        <f t="shared" si="181"/>
        <v>10880531.192699999</v>
      </c>
      <c r="AB604" s="24">
        <v>8411102.8800000008</v>
      </c>
      <c r="AC604" s="24">
        <v>804223.75</v>
      </c>
      <c r="AD604" s="24">
        <v>84272.68</v>
      </c>
      <c r="AE604" s="24">
        <v>0</v>
      </c>
      <c r="AF604" s="25">
        <v>0</v>
      </c>
      <c r="AG604" s="14">
        <f t="shared" si="182"/>
        <v>9840990.3695999999</v>
      </c>
      <c r="AH604" s="14">
        <f t="shared" si="183"/>
        <v>940941.78749999998</v>
      </c>
      <c r="AI604" s="14">
        <f t="shared" si="184"/>
        <v>98599.035599999988</v>
      </c>
      <c r="AJ604" s="14">
        <f t="shared" si="185"/>
        <v>0</v>
      </c>
      <c r="AK604" s="14">
        <f t="shared" si="186"/>
        <v>0</v>
      </c>
      <c r="AL604" s="16">
        <f t="shared" si="187"/>
        <v>1348208.91</v>
      </c>
      <c r="AM604" s="16">
        <f t="shared" si="188"/>
        <v>1348208.91</v>
      </c>
      <c r="AN604" s="24">
        <v>0</v>
      </c>
      <c r="AO604" s="24">
        <v>71579</v>
      </c>
      <c r="AP604" s="32">
        <v>1276629.9099999999</v>
      </c>
      <c r="AQ604" s="24">
        <v>0</v>
      </c>
      <c r="AR604" s="24">
        <v>71579</v>
      </c>
      <c r="AS604" s="32">
        <v>1276629.9099999999</v>
      </c>
      <c r="AT604" s="68">
        <f t="shared" si="189"/>
        <v>3.2473069921277431</v>
      </c>
      <c r="AU604" s="26">
        <v>0</v>
      </c>
      <c r="AV604" s="26">
        <v>0</v>
      </c>
      <c r="AW604" s="29">
        <v>25.022981653335407</v>
      </c>
      <c r="AX604" s="26">
        <v>4317.0119929903567</v>
      </c>
      <c r="AY604" s="27">
        <v>4161.8592365590021</v>
      </c>
      <c r="AZ604" s="27">
        <v>4253.7814897058997</v>
      </c>
      <c r="BA604" s="76">
        <v>4906.7759608744573</v>
      </c>
      <c r="BB604" s="29">
        <v>73.732433605913599</v>
      </c>
      <c r="BC604" s="26">
        <v>0</v>
      </c>
      <c r="BD604" s="26">
        <v>0</v>
      </c>
      <c r="BE604" s="26">
        <v>0</v>
      </c>
      <c r="BF604" s="28">
        <v>0</v>
      </c>
    </row>
    <row r="605" spans="1:58" ht="12.75" customHeight="1" x14ac:dyDescent="0.25">
      <c r="A605" s="10">
        <v>637</v>
      </c>
      <c r="B605" s="20" t="s">
        <v>45</v>
      </c>
      <c r="C605" s="20" t="s">
        <v>124</v>
      </c>
      <c r="D605" s="21">
        <v>2013</v>
      </c>
      <c r="E605" s="20" t="s">
        <v>110</v>
      </c>
      <c r="F605" s="64" t="s">
        <v>83</v>
      </c>
      <c r="G605" s="22">
        <v>2673066331</v>
      </c>
      <c r="H605" s="12">
        <f t="shared" si="175"/>
        <v>3127487607.27</v>
      </c>
      <c r="I605" s="23">
        <v>0</v>
      </c>
      <c r="J605" s="13">
        <f t="shared" si="176"/>
        <v>99900394.100000009</v>
      </c>
      <c r="K605" s="13">
        <f t="shared" si="177"/>
        <v>116883461.097</v>
      </c>
      <c r="L605" s="14">
        <f t="shared" si="178"/>
        <v>28625083.760000002</v>
      </c>
      <c r="M605" s="14">
        <f t="shared" si="179"/>
        <v>31771895.0913</v>
      </c>
      <c r="N605" s="22">
        <v>18510654.890000001</v>
      </c>
      <c r="O605" s="24">
        <v>3450417.39</v>
      </c>
      <c r="P605" s="24">
        <v>357372.51</v>
      </c>
      <c r="Q605" s="24">
        <v>0</v>
      </c>
      <c r="R605" s="24">
        <v>0</v>
      </c>
      <c r="S605" s="24">
        <v>6306638.9699999997</v>
      </c>
      <c r="T605" s="14">
        <f t="shared" si="190"/>
        <v>21657466.221299998</v>
      </c>
      <c r="U605" s="24">
        <v>3450417.39</v>
      </c>
      <c r="V605" s="24">
        <v>357372.51</v>
      </c>
      <c r="W605" s="24">
        <v>0</v>
      </c>
      <c r="X605" s="24">
        <v>0</v>
      </c>
      <c r="Y605" s="24">
        <v>6306638.9699999997</v>
      </c>
      <c r="Z605" s="14">
        <f t="shared" si="180"/>
        <v>71275310.340000004</v>
      </c>
      <c r="AA605" s="14">
        <f t="shared" si="181"/>
        <v>83392113.097799987</v>
      </c>
      <c r="AB605" s="24">
        <v>41750343.129999995</v>
      </c>
      <c r="AC605" s="24">
        <v>25933424.309999999</v>
      </c>
      <c r="AD605" s="24">
        <v>3591542.9000000004</v>
      </c>
      <c r="AE605" s="24">
        <v>0</v>
      </c>
      <c r="AF605" s="25">
        <v>0</v>
      </c>
      <c r="AG605" s="14">
        <f t="shared" si="182"/>
        <v>48847901.462099992</v>
      </c>
      <c r="AH605" s="14">
        <f t="shared" si="183"/>
        <v>30342106.442699995</v>
      </c>
      <c r="AI605" s="14">
        <f t="shared" si="184"/>
        <v>4202105.193</v>
      </c>
      <c r="AJ605" s="14">
        <f t="shared" si="185"/>
        <v>0</v>
      </c>
      <c r="AK605" s="14">
        <f t="shared" si="186"/>
        <v>0</v>
      </c>
      <c r="AL605" s="16">
        <f t="shared" si="187"/>
        <v>17681078.590000004</v>
      </c>
      <c r="AM605" s="16">
        <f t="shared" si="188"/>
        <v>17681078.590000004</v>
      </c>
      <c r="AN605" s="24">
        <v>0</v>
      </c>
      <c r="AO605" s="24">
        <v>16786.669999999998</v>
      </c>
      <c r="AP605" s="32">
        <v>17664291.920000002</v>
      </c>
      <c r="AQ605" s="24">
        <v>0</v>
      </c>
      <c r="AR605" s="24">
        <v>16786.669999999998</v>
      </c>
      <c r="AS605" s="32">
        <v>17664291.920000002</v>
      </c>
      <c r="AT605" s="68">
        <f t="shared" si="189"/>
        <v>3.7372957394075237</v>
      </c>
      <c r="AU605" s="26">
        <v>0</v>
      </c>
      <c r="AV605" s="26">
        <v>0</v>
      </c>
      <c r="AW605" s="29">
        <v>8.5217866930138673</v>
      </c>
      <c r="AX605" s="26">
        <v>14308.85190407781</v>
      </c>
      <c r="AY605" s="27">
        <v>7316.2442792887896</v>
      </c>
      <c r="AZ605" s="27">
        <v>11232.661583279569</v>
      </c>
      <c r="BA605" s="76">
        <v>12956.978153874297</v>
      </c>
      <c r="BB605" s="29">
        <v>77.968137934978756</v>
      </c>
      <c r="BC605" s="26">
        <v>0</v>
      </c>
      <c r="BD605" s="26">
        <v>0</v>
      </c>
      <c r="BE605" s="26">
        <v>0</v>
      </c>
      <c r="BF605" s="28">
        <v>0</v>
      </c>
    </row>
    <row r="606" spans="1:58" ht="12.75" customHeight="1" x14ac:dyDescent="0.25">
      <c r="A606" s="10">
        <v>638</v>
      </c>
      <c r="B606" s="20" t="s">
        <v>46</v>
      </c>
      <c r="C606" s="20" t="s">
        <v>125</v>
      </c>
      <c r="D606" s="21">
        <v>2013</v>
      </c>
      <c r="E606" s="20" t="s">
        <v>46</v>
      </c>
      <c r="F606" s="64" t="s">
        <v>83</v>
      </c>
      <c r="G606" s="22">
        <v>189052812</v>
      </c>
      <c r="H606" s="12">
        <f t="shared" si="175"/>
        <v>221191790.03999999</v>
      </c>
      <c r="I606" s="23">
        <v>0</v>
      </c>
      <c r="J606" s="13">
        <f t="shared" si="176"/>
        <v>7114474.8900000006</v>
      </c>
      <c r="K606" s="13">
        <f t="shared" si="177"/>
        <v>8323935.6212999998</v>
      </c>
      <c r="L606" s="14">
        <f t="shared" si="178"/>
        <v>3306463.7600000002</v>
      </c>
      <c r="M606" s="14">
        <f t="shared" si="179"/>
        <v>3521708.3505000002</v>
      </c>
      <c r="N606" s="22">
        <v>1266144.6499999999</v>
      </c>
      <c r="O606" s="24">
        <v>1546275.8400000001</v>
      </c>
      <c r="P606" s="24">
        <v>355754.4</v>
      </c>
      <c r="Q606" s="24">
        <v>0</v>
      </c>
      <c r="R606" s="24">
        <v>0</v>
      </c>
      <c r="S606" s="24">
        <v>138288.87</v>
      </c>
      <c r="T606" s="14">
        <f t="shared" si="190"/>
        <v>1481389.2404999998</v>
      </c>
      <c r="U606" s="24">
        <v>1546275.8400000001</v>
      </c>
      <c r="V606" s="24">
        <v>355754.4</v>
      </c>
      <c r="W606" s="24">
        <v>0</v>
      </c>
      <c r="X606" s="24">
        <v>0</v>
      </c>
      <c r="Y606" s="24">
        <v>138288.87</v>
      </c>
      <c r="Z606" s="14">
        <f t="shared" si="180"/>
        <v>3808011.1300000008</v>
      </c>
      <c r="AA606" s="14">
        <f t="shared" si="181"/>
        <v>4455373.0221000006</v>
      </c>
      <c r="AB606" s="24">
        <v>3054368.5600000005</v>
      </c>
      <c r="AC606" s="24">
        <v>687207.06</v>
      </c>
      <c r="AD606" s="24">
        <v>66435.510000000009</v>
      </c>
      <c r="AE606" s="24">
        <v>0</v>
      </c>
      <c r="AF606" s="25">
        <v>0</v>
      </c>
      <c r="AG606" s="14">
        <f t="shared" si="182"/>
        <v>3573611.2152000004</v>
      </c>
      <c r="AH606" s="14">
        <f t="shared" si="183"/>
        <v>804032.26020000002</v>
      </c>
      <c r="AI606" s="14">
        <f t="shared" si="184"/>
        <v>77729.546700000006</v>
      </c>
      <c r="AJ606" s="14">
        <f t="shared" si="185"/>
        <v>0</v>
      </c>
      <c r="AK606" s="14">
        <f t="shared" si="186"/>
        <v>0</v>
      </c>
      <c r="AL606" s="16">
        <f t="shared" si="187"/>
        <v>211487.28</v>
      </c>
      <c r="AM606" s="16">
        <f t="shared" si="188"/>
        <v>211487.28</v>
      </c>
      <c r="AN606" s="24">
        <v>0</v>
      </c>
      <c r="AO606" s="24">
        <v>40667.910000000003</v>
      </c>
      <c r="AP606" s="32">
        <v>170819.37</v>
      </c>
      <c r="AQ606" s="24">
        <v>0</v>
      </c>
      <c r="AR606" s="24">
        <v>40667.910000000003</v>
      </c>
      <c r="AS606" s="32">
        <v>170819.37</v>
      </c>
      <c r="AT606" s="68">
        <f t="shared" si="189"/>
        <v>3.7632208771377602</v>
      </c>
      <c r="AU606" s="26">
        <v>0</v>
      </c>
      <c r="AV606" s="26">
        <v>0</v>
      </c>
      <c r="AW606" s="29">
        <v>17.782941828116368</v>
      </c>
      <c r="AX606" s="26">
        <v>4111.8035086279606</v>
      </c>
      <c r="AY606" s="27">
        <v>4121.169520086949</v>
      </c>
      <c r="AZ606" s="27">
        <v>4116.1510747621105</v>
      </c>
      <c r="BA606" s="76">
        <v>4748.0180149936841</v>
      </c>
      <c r="BB606" s="29">
        <v>95.817620272360088</v>
      </c>
      <c r="BC606" s="26">
        <v>0</v>
      </c>
      <c r="BD606" s="26">
        <v>0</v>
      </c>
      <c r="BE606" s="26">
        <v>0</v>
      </c>
      <c r="BF606" s="28">
        <v>0</v>
      </c>
    </row>
    <row r="607" spans="1:58" ht="12.75" customHeight="1" x14ac:dyDescent="0.25">
      <c r="A607" s="10">
        <v>639</v>
      </c>
      <c r="B607" s="20" t="s">
        <v>47</v>
      </c>
      <c r="C607" s="20" t="s">
        <v>126</v>
      </c>
      <c r="D607" s="21">
        <v>2013</v>
      </c>
      <c r="E607" s="20" t="s">
        <v>47</v>
      </c>
      <c r="F607" s="64" t="s">
        <v>83</v>
      </c>
      <c r="G607" s="22">
        <v>594575532</v>
      </c>
      <c r="H607" s="12">
        <f t="shared" si="175"/>
        <v>695653372.43999994</v>
      </c>
      <c r="I607" s="23">
        <v>0</v>
      </c>
      <c r="J607" s="13">
        <f t="shared" si="176"/>
        <v>19575577.27</v>
      </c>
      <c r="K607" s="13">
        <f t="shared" si="177"/>
        <v>22903425.405899998</v>
      </c>
      <c r="L607" s="14">
        <f t="shared" si="178"/>
        <v>10904775.909999998</v>
      </c>
      <c r="M607" s="14">
        <f t="shared" si="179"/>
        <v>12177308.291999998</v>
      </c>
      <c r="N607" s="22">
        <v>7485484.5999999996</v>
      </c>
      <c r="O607" s="24">
        <v>2209598.5499999998</v>
      </c>
      <c r="P607" s="24">
        <v>0</v>
      </c>
      <c r="Q607" s="24">
        <v>0</v>
      </c>
      <c r="R607" s="24">
        <v>0</v>
      </c>
      <c r="S607" s="24">
        <v>1209692.76</v>
      </c>
      <c r="T607" s="14">
        <f t="shared" si="190"/>
        <v>8758016.9819999989</v>
      </c>
      <c r="U607" s="24">
        <v>2209598.5499999998</v>
      </c>
      <c r="V607" s="24">
        <v>0</v>
      </c>
      <c r="W607" s="24">
        <v>0</v>
      </c>
      <c r="X607" s="24">
        <v>0</v>
      </c>
      <c r="Y607" s="24">
        <v>1209692.76</v>
      </c>
      <c r="Z607" s="14">
        <f t="shared" si="180"/>
        <v>8670801.3600000013</v>
      </c>
      <c r="AA607" s="14">
        <f t="shared" si="181"/>
        <v>10144837.591200002</v>
      </c>
      <c r="AB607" s="24">
        <v>7038844.540000001</v>
      </c>
      <c r="AC607" s="24">
        <v>1110339.01</v>
      </c>
      <c r="AD607" s="24">
        <v>521617.80999999994</v>
      </c>
      <c r="AE607" s="24">
        <v>0</v>
      </c>
      <c r="AF607" s="25">
        <v>0</v>
      </c>
      <c r="AG607" s="14">
        <f t="shared" si="182"/>
        <v>8235448.111800001</v>
      </c>
      <c r="AH607" s="14">
        <f t="shared" si="183"/>
        <v>1299096.6417</v>
      </c>
      <c r="AI607" s="14">
        <f t="shared" si="184"/>
        <v>610292.83769999992</v>
      </c>
      <c r="AJ607" s="14">
        <f t="shared" si="185"/>
        <v>0</v>
      </c>
      <c r="AK607" s="14">
        <f t="shared" si="186"/>
        <v>0</v>
      </c>
      <c r="AL607" s="16">
        <f t="shared" si="187"/>
        <v>855113.64</v>
      </c>
      <c r="AM607" s="16">
        <f t="shared" si="188"/>
        <v>855113.64</v>
      </c>
      <c r="AN607" s="24">
        <v>0</v>
      </c>
      <c r="AO607" s="24">
        <v>39835.870000000003</v>
      </c>
      <c r="AP607" s="32">
        <v>815277.77</v>
      </c>
      <c r="AQ607" s="24">
        <v>0</v>
      </c>
      <c r="AR607" s="24">
        <v>39835.870000000003</v>
      </c>
      <c r="AS607" s="32">
        <v>815277.77</v>
      </c>
      <c r="AT607" s="68">
        <f t="shared" si="189"/>
        <v>3.2923617297457173</v>
      </c>
      <c r="AU607" s="26">
        <v>0</v>
      </c>
      <c r="AV607" s="26">
        <v>0</v>
      </c>
      <c r="AW607" s="29">
        <v>25.616313962344151</v>
      </c>
      <c r="AX607" s="26">
        <v>3788.4291705679807</v>
      </c>
      <c r="AY607" s="27">
        <v>3178.35465687346</v>
      </c>
      <c r="AZ607" s="27">
        <v>3422.4778339247682</v>
      </c>
      <c r="BA607" s="76">
        <v>3947.8595698362496</v>
      </c>
      <c r="BB607" s="29">
        <v>88.906761863023007</v>
      </c>
      <c r="BC607" s="26">
        <v>0</v>
      </c>
      <c r="BD607" s="26">
        <v>0</v>
      </c>
      <c r="BE607" s="26">
        <v>0</v>
      </c>
      <c r="BF607" s="28">
        <v>0</v>
      </c>
    </row>
    <row r="608" spans="1:58" ht="12.75" customHeight="1" x14ac:dyDescent="0.25">
      <c r="A608" s="10">
        <v>640</v>
      </c>
      <c r="B608" s="20" t="s">
        <v>48</v>
      </c>
      <c r="C608" s="20" t="s">
        <v>127</v>
      </c>
      <c r="D608" s="21">
        <v>2013</v>
      </c>
      <c r="E608" s="20" t="s">
        <v>48</v>
      </c>
      <c r="F608" s="64" t="s">
        <v>83</v>
      </c>
      <c r="G608" s="22">
        <v>218811378</v>
      </c>
      <c r="H608" s="12">
        <f t="shared" si="175"/>
        <v>256009312.25999999</v>
      </c>
      <c r="I608" s="23">
        <v>0</v>
      </c>
      <c r="J608" s="13">
        <f t="shared" si="176"/>
        <v>11747654.639999999</v>
      </c>
      <c r="K608" s="13">
        <f t="shared" si="177"/>
        <v>13744755.928799998</v>
      </c>
      <c r="L608" s="14">
        <f t="shared" si="178"/>
        <v>7610451.0399999991</v>
      </c>
      <c r="M608" s="14">
        <f t="shared" si="179"/>
        <v>8300236.3538999986</v>
      </c>
      <c r="N608" s="22">
        <v>4057560.67</v>
      </c>
      <c r="O608" s="24">
        <v>3179081.78</v>
      </c>
      <c r="P608" s="24">
        <v>79622.290000000008</v>
      </c>
      <c r="Q608" s="24">
        <v>0</v>
      </c>
      <c r="R608" s="24">
        <v>0</v>
      </c>
      <c r="S608" s="24">
        <v>294186.3</v>
      </c>
      <c r="T608" s="14">
        <f t="shared" si="190"/>
        <v>4747345.9838999994</v>
      </c>
      <c r="U608" s="24">
        <v>3179081.78</v>
      </c>
      <c r="V608" s="24">
        <v>79622.290000000008</v>
      </c>
      <c r="W608" s="24">
        <v>0</v>
      </c>
      <c r="X608" s="24">
        <v>0</v>
      </c>
      <c r="Y608" s="24">
        <v>294186.3</v>
      </c>
      <c r="Z608" s="14">
        <f t="shared" si="180"/>
        <v>4137203.6</v>
      </c>
      <c r="AA608" s="14">
        <f t="shared" si="181"/>
        <v>4840528.2120000003</v>
      </c>
      <c r="AB608" s="24">
        <v>3109396.33</v>
      </c>
      <c r="AC608" s="24">
        <v>1027807.27</v>
      </c>
      <c r="AD608" s="24">
        <v>0</v>
      </c>
      <c r="AE608" s="24">
        <v>0</v>
      </c>
      <c r="AF608" s="25">
        <v>0</v>
      </c>
      <c r="AG608" s="14">
        <f t="shared" si="182"/>
        <v>3637993.7061000001</v>
      </c>
      <c r="AH608" s="14">
        <f t="shared" si="183"/>
        <v>1202534.5059</v>
      </c>
      <c r="AI608" s="14">
        <f t="shared" si="184"/>
        <v>0</v>
      </c>
      <c r="AJ608" s="14">
        <f t="shared" si="185"/>
        <v>0</v>
      </c>
      <c r="AK608" s="14">
        <f t="shared" si="186"/>
        <v>0</v>
      </c>
      <c r="AL608" s="16">
        <f t="shared" si="187"/>
        <v>188692.00080000074</v>
      </c>
      <c r="AM608" s="16">
        <f t="shared" si="188"/>
        <v>188692.00080000074</v>
      </c>
      <c r="AN608" s="24">
        <v>0</v>
      </c>
      <c r="AO608" s="24">
        <v>105024.49080000073</v>
      </c>
      <c r="AP608" s="32">
        <v>83667.509999999995</v>
      </c>
      <c r="AQ608" s="24">
        <v>0</v>
      </c>
      <c r="AR608" s="24">
        <v>105024.49080000073</v>
      </c>
      <c r="AS608" s="32">
        <v>83667.509999999995</v>
      </c>
      <c r="AT608" s="68">
        <f t="shared" si="189"/>
        <v>5.3688499873164721</v>
      </c>
      <c r="AU608" s="26">
        <v>0</v>
      </c>
      <c r="AV608" s="26">
        <v>0</v>
      </c>
      <c r="AW608" s="29">
        <v>19.122616960856398</v>
      </c>
      <c r="AX608" s="26">
        <v>5136.7097125843811</v>
      </c>
      <c r="AY608" s="27">
        <v>2799.5666058402617</v>
      </c>
      <c r="AZ608" s="27">
        <v>3333.7480243000127</v>
      </c>
      <c r="BA608" s="76">
        <v>3845.5089206707189</v>
      </c>
      <c r="BB608" s="29">
        <v>96.134443245256364</v>
      </c>
      <c r="BC608" s="26">
        <v>0</v>
      </c>
      <c r="BD608" s="26">
        <v>0</v>
      </c>
      <c r="BE608" s="26">
        <v>0</v>
      </c>
      <c r="BF608" s="28">
        <v>0</v>
      </c>
    </row>
    <row r="609" spans="1:58" ht="12.75" customHeight="1" x14ac:dyDescent="0.25">
      <c r="A609" s="10">
        <v>641</v>
      </c>
      <c r="B609" s="20" t="s">
        <v>49</v>
      </c>
      <c r="C609" s="20" t="s">
        <v>128</v>
      </c>
      <c r="D609" s="21">
        <v>2013</v>
      </c>
      <c r="E609" s="20" t="s">
        <v>49</v>
      </c>
      <c r="F609" s="64" t="s">
        <v>83</v>
      </c>
      <c r="G609" s="22">
        <v>230982767</v>
      </c>
      <c r="H609" s="12">
        <f t="shared" ref="H609:H672" si="191">F609*G609</f>
        <v>270249837.38999999</v>
      </c>
      <c r="I609" s="23">
        <v>0</v>
      </c>
      <c r="J609" s="13">
        <f t="shared" ref="J609:J672" si="192">L609+Z609</f>
        <v>9246330.1499999985</v>
      </c>
      <c r="K609" s="13">
        <f t="shared" ref="K609:K672" si="193">J609*F609</f>
        <v>10818206.275499998</v>
      </c>
      <c r="L609" s="14">
        <f t="shared" ref="L609:L672" si="194">N609+O609+P609+Q609+R609+S609</f>
        <v>5825995.5599999996</v>
      </c>
      <c r="M609" s="14">
        <f t="shared" ref="M609:M672" si="195">T609+U609+V609+W609+X609+Y609</f>
        <v>6317211.9930999996</v>
      </c>
      <c r="N609" s="22">
        <v>2889508.43</v>
      </c>
      <c r="O609" s="24">
        <v>2189372</v>
      </c>
      <c r="P609" s="24">
        <v>558045.12999999989</v>
      </c>
      <c r="Q609" s="24">
        <v>0</v>
      </c>
      <c r="R609" s="24">
        <v>0</v>
      </c>
      <c r="S609" s="24">
        <v>189070</v>
      </c>
      <c r="T609" s="14">
        <f t="shared" si="190"/>
        <v>3380724.8631000002</v>
      </c>
      <c r="U609" s="24">
        <v>2189372</v>
      </c>
      <c r="V609" s="24">
        <v>558045.12999999989</v>
      </c>
      <c r="W609" s="24">
        <v>0</v>
      </c>
      <c r="X609" s="24">
        <v>0</v>
      </c>
      <c r="Y609" s="24">
        <v>189070</v>
      </c>
      <c r="Z609" s="14">
        <f t="shared" ref="Z609:Z672" si="196">AB609+AC609+AD609+AE609+AF609</f>
        <v>3420334.59</v>
      </c>
      <c r="AA609" s="14">
        <f t="shared" ref="AA609:AA672" si="197">AG609+AH609+AI609+AJ609+AK609</f>
        <v>4001791.4702999997</v>
      </c>
      <c r="AB609" s="24">
        <v>2528622.16</v>
      </c>
      <c r="AC609" s="24">
        <v>585281.15</v>
      </c>
      <c r="AD609" s="24">
        <v>306431.27999999997</v>
      </c>
      <c r="AE609" s="24">
        <v>0</v>
      </c>
      <c r="AF609" s="25">
        <v>0</v>
      </c>
      <c r="AG609" s="14">
        <f t="shared" ref="AG609:AG672" si="198">AB609*$F609</f>
        <v>2958487.9271999998</v>
      </c>
      <c r="AH609" s="14">
        <f t="shared" ref="AH609:AH672" si="199">AC609*$F609</f>
        <v>684778.94550000003</v>
      </c>
      <c r="AI609" s="14">
        <f t="shared" ref="AI609:AI672" si="200">AD609*$F609</f>
        <v>358524.59759999992</v>
      </c>
      <c r="AJ609" s="14">
        <f t="shared" ref="AJ609:AJ672" si="201">AE609*$F609</f>
        <v>0</v>
      </c>
      <c r="AK609" s="14">
        <f t="shared" ref="AK609:AK672" si="202">AF609*$F609</f>
        <v>0</v>
      </c>
      <c r="AL609" s="16">
        <f t="shared" ref="AL609:AL672" si="203">AN609+AO609+AP609</f>
        <v>406910</v>
      </c>
      <c r="AM609" s="16">
        <f t="shared" ref="AM609:AM672" si="204">AQ609+AR609+AS609</f>
        <v>406910</v>
      </c>
      <c r="AN609" s="24">
        <v>0</v>
      </c>
      <c r="AO609" s="24">
        <v>260497</v>
      </c>
      <c r="AP609" s="32">
        <v>146413</v>
      </c>
      <c r="AQ609" s="24">
        <v>0</v>
      </c>
      <c r="AR609" s="24">
        <v>260497</v>
      </c>
      <c r="AS609" s="32">
        <v>146413</v>
      </c>
      <c r="AT609" s="68">
        <f t="shared" ref="AT609:AT672" si="205">J609/G609*100</f>
        <v>4.003038958313283</v>
      </c>
      <c r="AU609" s="26">
        <v>0</v>
      </c>
      <c r="AV609" s="26">
        <v>0</v>
      </c>
      <c r="AW609" s="29">
        <v>14.127707325793528</v>
      </c>
      <c r="AX609" s="26">
        <v>3653.8171603644487</v>
      </c>
      <c r="AY609" s="27">
        <v>3115.1141754913151</v>
      </c>
      <c r="AZ609" s="27">
        <v>3294.8074413095515</v>
      </c>
      <c r="BA609" s="76">
        <v>3800.5906010573522</v>
      </c>
      <c r="BB609" s="29">
        <v>96.754717746472167</v>
      </c>
      <c r="BC609" s="26">
        <v>0</v>
      </c>
      <c r="BD609" s="26">
        <v>0</v>
      </c>
      <c r="BE609" s="26">
        <v>0</v>
      </c>
      <c r="BF609" s="28">
        <v>0</v>
      </c>
    </row>
    <row r="610" spans="1:58" ht="12.75" customHeight="1" x14ac:dyDescent="0.25">
      <c r="A610" s="10">
        <v>642</v>
      </c>
      <c r="B610" s="20" t="s">
        <v>50</v>
      </c>
      <c r="C610" s="20" t="s">
        <v>129</v>
      </c>
      <c r="D610" s="21">
        <v>2013</v>
      </c>
      <c r="E610" s="20" t="s">
        <v>50</v>
      </c>
      <c r="F610" s="64" t="s">
        <v>83</v>
      </c>
      <c r="G610" s="22">
        <v>1018578607</v>
      </c>
      <c r="H610" s="12">
        <f t="shared" si="191"/>
        <v>1191736970.1899998</v>
      </c>
      <c r="I610" s="23">
        <v>0</v>
      </c>
      <c r="J610" s="13">
        <f t="shared" si="192"/>
        <v>28263561.289999999</v>
      </c>
      <c r="K610" s="13">
        <f t="shared" si="193"/>
        <v>33068366.709299996</v>
      </c>
      <c r="L610" s="14">
        <f t="shared" si="194"/>
        <v>10501069.190000001</v>
      </c>
      <c r="M610" s="14">
        <f t="shared" si="195"/>
        <v>11381812.074999999</v>
      </c>
      <c r="N610" s="22">
        <v>5180840.5</v>
      </c>
      <c r="O610" s="24">
        <v>3651303.21</v>
      </c>
      <c r="P610" s="24">
        <v>0</v>
      </c>
      <c r="Q610" s="24">
        <v>0</v>
      </c>
      <c r="R610" s="24">
        <v>0</v>
      </c>
      <c r="S610" s="24">
        <v>1668925.48</v>
      </c>
      <c r="T610" s="14">
        <f t="shared" si="190"/>
        <v>6061583.3849999998</v>
      </c>
      <c r="U610" s="24">
        <v>3651303.21</v>
      </c>
      <c r="V610" s="24">
        <v>0</v>
      </c>
      <c r="W610" s="24">
        <v>0</v>
      </c>
      <c r="X610" s="24">
        <v>0</v>
      </c>
      <c r="Y610" s="24">
        <v>1668925.48</v>
      </c>
      <c r="Z610" s="14">
        <f t="shared" si="196"/>
        <v>17762492.099999998</v>
      </c>
      <c r="AA610" s="14">
        <f t="shared" si="197"/>
        <v>20782115.756999999</v>
      </c>
      <c r="AB610" s="24">
        <v>16351700.219999999</v>
      </c>
      <c r="AC610" s="24">
        <v>1247293.68</v>
      </c>
      <c r="AD610" s="24">
        <v>163498.19999999998</v>
      </c>
      <c r="AE610" s="24">
        <v>0</v>
      </c>
      <c r="AF610" s="25">
        <v>0</v>
      </c>
      <c r="AG610" s="14">
        <f t="shared" si="198"/>
        <v>19131489.257399999</v>
      </c>
      <c r="AH610" s="14">
        <f t="shared" si="199"/>
        <v>1459333.6055999999</v>
      </c>
      <c r="AI610" s="14">
        <f t="shared" si="200"/>
        <v>191292.89399999997</v>
      </c>
      <c r="AJ610" s="14">
        <f t="shared" si="201"/>
        <v>0</v>
      </c>
      <c r="AK610" s="14">
        <f t="shared" si="202"/>
        <v>0</v>
      </c>
      <c r="AL610" s="16">
        <f t="shared" si="203"/>
        <v>3167185.603439996</v>
      </c>
      <c r="AM610" s="16">
        <f t="shared" si="204"/>
        <v>3167185.603439996</v>
      </c>
      <c r="AN610" s="24">
        <v>0</v>
      </c>
      <c r="AO610" s="24">
        <v>7947.3434399962425</v>
      </c>
      <c r="AP610" s="32">
        <v>3159238.26</v>
      </c>
      <c r="AQ610" s="24">
        <v>0</v>
      </c>
      <c r="AR610" s="24">
        <v>7947.3434399962425</v>
      </c>
      <c r="AS610" s="32">
        <v>3159238.26</v>
      </c>
      <c r="AT610" s="68">
        <f t="shared" si="205"/>
        <v>2.7748041335016964</v>
      </c>
      <c r="AU610" s="26">
        <v>0</v>
      </c>
      <c r="AV610" s="26">
        <v>0</v>
      </c>
      <c r="AW610" s="29">
        <v>30.261225844451133</v>
      </c>
      <c r="AX610" s="26">
        <v>4517.5156590323895</v>
      </c>
      <c r="AY610" s="27">
        <v>2755.9062073105802</v>
      </c>
      <c r="AZ610" s="27">
        <v>3650.5367048480971</v>
      </c>
      <c r="BA610" s="76">
        <v>4210.9275690315089</v>
      </c>
      <c r="BB610" s="29">
        <v>84.107089991834499</v>
      </c>
      <c r="BC610" s="26">
        <v>0</v>
      </c>
      <c r="BD610" s="26">
        <v>0</v>
      </c>
      <c r="BE610" s="26">
        <v>0</v>
      </c>
      <c r="BF610" s="28">
        <v>0</v>
      </c>
    </row>
    <row r="611" spans="1:58" ht="12.75" customHeight="1" x14ac:dyDescent="0.25">
      <c r="A611" s="10">
        <v>643</v>
      </c>
      <c r="B611" s="20" t="s">
        <v>51</v>
      </c>
      <c r="C611" s="20" t="s">
        <v>130</v>
      </c>
      <c r="D611" s="21">
        <v>2013</v>
      </c>
      <c r="E611" s="20" t="s">
        <v>148</v>
      </c>
      <c r="F611" s="64" t="s">
        <v>83</v>
      </c>
      <c r="G611" s="22">
        <v>1365154229</v>
      </c>
      <c r="H611" s="12">
        <f t="shared" si="191"/>
        <v>1597230447.9299998</v>
      </c>
      <c r="I611" s="23">
        <v>0</v>
      </c>
      <c r="J611" s="13">
        <f t="shared" si="192"/>
        <v>54877598.049999997</v>
      </c>
      <c r="K611" s="13">
        <f t="shared" si="193"/>
        <v>64206789.718499996</v>
      </c>
      <c r="L611" s="14">
        <f t="shared" si="194"/>
        <v>29371927.439999998</v>
      </c>
      <c r="M611" s="14">
        <f t="shared" si="195"/>
        <v>32242462.184999995</v>
      </c>
      <c r="N611" s="22">
        <v>16885498.5</v>
      </c>
      <c r="O611" s="24">
        <v>7629008.7699999996</v>
      </c>
      <c r="P611" s="24">
        <v>133768.27000000002</v>
      </c>
      <c r="Q611" s="24">
        <v>0</v>
      </c>
      <c r="R611" s="24">
        <v>0</v>
      </c>
      <c r="S611" s="24">
        <v>4723651.9000000004</v>
      </c>
      <c r="T611" s="14">
        <f t="shared" si="190"/>
        <v>19756033.244999997</v>
      </c>
      <c r="U611" s="24">
        <v>7629008.7699999996</v>
      </c>
      <c r="V611" s="24">
        <v>133768.27000000002</v>
      </c>
      <c r="W611" s="24">
        <v>0</v>
      </c>
      <c r="X611" s="24">
        <v>0</v>
      </c>
      <c r="Y611" s="24">
        <v>4723651.9000000004</v>
      </c>
      <c r="Z611" s="14">
        <f t="shared" si="196"/>
        <v>25505670.610000003</v>
      </c>
      <c r="AA611" s="14">
        <f t="shared" si="197"/>
        <v>29841634.613699999</v>
      </c>
      <c r="AB611" s="24">
        <v>18046946.310000002</v>
      </c>
      <c r="AC611" s="24">
        <v>1377826.86</v>
      </c>
      <c r="AD611" s="24">
        <v>44904.14</v>
      </c>
      <c r="AE611" s="24">
        <v>0</v>
      </c>
      <c r="AF611" s="25">
        <v>6035993.2999999998</v>
      </c>
      <c r="AG611" s="14">
        <f t="shared" si="198"/>
        <v>21114927.182700001</v>
      </c>
      <c r="AH611" s="14">
        <f t="shared" si="199"/>
        <v>1612057.4262000001</v>
      </c>
      <c r="AI611" s="14">
        <f t="shared" si="200"/>
        <v>52537.843799999995</v>
      </c>
      <c r="AJ611" s="14">
        <f t="shared" si="201"/>
        <v>0</v>
      </c>
      <c r="AK611" s="14">
        <f t="shared" si="202"/>
        <v>7062112.1609999994</v>
      </c>
      <c r="AL611" s="16">
        <f t="shared" si="203"/>
        <v>2851834.29</v>
      </c>
      <c r="AM611" s="16">
        <f t="shared" si="204"/>
        <v>2851834.29</v>
      </c>
      <c r="AN611" s="24">
        <v>0</v>
      </c>
      <c r="AO611" s="24">
        <v>133623.28999999998</v>
      </c>
      <c r="AP611" s="32">
        <v>2718211</v>
      </c>
      <c r="AQ611" s="24">
        <v>0</v>
      </c>
      <c r="AR611" s="24">
        <v>133623.28999999998</v>
      </c>
      <c r="AS611" s="32">
        <v>2718211</v>
      </c>
      <c r="AT611" s="68">
        <f t="shared" si="205"/>
        <v>4.0198826538594714</v>
      </c>
      <c r="AU611" s="26">
        <v>0</v>
      </c>
      <c r="AV611" s="26">
        <v>0</v>
      </c>
      <c r="AW611" s="29">
        <v>33.157066755685527</v>
      </c>
      <c r="AX611" s="26">
        <v>3547.8533943947759</v>
      </c>
      <c r="AY611" s="27">
        <v>3201.2417256274462</v>
      </c>
      <c r="AZ611" s="27">
        <v>3353.5134324235637</v>
      </c>
      <c r="BA611" s="76">
        <v>3868.3085002147586</v>
      </c>
      <c r="BB611" s="29">
        <v>83.917800731159645</v>
      </c>
      <c r="BC611" s="26">
        <v>0</v>
      </c>
      <c r="BD611" s="26">
        <v>0</v>
      </c>
      <c r="BE611" s="26">
        <v>0</v>
      </c>
      <c r="BF611" s="28">
        <v>0</v>
      </c>
    </row>
    <row r="612" spans="1:58" ht="12.75" customHeight="1" x14ac:dyDescent="0.25">
      <c r="A612" s="10">
        <v>644</v>
      </c>
      <c r="B612" s="20" t="s">
        <v>52</v>
      </c>
      <c r="C612" s="20" t="s">
        <v>131</v>
      </c>
      <c r="D612" s="21">
        <v>2013</v>
      </c>
      <c r="E612" s="20" t="s">
        <v>111</v>
      </c>
      <c r="F612" s="64" t="s">
        <v>83</v>
      </c>
      <c r="G612" s="22">
        <v>359465987</v>
      </c>
      <c r="H612" s="12">
        <f t="shared" si="191"/>
        <v>420575204.78999996</v>
      </c>
      <c r="I612" s="23">
        <v>0</v>
      </c>
      <c r="J612" s="13">
        <f t="shared" si="192"/>
        <v>13921725.889999997</v>
      </c>
      <c r="K612" s="13">
        <f t="shared" si="193"/>
        <v>16288419.291299995</v>
      </c>
      <c r="L612" s="14">
        <f t="shared" si="194"/>
        <v>7013491.1599999992</v>
      </c>
      <c r="M612" s="14">
        <f t="shared" si="195"/>
        <v>7696936.1283999998</v>
      </c>
      <c r="N612" s="22">
        <v>4020264.52</v>
      </c>
      <c r="O612" s="24">
        <v>2161320.4900000002</v>
      </c>
      <c r="P612" s="24">
        <v>795865.04999999993</v>
      </c>
      <c r="Q612" s="24">
        <v>0</v>
      </c>
      <c r="R612" s="24">
        <v>0</v>
      </c>
      <c r="S612" s="24">
        <v>36041.1</v>
      </c>
      <c r="T612" s="14">
        <f t="shared" si="190"/>
        <v>4703709.4884000001</v>
      </c>
      <c r="U612" s="24">
        <v>2161320.4900000002</v>
      </c>
      <c r="V612" s="24">
        <v>795865.04999999993</v>
      </c>
      <c r="W612" s="24">
        <v>0</v>
      </c>
      <c r="X612" s="24">
        <v>0</v>
      </c>
      <c r="Y612" s="24">
        <v>36041.1</v>
      </c>
      <c r="Z612" s="14">
        <f t="shared" si="196"/>
        <v>6908234.7299999986</v>
      </c>
      <c r="AA612" s="14">
        <f t="shared" si="197"/>
        <v>8082634.6340999994</v>
      </c>
      <c r="AB612" s="24">
        <v>5612872.959999999</v>
      </c>
      <c r="AC612" s="24">
        <v>1213036.55</v>
      </c>
      <c r="AD612" s="24">
        <v>82325.22</v>
      </c>
      <c r="AE612" s="24">
        <v>0</v>
      </c>
      <c r="AF612" s="25">
        <v>0</v>
      </c>
      <c r="AG612" s="14">
        <f t="shared" si="198"/>
        <v>6567061.3631999986</v>
      </c>
      <c r="AH612" s="14">
        <f t="shared" si="199"/>
        <v>1419252.7634999999</v>
      </c>
      <c r="AI612" s="14">
        <f t="shared" si="200"/>
        <v>96320.507400000002</v>
      </c>
      <c r="AJ612" s="14">
        <f t="shared" si="201"/>
        <v>0</v>
      </c>
      <c r="AK612" s="14">
        <f t="shared" si="202"/>
        <v>0</v>
      </c>
      <c r="AL612" s="16">
        <f t="shared" si="203"/>
        <v>365772.72000000003</v>
      </c>
      <c r="AM612" s="16">
        <f t="shared" si="204"/>
        <v>365772.72000000003</v>
      </c>
      <c r="AN612" s="24">
        <v>0</v>
      </c>
      <c r="AO612" s="24">
        <v>55049.77</v>
      </c>
      <c r="AP612" s="32">
        <v>310722.95</v>
      </c>
      <c r="AQ612" s="24">
        <v>0</v>
      </c>
      <c r="AR612" s="24">
        <v>55049.77</v>
      </c>
      <c r="AS612" s="32">
        <v>310722.95</v>
      </c>
      <c r="AT612" s="68">
        <f t="shared" si="205"/>
        <v>3.8728910087395825</v>
      </c>
      <c r="AU612" s="26">
        <v>0</v>
      </c>
      <c r="AV612" s="26">
        <v>0</v>
      </c>
      <c r="AW612" s="29">
        <v>24.298962168483328</v>
      </c>
      <c r="AX612" s="26">
        <v>4728.9598079455864</v>
      </c>
      <c r="AY612" s="27">
        <v>2285.2111155206871</v>
      </c>
      <c r="AZ612" s="27">
        <v>3073.287018252443</v>
      </c>
      <c r="BA612" s="76">
        <v>3545.0647614415261</v>
      </c>
      <c r="BB612" s="29">
        <v>99.486117552902144</v>
      </c>
      <c r="BC612" s="26">
        <v>0</v>
      </c>
      <c r="BD612" s="26">
        <v>0</v>
      </c>
      <c r="BE612" s="26">
        <v>0</v>
      </c>
      <c r="BF612" s="28">
        <v>0</v>
      </c>
    </row>
    <row r="613" spans="1:58" ht="12.75" customHeight="1" x14ac:dyDescent="0.25">
      <c r="A613" s="10">
        <v>645</v>
      </c>
      <c r="B613" s="20" t="s">
        <v>53</v>
      </c>
      <c r="C613" s="20" t="s">
        <v>132</v>
      </c>
      <c r="D613" s="21">
        <v>2013</v>
      </c>
      <c r="E613" s="20" t="s">
        <v>53</v>
      </c>
      <c r="F613" s="64" t="s">
        <v>83</v>
      </c>
      <c r="G613" s="22">
        <v>182126143</v>
      </c>
      <c r="H613" s="12">
        <f t="shared" si="191"/>
        <v>213087587.30999997</v>
      </c>
      <c r="I613" s="23">
        <v>0</v>
      </c>
      <c r="J613" s="13">
        <f t="shared" si="192"/>
        <v>7209590.6899999995</v>
      </c>
      <c r="K613" s="13">
        <f t="shared" si="193"/>
        <v>8435221.1072999984</v>
      </c>
      <c r="L613" s="14">
        <f t="shared" si="194"/>
        <v>3405559.1300000004</v>
      </c>
      <c r="M613" s="14">
        <f t="shared" si="195"/>
        <v>3746593.9046999998</v>
      </c>
      <c r="N613" s="22">
        <v>2006086.91</v>
      </c>
      <c r="O613" s="24">
        <v>1242034.8700000001</v>
      </c>
      <c r="P613" s="24">
        <v>0</v>
      </c>
      <c r="Q613" s="24">
        <v>0</v>
      </c>
      <c r="R613" s="24">
        <v>0</v>
      </c>
      <c r="S613" s="24">
        <v>157437.35</v>
      </c>
      <c r="T613" s="14">
        <f t="shared" si="190"/>
        <v>2347121.6846999996</v>
      </c>
      <c r="U613" s="24">
        <v>1242034.8700000001</v>
      </c>
      <c r="V613" s="24">
        <v>0</v>
      </c>
      <c r="W613" s="24">
        <v>0</v>
      </c>
      <c r="X613" s="24">
        <v>0</v>
      </c>
      <c r="Y613" s="24">
        <v>157437.35</v>
      </c>
      <c r="Z613" s="14">
        <f t="shared" si="196"/>
        <v>3804031.5599999987</v>
      </c>
      <c r="AA613" s="14">
        <f t="shared" si="197"/>
        <v>4450716.9251999985</v>
      </c>
      <c r="AB613" s="24">
        <v>2866290.9799999991</v>
      </c>
      <c r="AC613" s="24">
        <v>863208.49</v>
      </c>
      <c r="AD613" s="24">
        <v>74532.09</v>
      </c>
      <c r="AE613" s="24">
        <v>0</v>
      </c>
      <c r="AF613" s="25">
        <v>0</v>
      </c>
      <c r="AG613" s="14">
        <f t="shared" si="198"/>
        <v>3353560.4465999985</v>
      </c>
      <c r="AH613" s="14">
        <f t="shared" si="199"/>
        <v>1009953.9332999999</v>
      </c>
      <c r="AI613" s="14">
        <f t="shared" si="200"/>
        <v>87202.545299999983</v>
      </c>
      <c r="AJ613" s="14">
        <f t="shared" si="201"/>
        <v>0</v>
      </c>
      <c r="AK613" s="14">
        <f t="shared" si="202"/>
        <v>0</v>
      </c>
      <c r="AL613" s="16">
        <f t="shared" si="203"/>
        <v>339815.12900000002</v>
      </c>
      <c r="AM613" s="16">
        <f t="shared" si="204"/>
        <v>339815.12900000002</v>
      </c>
      <c r="AN613" s="24">
        <v>0</v>
      </c>
      <c r="AO613" s="24">
        <v>31492.129000000001</v>
      </c>
      <c r="AP613" s="32">
        <v>308323</v>
      </c>
      <c r="AQ613" s="24">
        <v>0</v>
      </c>
      <c r="AR613" s="24">
        <v>31492.129000000001</v>
      </c>
      <c r="AS613" s="32">
        <v>308323</v>
      </c>
      <c r="AT613" s="68">
        <f t="shared" si="205"/>
        <v>3.9585699072318246</v>
      </c>
      <c r="AU613" s="26">
        <v>0</v>
      </c>
      <c r="AV613" s="26">
        <v>0</v>
      </c>
      <c r="AW613" s="29">
        <v>24.995373984613618</v>
      </c>
      <c r="AX613" s="26">
        <v>4998.5040878594109</v>
      </c>
      <c r="AY613" s="27">
        <v>3059.3782441602866</v>
      </c>
      <c r="AZ613" s="27">
        <v>3846.7809451346388</v>
      </c>
      <c r="BA613" s="76">
        <v>4437.2971000072639</v>
      </c>
      <c r="BB613" s="29">
        <v>95.377048408494375</v>
      </c>
      <c r="BC613" s="26">
        <v>0</v>
      </c>
      <c r="BD613" s="26">
        <v>0</v>
      </c>
      <c r="BE613" s="26">
        <v>0</v>
      </c>
      <c r="BF613" s="28">
        <v>0</v>
      </c>
    </row>
    <row r="614" spans="1:58" ht="12.75" customHeight="1" x14ac:dyDescent="0.25">
      <c r="A614" s="10">
        <v>646</v>
      </c>
      <c r="B614" s="20" t="s">
        <v>54</v>
      </c>
      <c r="C614" s="20" t="s">
        <v>133</v>
      </c>
      <c r="D614" s="21">
        <v>2013</v>
      </c>
      <c r="E614" s="20" t="s">
        <v>54</v>
      </c>
      <c r="F614" s="64" t="s">
        <v>83</v>
      </c>
      <c r="G614" s="22">
        <v>103627459</v>
      </c>
      <c r="H614" s="12">
        <f t="shared" si="191"/>
        <v>121244127.02999999</v>
      </c>
      <c r="I614" s="23">
        <v>0</v>
      </c>
      <c r="J614" s="13">
        <f t="shared" si="192"/>
        <v>4821009.0999999996</v>
      </c>
      <c r="K614" s="13">
        <f t="shared" si="193"/>
        <v>5640580.6469999989</v>
      </c>
      <c r="L614" s="14">
        <f t="shared" si="194"/>
        <v>2511334.9500000002</v>
      </c>
      <c r="M614" s="14">
        <f t="shared" si="195"/>
        <v>2676489.8139999998</v>
      </c>
      <c r="N614" s="22">
        <v>971499.2</v>
      </c>
      <c r="O614" s="24">
        <v>1157497.1299999999</v>
      </c>
      <c r="P614" s="24">
        <v>159269.06</v>
      </c>
      <c r="Q614" s="24">
        <v>0</v>
      </c>
      <c r="R614" s="24">
        <v>0</v>
      </c>
      <c r="S614" s="24">
        <v>223069.56</v>
      </c>
      <c r="T614" s="14">
        <f t="shared" ref="T614:T677" si="206">N614*$F614</f>
        <v>1136654.0639999998</v>
      </c>
      <c r="U614" s="24">
        <v>1157497.1299999999</v>
      </c>
      <c r="V614" s="24">
        <v>159269.06</v>
      </c>
      <c r="W614" s="24">
        <v>0</v>
      </c>
      <c r="X614" s="24">
        <v>0</v>
      </c>
      <c r="Y614" s="24">
        <v>223069.56</v>
      </c>
      <c r="Z614" s="14">
        <f t="shared" si="196"/>
        <v>2309674.1499999994</v>
      </c>
      <c r="AA614" s="14">
        <f t="shared" si="197"/>
        <v>2702318.7554999995</v>
      </c>
      <c r="AB614" s="24">
        <v>1892880.8999999997</v>
      </c>
      <c r="AC614" s="24">
        <v>416793.25</v>
      </c>
      <c r="AD614" s="24">
        <v>0</v>
      </c>
      <c r="AE614" s="24">
        <v>0</v>
      </c>
      <c r="AF614" s="25">
        <v>0</v>
      </c>
      <c r="AG614" s="14">
        <f t="shared" si="198"/>
        <v>2214670.6529999995</v>
      </c>
      <c r="AH614" s="14">
        <f t="shared" si="199"/>
        <v>487648.10249999998</v>
      </c>
      <c r="AI614" s="14">
        <f t="shared" si="200"/>
        <v>0</v>
      </c>
      <c r="AJ614" s="14">
        <f t="shared" si="201"/>
        <v>0</v>
      </c>
      <c r="AK614" s="14">
        <f t="shared" si="202"/>
        <v>0</v>
      </c>
      <c r="AL614" s="16">
        <f t="shared" si="203"/>
        <v>88056.739999999991</v>
      </c>
      <c r="AM614" s="16">
        <f t="shared" si="204"/>
        <v>88056.739999999991</v>
      </c>
      <c r="AN614" s="24">
        <v>0</v>
      </c>
      <c r="AO614" s="24">
        <v>21167.200000000001</v>
      </c>
      <c r="AP614" s="32">
        <v>66889.539999999994</v>
      </c>
      <c r="AQ614" s="24">
        <v>0</v>
      </c>
      <c r="AR614" s="24">
        <v>21167.200000000001</v>
      </c>
      <c r="AS614" s="32">
        <v>66889.539999999994</v>
      </c>
      <c r="AT614" s="68">
        <f t="shared" si="205"/>
        <v>4.6522506163158939</v>
      </c>
      <c r="AU614" s="26">
        <v>0</v>
      </c>
      <c r="AV614" s="26">
        <v>0</v>
      </c>
      <c r="AW614" s="29">
        <v>21.766850413573895</v>
      </c>
      <c r="AX614" s="26">
        <v>4201.2026047493009</v>
      </c>
      <c r="AY614" s="27">
        <v>3994.8825078980276</v>
      </c>
      <c r="AZ614" s="27">
        <v>4091.1378340007623</v>
      </c>
      <c r="BA614" s="76">
        <v>4719.1650123727541</v>
      </c>
      <c r="BB614" s="29">
        <v>91.117490719427934</v>
      </c>
      <c r="BC614" s="26">
        <v>0</v>
      </c>
      <c r="BD614" s="26">
        <v>0</v>
      </c>
      <c r="BE614" s="26">
        <v>0</v>
      </c>
      <c r="BF614" s="28">
        <v>0</v>
      </c>
    </row>
    <row r="615" spans="1:58" ht="12.75" customHeight="1" x14ac:dyDescent="0.25">
      <c r="A615" s="10">
        <v>647</v>
      </c>
      <c r="B615" s="20" t="s">
        <v>55</v>
      </c>
      <c r="C615" s="20" t="s">
        <v>134</v>
      </c>
      <c r="D615" s="21">
        <v>2013</v>
      </c>
      <c r="E615" s="20" t="s">
        <v>55</v>
      </c>
      <c r="F615" s="64" t="s">
        <v>83</v>
      </c>
      <c r="G615" s="22">
        <v>1124999893</v>
      </c>
      <c r="H615" s="12">
        <f t="shared" si="191"/>
        <v>1316249874.8099999</v>
      </c>
      <c r="I615" s="23">
        <v>0</v>
      </c>
      <c r="J615" s="13">
        <f t="shared" si="192"/>
        <v>21232543.930000003</v>
      </c>
      <c r="K615" s="13">
        <f t="shared" si="193"/>
        <v>24842076.398100004</v>
      </c>
      <c r="L615" s="14">
        <f t="shared" si="194"/>
        <v>4419836.87</v>
      </c>
      <c r="M615" s="14">
        <f t="shared" si="195"/>
        <v>4785399.0389999999</v>
      </c>
      <c r="N615" s="22">
        <v>2150365.7000000002</v>
      </c>
      <c r="O615" s="24">
        <v>2006084.26</v>
      </c>
      <c r="P615" s="24">
        <v>0</v>
      </c>
      <c r="Q615" s="24">
        <v>0</v>
      </c>
      <c r="R615" s="24">
        <v>0</v>
      </c>
      <c r="S615" s="24">
        <v>263386.90999999997</v>
      </c>
      <c r="T615" s="14">
        <f t="shared" si="206"/>
        <v>2515927.8689999999</v>
      </c>
      <c r="U615" s="24">
        <v>2006084.26</v>
      </c>
      <c r="V615" s="24">
        <v>0</v>
      </c>
      <c r="W615" s="24">
        <v>0</v>
      </c>
      <c r="X615" s="24">
        <v>0</v>
      </c>
      <c r="Y615" s="24">
        <v>263386.90999999997</v>
      </c>
      <c r="Z615" s="14">
        <f t="shared" si="196"/>
        <v>16812707.060000002</v>
      </c>
      <c r="AA615" s="14">
        <f t="shared" si="197"/>
        <v>19670867.260199998</v>
      </c>
      <c r="AB615" s="24">
        <v>13812342.130000001</v>
      </c>
      <c r="AC615" s="24">
        <v>1072512.6499999999</v>
      </c>
      <c r="AD615" s="24">
        <v>371895.81</v>
      </c>
      <c r="AE615" s="24">
        <v>0</v>
      </c>
      <c r="AF615" s="25">
        <v>1555956.4700000002</v>
      </c>
      <c r="AG615" s="14">
        <f t="shared" si="198"/>
        <v>16160440.292099999</v>
      </c>
      <c r="AH615" s="14">
        <f t="shared" si="199"/>
        <v>1254839.8004999999</v>
      </c>
      <c r="AI615" s="14">
        <f t="shared" si="200"/>
        <v>435118.09769999998</v>
      </c>
      <c r="AJ615" s="14">
        <f t="shared" si="201"/>
        <v>0</v>
      </c>
      <c r="AK615" s="14">
        <f t="shared" si="202"/>
        <v>1820469.0699000002</v>
      </c>
      <c r="AL615" s="16">
        <f t="shared" si="203"/>
        <v>6464230.6599999992</v>
      </c>
      <c r="AM615" s="16">
        <f t="shared" si="204"/>
        <v>6464230.6599999992</v>
      </c>
      <c r="AN615" s="24">
        <v>0</v>
      </c>
      <c r="AO615" s="24">
        <v>31451.559999999998</v>
      </c>
      <c r="AP615" s="32">
        <v>6432779.0999999996</v>
      </c>
      <c r="AQ615" s="24">
        <v>0</v>
      </c>
      <c r="AR615" s="24">
        <v>31451.559999999998</v>
      </c>
      <c r="AS615" s="32">
        <v>6432779.0999999996</v>
      </c>
      <c r="AT615" s="68">
        <f t="shared" si="205"/>
        <v>1.8873374177289812</v>
      </c>
      <c r="AU615" s="26">
        <v>0</v>
      </c>
      <c r="AV615" s="26">
        <v>0</v>
      </c>
      <c r="AW615" s="29">
        <v>24.800665240478061</v>
      </c>
      <c r="AX615" s="26">
        <v>4941.1454911004639</v>
      </c>
      <c r="AY615" s="27">
        <v>2872.8856341316609</v>
      </c>
      <c r="AZ615" s="27">
        <v>4297.1646221994115</v>
      </c>
      <c r="BA615" s="76">
        <v>4956.8188020833295</v>
      </c>
      <c r="BB615" s="29">
        <v>94.040800198130384</v>
      </c>
      <c r="BC615" s="26">
        <v>0</v>
      </c>
      <c r="BD615" s="26">
        <v>0</v>
      </c>
      <c r="BE615" s="26">
        <v>0</v>
      </c>
      <c r="BF615" s="28">
        <v>0</v>
      </c>
    </row>
    <row r="616" spans="1:58" ht="12.75" customHeight="1" x14ac:dyDescent="0.25">
      <c r="A616" s="10">
        <v>648</v>
      </c>
      <c r="B616" s="20" t="s">
        <v>56</v>
      </c>
      <c r="C616" s="20" t="s">
        <v>135</v>
      </c>
      <c r="D616" s="21">
        <v>2013</v>
      </c>
      <c r="E616" s="20" t="s">
        <v>56</v>
      </c>
      <c r="F616" s="64" t="s">
        <v>83</v>
      </c>
      <c r="G616" s="22">
        <v>245515976</v>
      </c>
      <c r="H616" s="12">
        <f t="shared" si="191"/>
        <v>287253691.91999996</v>
      </c>
      <c r="I616" s="23">
        <v>0</v>
      </c>
      <c r="J616" s="13">
        <f t="shared" si="192"/>
        <v>12723812.789999999</v>
      </c>
      <c r="K616" s="13">
        <f t="shared" si="193"/>
        <v>14886860.964299997</v>
      </c>
      <c r="L616" s="14">
        <f t="shared" si="194"/>
        <v>9470830.75</v>
      </c>
      <c r="M616" s="14">
        <f t="shared" si="195"/>
        <v>10353115.1984</v>
      </c>
      <c r="N616" s="22">
        <v>5189908.5199999996</v>
      </c>
      <c r="O616" s="24">
        <v>2792004.51</v>
      </c>
      <c r="P616" s="24">
        <v>1233634.57</v>
      </c>
      <c r="Q616" s="24">
        <v>0</v>
      </c>
      <c r="R616" s="24">
        <v>0</v>
      </c>
      <c r="S616" s="24">
        <v>255283.15</v>
      </c>
      <c r="T616" s="14">
        <f t="shared" si="206"/>
        <v>6072192.9683999987</v>
      </c>
      <c r="U616" s="24">
        <v>2792004.51</v>
      </c>
      <c r="V616" s="24">
        <v>1233634.57</v>
      </c>
      <c r="W616" s="24">
        <v>0</v>
      </c>
      <c r="X616" s="24">
        <v>0</v>
      </c>
      <c r="Y616" s="24">
        <v>255283.15</v>
      </c>
      <c r="Z616" s="14">
        <f t="shared" si="196"/>
        <v>3252982.04</v>
      </c>
      <c r="AA616" s="14">
        <f t="shared" si="197"/>
        <v>3805988.9868000001</v>
      </c>
      <c r="AB616" s="24">
        <v>2042247.86</v>
      </c>
      <c r="AC616" s="24">
        <v>879282.48</v>
      </c>
      <c r="AD616" s="24">
        <v>331451.7</v>
      </c>
      <c r="AE616" s="24">
        <v>0</v>
      </c>
      <c r="AF616" s="25">
        <v>0</v>
      </c>
      <c r="AG616" s="14">
        <f t="shared" si="198"/>
        <v>2389429.9961999999</v>
      </c>
      <c r="AH616" s="14">
        <f t="shared" si="199"/>
        <v>1028760.5016</v>
      </c>
      <c r="AI616" s="14">
        <f t="shared" si="200"/>
        <v>387798.489</v>
      </c>
      <c r="AJ616" s="14">
        <f t="shared" si="201"/>
        <v>0</v>
      </c>
      <c r="AK616" s="14">
        <f t="shared" si="202"/>
        <v>0</v>
      </c>
      <c r="AL616" s="16">
        <f t="shared" si="203"/>
        <v>118677.20999999999</v>
      </c>
      <c r="AM616" s="16">
        <f t="shared" si="204"/>
        <v>118677.20999999999</v>
      </c>
      <c r="AN616" s="24">
        <v>0</v>
      </c>
      <c r="AO616" s="24">
        <v>44656.6</v>
      </c>
      <c r="AP616" s="32">
        <v>74020.61</v>
      </c>
      <c r="AQ616" s="24">
        <v>0</v>
      </c>
      <c r="AR616" s="24">
        <v>44656.6</v>
      </c>
      <c r="AS616" s="32">
        <v>74020.61</v>
      </c>
      <c r="AT616" s="68">
        <f t="shared" si="205"/>
        <v>5.1824785487686551</v>
      </c>
      <c r="AU616" s="26">
        <v>0</v>
      </c>
      <c r="AV616" s="26">
        <v>0</v>
      </c>
      <c r="AW616" s="29">
        <v>19.222816306397224</v>
      </c>
      <c r="AX616" s="26">
        <v>3099.3562488149873</v>
      </c>
      <c r="AY616" s="27">
        <v>3255.1682863746896</v>
      </c>
      <c r="AZ616" s="27">
        <v>3213.8615319059509</v>
      </c>
      <c r="BA616" s="76">
        <v>3707.2187521850283</v>
      </c>
      <c r="BB616" s="29">
        <v>97.304532656757686</v>
      </c>
      <c r="BC616" s="26">
        <v>0</v>
      </c>
      <c r="BD616" s="26">
        <v>0</v>
      </c>
      <c r="BE616" s="26">
        <v>0</v>
      </c>
      <c r="BF616" s="28">
        <v>0</v>
      </c>
    </row>
    <row r="617" spans="1:58" ht="12.75" customHeight="1" x14ac:dyDescent="0.25">
      <c r="A617" s="10">
        <v>649</v>
      </c>
      <c r="B617" s="20" t="s">
        <v>57</v>
      </c>
      <c r="C617" s="20" t="s">
        <v>136</v>
      </c>
      <c r="D617" s="21">
        <v>2013</v>
      </c>
      <c r="E617" s="20" t="s">
        <v>57</v>
      </c>
      <c r="F617" s="64" t="s">
        <v>83</v>
      </c>
      <c r="G617" s="22">
        <v>519256535</v>
      </c>
      <c r="H617" s="12">
        <f t="shared" si="191"/>
        <v>607530145.94999993</v>
      </c>
      <c r="I617" s="23">
        <v>0</v>
      </c>
      <c r="J617" s="13">
        <f t="shared" si="192"/>
        <v>17281374.41</v>
      </c>
      <c r="K617" s="13">
        <f t="shared" si="193"/>
        <v>20219208.059699997</v>
      </c>
      <c r="L617" s="14">
        <f t="shared" si="194"/>
        <v>9744125.1899999995</v>
      </c>
      <c r="M617" s="14">
        <f t="shared" si="195"/>
        <v>10769671.103399999</v>
      </c>
      <c r="N617" s="22">
        <v>6032623.0199999996</v>
      </c>
      <c r="O617" s="24">
        <v>2643853.9500000002</v>
      </c>
      <c r="P617" s="24">
        <v>825945.99</v>
      </c>
      <c r="Q617" s="24">
        <v>0</v>
      </c>
      <c r="R617" s="24">
        <v>0</v>
      </c>
      <c r="S617" s="24">
        <v>241702.23</v>
      </c>
      <c r="T617" s="14">
        <f t="shared" si="206"/>
        <v>7058168.9333999986</v>
      </c>
      <c r="U617" s="24">
        <v>2643853.9500000002</v>
      </c>
      <c r="V617" s="24">
        <v>825945.99</v>
      </c>
      <c r="W617" s="24">
        <v>0</v>
      </c>
      <c r="X617" s="24">
        <v>0</v>
      </c>
      <c r="Y617" s="24">
        <v>241702.23</v>
      </c>
      <c r="Z617" s="14">
        <f t="shared" si="196"/>
        <v>7537249.2200000007</v>
      </c>
      <c r="AA617" s="14">
        <f t="shared" si="197"/>
        <v>8818581.5874000005</v>
      </c>
      <c r="AB617" s="24">
        <v>6454371.2300000004</v>
      </c>
      <c r="AC617" s="24">
        <v>897808.16</v>
      </c>
      <c r="AD617" s="24">
        <v>185069.83</v>
      </c>
      <c r="AE617" s="24">
        <v>0</v>
      </c>
      <c r="AF617" s="25">
        <v>0</v>
      </c>
      <c r="AG617" s="14">
        <f t="shared" si="198"/>
        <v>7551614.3391000004</v>
      </c>
      <c r="AH617" s="14">
        <f t="shared" si="199"/>
        <v>1050435.5471999999</v>
      </c>
      <c r="AI617" s="14">
        <f t="shared" si="200"/>
        <v>216531.70109999998</v>
      </c>
      <c r="AJ617" s="14">
        <f t="shared" si="201"/>
        <v>0</v>
      </c>
      <c r="AK617" s="14">
        <f t="shared" si="202"/>
        <v>0</v>
      </c>
      <c r="AL617" s="16">
        <f t="shared" si="203"/>
        <v>847905.35000000009</v>
      </c>
      <c r="AM617" s="16">
        <f t="shared" si="204"/>
        <v>847905.35000000009</v>
      </c>
      <c r="AN617" s="24">
        <v>0</v>
      </c>
      <c r="AO617" s="24">
        <v>34854.050000000003</v>
      </c>
      <c r="AP617" s="32">
        <v>813051.3</v>
      </c>
      <c r="AQ617" s="24">
        <v>0</v>
      </c>
      <c r="AR617" s="24">
        <v>34854.050000000003</v>
      </c>
      <c r="AS617" s="32">
        <v>813051.3</v>
      </c>
      <c r="AT617" s="68">
        <f t="shared" si="205"/>
        <v>3.3280995510244278</v>
      </c>
      <c r="AU617" s="26">
        <v>0</v>
      </c>
      <c r="AV617" s="26">
        <v>0</v>
      </c>
      <c r="AW617" s="29">
        <v>23.092482050631052</v>
      </c>
      <c r="AX617" s="26">
        <v>4295.3236374039261</v>
      </c>
      <c r="AY617" s="27">
        <v>2259.3239250147813</v>
      </c>
      <c r="AZ617" s="27">
        <v>2848.1367374320716</v>
      </c>
      <c r="BA617" s="76">
        <v>3285.3518476054392</v>
      </c>
      <c r="BB617" s="29">
        <v>97.519508162230409</v>
      </c>
      <c r="BC617" s="26">
        <v>0</v>
      </c>
      <c r="BD617" s="26">
        <v>0</v>
      </c>
      <c r="BE617" s="26">
        <v>0</v>
      </c>
      <c r="BF617" s="28">
        <v>0</v>
      </c>
    </row>
    <row r="618" spans="1:58" ht="12.75" customHeight="1" x14ac:dyDescent="0.25">
      <c r="A618" s="10">
        <v>650</v>
      </c>
      <c r="B618" s="20" t="s">
        <v>58</v>
      </c>
      <c r="C618" s="20" t="s">
        <v>137</v>
      </c>
      <c r="D618" s="21">
        <v>2013</v>
      </c>
      <c r="E618" s="20" t="s">
        <v>112</v>
      </c>
      <c r="F618" s="64" t="s">
        <v>83</v>
      </c>
      <c r="G618" s="22">
        <v>319989728</v>
      </c>
      <c r="H618" s="12">
        <f t="shared" si="191"/>
        <v>374387981.75999999</v>
      </c>
      <c r="I618" s="23">
        <v>0</v>
      </c>
      <c r="J618" s="13">
        <f t="shared" si="192"/>
        <v>6669136.3799999999</v>
      </c>
      <c r="K618" s="13">
        <f t="shared" si="193"/>
        <v>7802889.5645999992</v>
      </c>
      <c r="L618" s="14">
        <f t="shared" si="194"/>
        <v>3201963.0599999996</v>
      </c>
      <c r="M618" s="14">
        <f t="shared" si="195"/>
        <v>3468556.4309999999</v>
      </c>
      <c r="N618" s="22">
        <v>1568196.3</v>
      </c>
      <c r="O618" s="24">
        <v>1326330.25</v>
      </c>
      <c r="P618" s="24">
        <v>0</v>
      </c>
      <c r="Q618" s="24">
        <v>0</v>
      </c>
      <c r="R618" s="24">
        <v>0</v>
      </c>
      <c r="S618" s="24">
        <v>307436.51</v>
      </c>
      <c r="T618" s="14">
        <f t="shared" si="206"/>
        <v>1834789.6709999999</v>
      </c>
      <c r="U618" s="24">
        <v>1326330.25</v>
      </c>
      <c r="V618" s="24">
        <v>0</v>
      </c>
      <c r="W618" s="24">
        <v>0</v>
      </c>
      <c r="X618" s="24">
        <v>0</v>
      </c>
      <c r="Y618" s="24">
        <v>307436.51</v>
      </c>
      <c r="Z618" s="14">
        <f t="shared" si="196"/>
        <v>3467173.3200000003</v>
      </c>
      <c r="AA618" s="14">
        <f t="shared" si="197"/>
        <v>4056592.7843999998</v>
      </c>
      <c r="AB618" s="24">
        <v>2956666.3600000003</v>
      </c>
      <c r="AC618" s="24">
        <v>408259.19</v>
      </c>
      <c r="AD618" s="24">
        <v>102247.77</v>
      </c>
      <c r="AE618" s="24">
        <v>0</v>
      </c>
      <c r="AF618" s="25">
        <v>0</v>
      </c>
      <c r="AG618" s="14">
        <f t="shared" si="198"/>
        <v>3459299.6412</v>
      </c>
      <c r="AH618" s="14">
        <f t="shared" si="199"/>
        <v>477663.25229999999</v>
      </c>
      <c r="AI618" s="14">
        <f t="shared" si="200"/>
        <v>119629.8909</v>
      </c>
      <c r="AJ618" s="14">
        <f t="shared" si="201"/>
        <v>0</v>
      </c>
      <c r="AK618" s="14">
        <f t="shared" si="202"/>
        <v>0</v>
      </c>
      <c r="AL618" s="16">
        <f t="shared" si="203"/>
        <v>978787.87</v>
      </c>
      <c r="AM618" s="16">
        <f t="shared" si="204"/>
        <v>978787.87</v>
      </c>
      <c r="AN618" s="24">
        <v>0</v>
      </c>
      <c r="AO618" s="24">
        <v>92371.98</v>
      </c>
      <c r="AP618" s="32">
        <v>886415.89</v>
      </c>
      <c r="AQ618" s="24">
        <v>0</v>
      </c>
      <c r="AR618" s="24">
        <v>92371.98</v>
      </c>
      <c r="AS618" s="32">
        <v>886415.89</v>
      </c>
      <c r="AT618" s="68">
        <f t="shared" si="205"/>
        <v>2.0841720206718635</v>
      </c>
      <c r="AU618" s="26">
        <v>0</v>
      </c>
      <c r="AV618" s="26">
        <v>0</v>
      </c>
      <c r="AW618" s="29">
        <v>23.605473430669853</v>
      </c>
      <c r="AX618" s="26">
        <v>3449.5461392285424</v>
      </c>
      <c r="AY618" s="27">
        <v>3410.7740586442605</v>
      </c>
      <c r="AZ618" s="27">
        <v>3430.8216060690711</v>
      </c>
      <c r="BA618" s="76">
        <v>3957.4841875275333</v>
      </c>
      <c r="BB618" s="29">
        <v>90.398499163197727</v>
      </c>
      <c r="BC618" s="26">
        <v>0</v>
      </c>
      <c r="BD618" s="26">
        <v>0</v>
      </c>
      <c r="BE618" s="26">
        <v>0</v>
      </c>
      <c r="BF618" s="28">
        <v>0</v>
      </c>
    </row>
    <row r="619" spans="1:58" ht="12.75" customHeight="1" x14ac:dyDescent="0.25">
      <c r="A619" s="10">
        <v>651</v>
      </c>
      <c r="B619" s="20" t="s">
        <v>59</v>
      </c>
      <c r="C619" s="20" t="s">
        <v>138</v>
      </c>
      <c r="D619" s="21">
        <v>2013</v>
      </c>
      <c r="E619" s="20" t="s">
        <v>59</v>
      </c>
      <c r="F619" s="64" t="s">
        <v>83</v>
      </c>
      <c r="G619" s="22">
        <v>225272667</v>
      </c>
      <c r="H619" s="12">
        <f t="shared" si="191"/>
        <v>263569020.38999999</v>
      </c>
      <c r="I619" s="23">
        <v>0</v>
      </c>
      <c r="J619" s="13">
        <f t="shared" si="192"/>
        <v>6186913.6200000001</v>
      </c>
      <c r="K619" s="13">
        <f t="shared" si="193"/>
        <v>7238688.9353999998</v>
      </c>
      <c r="L619" s="14">
        <f t="shared" si="194"/>
        <v>2959659.85</v>
      </c>
      <c r="M619" s="14">
        <f t="shared" si="195"/>
        <v>3111039.5460000001</v>
      </c>
      <c r="N619" s="22">
        <v>890468.8</v>
      </c>
      <c r="O619" s="24">
        <v>1116539.31</v>
      </c>
      <c r="P619" s="24">
        <v>0</v>
      </c>
      <c r="Q619" s="24">
        <v>0</v>
      </c>
      <c r="R619" s="24">
        <v>0</v>
      </c>
      <c r="S619" s="24">
        <v>952651.74</v>
      </c>
      <c r="T619" s="14">
        <f t="shared" si="206"/>
        <v>1041848.496</v>
      </c>
      <c r="U619" s="24">
        <v>1116539.31</v>
      </c>
      <c r="V619" s="24">
        <v>0</v>
      </c>
      <c r="W619" s="24">
        <v>0</v>
      </c>
      <c r="X619" s="24">
        <v>0</v>
      </c>
      <c r="Y619" s="24">
        <v>952651.74</v>
      </c>
      <c r="Z619" s="14">
        <f t="shared" si="196"/>
        <v>3227253.77</v>
      </c>
      <c r="AA619" s="14">
        <f t="shared" si="197"/>
        <v>3775886.9109</v>
      </c>
      <c r="AB619" s="24">
        <v>2885955.33</v>
      </c>
      <c r="AC619" s="24">
        <v>341298.44</v>
      </c>
      <c r="AD619" s="24">
        <v>0</v>
      </c>
      <c r="AE619" s="24">
        <v>0</v>
      </c>
      <c r="AF619" s="25">
        <v>0</v>
      </c>
      <c r="AG619" s="14">
        <f t="shared" si="198"/>
        <v>3376567.7360999999</v>
      </c>
      <c r="AH619" s="14">
        <f t="shared" si="199"/>
        <v>399319.17479999998</v>
      </c>
      <c r="AI619" s="14">
        <f t="shared" si="200"/>
        <v>0</v>
      </c>
      <c r="AJ619" s="14">
        <f t="shared" si="201"/>
        <v>0</v>
      </c>
      <c r="AK619" s="14">
        <f t="shared" si="202"/>
        <v>0</v>
      </c>
      <c r="AL619" s="16">
        <f t="shared" si="203"/>
        <v>416552.21899999998</v>
      </c>
      <c r="AM619" s="16">
        <f t="shared" si="204"/>
        <v>416552.21899999998</v>
      </c>
      <c r="AN619" s="24">
        <v>0</v>
      </c>
      <c r="AO619" s="24">
        <v>44451.289000000004</v>
      </c>
      <c r="AP619" s="32">
        <v>372100.93</v>
      </c>
      <c r="AQ619" s="24">
        <v>0</v>
      </c>
      <c r="AR619" s="24">
        <v>44451.289000000004</v>
      </c>
      <c r="AS619" s="32">
        <v>372100.93</v>
      </c>
      <c r="AT619" s="68">
        <f t="shared" si="205"/>
        <v>2.746411139172956</v>
      </c>
      <c r="AU619" s="26">
        <v>0</v>
      </c>
      <c r="AV619" s="26">
        <v>0</v>
      </c>
      <c r="AW619" s="29">
        <v>27.798981937373913</v>
      </c>
      <c r="AX619" s="26">
        <v>3786.6165539688295</v>
      </c>
      <c r="AY619" s="27">
        <v>4677.9654359780052</v>
      </c>
      <c r="AZ619" s="27">
        <v>4166.3840244855082</v>
      </c>
      <c r="BA619" s="76">
        <v>4805.9621831986251</v>
      </c>
      <c r="BB619" s="29">
        <v>67.812120707046802</v>
      </c>
      <c r="BC619" s="26">
        <v>0</v>
      </c>
      <c r="BD619" s="26">
        <v>0</v>
      </c>
      <c r="BE619" s="26">
        <v>0</v>
      </c>
      <c r="BF619" s="28">
        <v>0</v>
      </c>
    </row>
    <row r="620" spans="1:58" ht="12.75" customHeight="1" x14ac:dyDescent="0.25">
      <c r="A620" s="10">
        <v>652</v>
      </c>
      <c r="B620" s="20" t="s">
        <v>60</v>
      </c>
      <c r="C620" s="20" t="s">
        <v>139</v>
      </c>
      <c r="D620" s="21">
        <v>2013</v>
      </c>
      <c r="E620" s="20" t="s">
        <v>60</v>
      </c>
      <c r="F620" s="64" t="s">
        <v>83</v>
      </c>
      <c r="G620" s="22">
        <v>307896470</v>
      </c>
      <c r="H620" s="12">
        <f t="shared" si="191"/>
        <v>360238869.89999998</v>
      </c>
      <c r="I620" s="23">
        <v>0</v>
      </c>
      <c r="J620" s="13">
        <f t="shared" si="192"/>
        <v>9721753.0100000016</v>
      </c>
      <c r="K620" s="13">
        <f t="shared" si="193"/>
        <v>11374451.0217</v>
      </c>
      <c r="L620" s="14">
        <f t="shared" si="194"/>
        <v>5205140.07</v>
      </c>
      <c r="M620" s="14">
        <f t="shared" si="195"/>
        <v>5628845.5471999999</v>
      </c>
      <c r="N620" s="22">
        <v>2492385.16</v>
      </c>
      <c r="O620" s="24">
        <v>1496235.86</v>
      </c>
      <c r="P620" s="24">
        <v>495237.19999999995</v>
      </c>
      <c r="Q620" s="24">
        <v>0</v>
      </c>
      <c r="R620" s="24">
        <v>0</v>
      </c>
      <c r="S620" s="24">
        <v>721281.85</v>
      </c>
      <c r="T620" s="14">
        <f t="shared" si="206"/>
        <v>2916090.6371999998</v>
      </c>
      <c r="U620" s="24">
        <v>1496235.86</v>
      </c>
      <c r="V620" s="24">
        <v>495237.19999999995</v>
      </c>
      <c r="W620" s="24">
        <v>0</v>
      </c>
      <c r="X620" s="24">
        <v>0</v>
      </c>
      <c r="Y620" s="24">
        <v>721281.85</v>
      </c>
      <c r="Z620" s="14">
        <f t="shared" si="196"/>
        <v>4516612.9400000004</v>
      </c>
      <c r="AA620" s="14">
        <f t="shared" si="197"/>
        <v>5284437.1398000009</v>
      </c>
      <c r="AB620" s="24">
        <v>3636210.8800000004</v>
      </c>
      <c r="AC620" s="24">
        <v>699258.94</v>
      </c>
      <c r="AD620" s="24">
        <v>181143.12</v>
      </c>
      <c r="AE620" s="24">
        <v>0</v>
      </c>
      <c r="AF620" s="25">
        <v>0</v>
      </c>
      <c r="AG620" s="14">
        <f t="shared" si="198"/>
        <v>4254366.7296000002</v>
      </c>
      <c r="AH620" s="14">
        <f t="shared" si="199"/>
        <v>818132.95979999984</v>
      </c>
      <c r="AI620" s="14">
        <f t="shared" si="200"/>
        <v>211937.45039999997</v>
      </c>
      <c r="AJ620" s="14">
        <f t="shared" si="201"/>
        <v>0</v>
      </c>
      <c r="AK620" s="14">
        <f t="shared" si="202"/>
        <v>0</v>
      </c>
      <c r="AL620" s="16">
        <f t="shared" si="203"/>
        <v>619852.12</v>
      </c>
      <c r="AM620" s="16">
        <f t="shared" si="204"/>
        <v>619852.12</v>
      </c>
      <c r="AN620" s="24">
        <v>0</v>
      </c>
      <c r="AO620" s="24">
        <v>69141.08</v>
      </c>
      <c r="AP620" s="32">
        <v>550711.04000000004</v>
      </c>
      <c r="AQ620" s="24">
        <v>0</v>
      </c>
      <c r="AR620" s="24">
        <v>69141.08</v>
      </c>
      <c r="AS620" s="32">
        <v>550711.04000000004</v>
      </c>
      <c r="AT620" s="68">
        <f t="shared" si="205"/>
        <v>3.157474656984538</v>
      </c>
      <c r="AU620" s="26">
        <v>0</v>
      </c>
      <c r="AV620" s="26">
        <v>0</v>
      </c>
      <c r="AW620" s="29">
        <v>20.389924757546268</v>
      </c>
      <c r="AX620" s="26">
        <v>3747.0728431329444</v>
      </c>
      <c r="AY620" s="27">
        <v>3477.572479211959</v>
      </c>
      <c r="AZ620" s="27">
        <v>3597.7910160261572</v>
      </c>
      <c r="BA620" s="76">
        <v>4150.0849332314383</v>
      </c>
      <c r="BB620" s="29">
        <v>86.142892596548322</v>
      </c>
      <c r="BC620" s="26">
        <v>0</v>
      </c>
      <c r="BD620" s="26">
        <v>0</v>
      </c>
      <c r="BE620" s="26">
        <v>0</v>
      </c>
      <c r="BF620" s="28">
        <v>0</v>
      </c>
    </row>
    <row r="621" spans="1:58" ht="12.75" customHeight="1" x14ac:dyDescent="0.25">
      <c r="A621" s="10">
        <v>653</v>
      </c>
      <c r="B621" s="20" t="s">
        <v>61</v>
      </c>
      <c r="C621" s="20" t="s">
        <v>140</v>
      </c>
      <c r="D621" s="21">
        <v>2013</v>
      </c>
      <c r="E621" s="20" t="s">
        <v>61</v>
      </c>
      <c r="F621" s="64" t="s">
        <v>83</v>
      </c>
      <c r="G621" s="22">
        <v>334097307</v>
      </c>
      <c r="H621" s="12">
        <f t="shared" si="191"/>
        <v>390893849.19</v>
      </c>
      <c r="I621" s="23">
        <v>0</v>
      </c>
      <c r="J621" s="13">
        <f t="shared" si="192"/>
        <v>11917174.960000001</v>
      </c>
      <c r="K621" s="13">
        <f t="shared" si="193"/>
        <v>13943094.703199999</v>
      </c>
      <c r="L621" s="14">
        <f t="shared" si="194"/>
        <v>5026487.0100000007</v>
      </c>
      <c r="M621" s="14">
        <f t="shared" si="195"/>
        <v>5332040.1173999999</v>
      </c>
      <c r="N621" s="22">
        <v>1797371.22</v>
      </c>
      <c r="O621" s="24">
        <v>1967850.98</v>
      </c>
      <c r="P621" s="24">
        <v>245703.22</v>
      </c>
      <c r="Q621" s="24">
        <v>0</v>
      </c>
      <c r="R621" s="24">
        <v>0</v>
      </c>
      <c r="S621" s="24">
        <v>1015561.59</v>
      </c>
      <c r="T621" s="14">
        <f t="shared" si="206"/>
        <v>2102924.3273999998</v>
      </c>
      <c r="U621" s="24">
        <v>1967850.98</v>
      </c>
      <c r="V621" s="24">
        <v>245703.22</v>
      </c>
      <c r="W621" s="24">
        <v>0</v>
      </c>
      <c r="X621" s="24">
        <v>0</v>
      </c>
      <c r="Y621" s="24">
        <v>1015561.59</v>
      </c>
      <c r="Z621" s="14">
        <f t="shared" si="196"/>
        <v>6890687.9500000002</v>
      </c>
      <c r="AA621" s="14">
        <f t="shared" si="197"/>
        <v>8062104.9014999988</v>
      </c>
      <c r="AB621" s="24">
        <v>5713079.8200000003</v>
      </c>
      <c r="AC621" s="24">
        <v>1067767.77</v>
      </c>
      <c r="AD621" s="24">
        <v>109840.36</v>
      </c>
      <c r="AE621" s="24">
        <v>0</v>
      </c>
      <c r="AF621" s="25">
        <v>0</v>
      </c>
      <c r="AG621" s="14">
        <f t="shared" si="198"/>
        <v>6684303.3893999998</v>
      </c>
      <c r="AH621" s="14">
        <f t="shared" si="199"/>
        <v>1249288.2908999999</v>
      </c>
      <c r="AI621" s="14">
        <f t="shared" si="200"/>
        <v>128513.2212</v>
      </c>
      <c r="AJ621" s="14">
        <f t="shared" si="201"/>
        <v>0</v>
      </c>
      <c r="AK621" s="14">
        <f t="shared" si="202"/>
        <v>0</v>
      </c>
      <c r="AL621" s="16">
        <f t="shared" si="203"/>
        <v>519380.18999999994</v>
      </c>
      <c r="AM621" s="16">
        <f t="shared" si="204"/>
        <v>519380.18999999994</v>
      </c>
      <c r="AN621" s="24">
        <v>0</v>
      </c>
      <c r="AO621" s="24">
        <v>100008.45999999999</v>
      </c>
      <c r="AP621" s="32">
        <v>419371.73</v>
      </c>
      <c r="AQ621" s="24">
        <v>0</v>
      </c>
      <c r="AR621" s="24">
        <v>100008.45999999999</v>
      </c>
      <c r="AS621" s="32">
        <v>419371.73</v>
      </c>
      <c r="AT621" s="68">
        <f t="shared" si="205"/>
        <v>3.5669772579160606</v>
      </c>
      <c r="AU621" s="26">
        <v>0</v>
      </c>
      <c r="AV621" s="26">
        <v>0</v>
      </c>
      <c r="AW621" s="29">
        <v>19.660179288238382</v>
      </c>
      <c r="AX621" s="26">
        <v>4279.0692742578522</v>
      </c>
      <c r="AY621" s="27">
        <v>3802.215457163411</v>
      </c>
      <c r="AZ621" s="27">
        <v>4064.0869364900682</v>
      </c>
      <c r="BA621" s="76">
        <v>4687.9615540035911</v>
      </c>
      <c r="BB621" s="29">
        <v>79.795797980188155</v>
      </c>
      <c r="BC621" s="26">
        <v>0</v>
      </c>
      <c r="BD621" s="26">
        <v>0</v>
      </c>
      <c r="BE621" s="26">
        <v>0</v>
      </c>
      <c r="BF621" s="28">
        <v>0</v>
      </c>
    </row>
    <row r="622" spans="1:58" ht="12.75" customHeight="1" x14ac:dyDescent="0.25">
      <c r="A622" s="10">
        <v>654</v>
      </c>
      <c r="B622" s="20" t="s">
        <v>62</v>
      </c>
      <c r="C622" s="20" t="s">
        <v>141</v>
      </c>
      <c r="D622" s="21">
        <v>2013</v>
      </c>
      <c r="E622" s="20" t="s">
        <v>62</v>
      </c>
      <c r="F622" s="64" t="s">
        <v>83</v>
      </c>
      <c r="G622" s="22">
        <v>510315674</v>
      </c>
      <c r="H622" s="12">
        <f t="shared" si="191"/>
        <v>597069338.57999992</v>
      </c>
      <c r="I622" s="23">
        <v>0</v>
      </c>
      <c r="J622" s="13">
        <f t="shared" si="192"/>
        <v>17244262.440000001</v>
      </c>
      <c r="K622" s="13">
        <f t="shared" si="193"/>
        <v>20175787.0548</v>
      </c>
      <c r="L622" s="14">
        <f t="shared" si="194"/>
        <v>4001899.76</v>
      </c>
      <c r="M622" s="14">
        <f t="shared" si="195"/>
        <v>4231466.1671000002</v>
      </c>
      <c r="N622" s="22">
        <v>1350390.63</v>
      </c>
      <c r="O622" s="24">
        <v>1758244.81</v>
      </c>
      <c r="P622" s="24">
        <v>0</v>
      </c>
      <c r="Q622" s="24">
        <v>0</v>
      </c>
      <c r="R622" s="24">
        <v>0</v>
      </c>
      <c r="S622" s="24">
        <v>893264.32</v>
      </c>
      <c r="T622" s="14">
        <f t="shared" si="206"/>
        <v>1579957.0370999998</v>
      </c>
      <c r="U622" s="24">
        <v>1758244.81</v>
      </c>
      <c r="V622" s="24">
        <v>0</v>
      </c>
      <c r="W622" s="24">
        <v>0</v>
      </c>
      <c r="X622" s="24">
        <v>0</v>
      </c>
      <c r="Y622" s="24">
        <v>893264.32</v>
      </c>
      <c r="Z622" s="14">
        <f t="shared" si="196"/>
        <v>13242362.680000002</v>
      </c>
      <c r="AA622" s="14">
        <f t="shared" si="197"/>
        <v>15493564.335600002</v>
      </c>
      <c r="AB622" s="24">
        <v>8136217.9400000004</v>
      </c>
      <c r="AC622" s="24">
        <v>764506.5</v>
      </c>
      <c r="AD622" s="24">
        <v>96515.09</v>
      </c>
      <c r="AE622" s="24">
        <v>0</v>
      </c>
      <c r="AF622" s="25">
        <v>4245123.1500000004</v>
      </c>
      <c r="AG622" s="14">
        <f t="shared" si="198"/>
        <v>9519374.9898000006</v>
      </c>
      <c r="AH622" s="14">
        <f t="shared" si="199"/>
        <v>894472.60499999998</v>
      </c>
      <c r="AI622" s="14">
        <f t="shared" si="200"/>
        <v>112922.65529999998</v>
      </c>
      <c r="AJ622" s="14">
        <f t="shared" si="201"/>
        <v>0</v>
      </c>
      <c r="AK622" s="14">
        <f t="shared" si="202"/>
        <v>4966794.0855</v>
      </c>
      <c r="AL622" s="16">
        <f t="shared" si="203"/>
        <v>1060292.19</v>
      </c>
      <c r="AM622" s="16">
        <f t="shared" si="204"/>
        <v>1060292.19</v>
      </c>
      <c r="AN622" s="24">
        <v>0</v>
      </c>
      <c r="AO622" s="24">
        <v>276997.21000000002</v>
      </c>
      <c r="AP622" s="32">
        <v>783294.98</v>
      </c>
      <c r="AQ622" s="24">
        <v>0</v>
      </c>
      <c r="AR622" s="24">
        <v>276997.21000000002</v>
      </c>
      <c r="AS622" s="32">
        <v>783294.98</v>
      </c>
      <c r="AT622" s="68">
        <f t="shared" si="205"/>
        <v>3.3791363500232214</v>
      </c>
      <c r="AU622" s="26">
        <v>0</v>
      </c>
      <c r="AV622" s="26">
        <v>0</v>
      </c>
      <c r="AW622" s="29">
        <v>26.628446541628321</v>
      </c>
      <c r="AX622" s="26">
        <v>7729.7423373045303</v>
      </c>
      <c r="AY622" s="27">
        <v>3515.7057767251281</v>
      </c>
      <c r="AZ622" s="27">
        <v>6047.5161299712208</v>
      </c>
      <c r="BA622" s="76">
        <v>6975.8653192115235</v>
      </c>
      <c r="BB622" s="29">
        <v>77.678993138998564</v>
      </c>
      <c r="BC622" s="26">
        <v>0</v>
      </c>
      <c r="BD622" s="26">
        <v>0</v>
      </c>
      <c r="BE622" s="26">
        <v>0</v>
      </c>
      <c r="BF622" s="28">
        <v>0</v>
      </c>
    </row>
    <row r="623" spans="1:58" ht="12.75" customHeight="1" x14ac:dyDescent="0.25">
      <c r="A623" s="10">
        <v>655</v>
      </c>
      <c r="B623" s="20" t="s">
        <v>63</v>
      </c>
      <c r="C623" s="20" t="s">
        <v>142</v>
      </c>
      <c r="D623" s="21">
        <v>2013</v>
      </c>
      <c r="E623" s="20" t="s">
        <v>63</v>
      </c>
      <c r="F623" s="64" t="s">
        <v>83</v>
      </c>
      <c r="G623" s="22">
        <v>553628205</v>
      </c>
      <c r="H623" s="12">
        <f t="shared" si="191"/>
        <v>647744999.8499999</v>
      </c>
      <c r="I623" s="23">
        <v>0</v>
      </c>
      <c r="J623" s="13">
        <f t="shared" si="192"/>
        <v>11564825.26</v>
      </c>
      <c r="K623" s="13">
        <f t="shared" si="193"/>
        <v>13530845.554199999</v>
      </c>
      <c r="L623" s="14">
        <f t="shared" si="194"/>
        <v>7604503.3800000008</v>
      </c>
      <c r="M623" s="14">
        <f t="shared" si="195"/>
        <v>8162624.2430000007</v>
      </c>
      <c r="N623" s="22">
        <v>3283063.9</v>
      </c>
      <c r="O623" s="24">
        <v>1928902.76</v>
      </c>
      <c r="P623" s="24">
        <v>0</v>
      </c>
      <c r="Q623" s="24">
        <v>0</v>
      </c>
      <c r="R623" s="24">
        <v>0</v>
      </c>
      <c r="S623" s="24">
        <v>2392536.7200000002</v>
      </c>
      <c r="T623" s="14">
        <f t="shared" si="206"/>
        <v>3841184.7629999998</v>
      </c>
      <c r="U623" s="24">
        <v>1928902.76</v>
      </c>
      <c r="V623" s="24">
        <v>0</v>
      </c>
      <c r="W623" s="24">
        <v>0</v>
      </c>
      <c r="X623" s="24">
        <v>0</v>
      </c>
      <c r="Y623" s="24">
        <v>2392536.7200000002</v>
      </c>
      <c r="Z623" s="14">
        <f t="shared" si="196"/>
        <v>3960321.8799999994</v>
      </c>
      <c r="AA623" s="14">
        <f t="shared" si="197"/>
        <v>4633576.5995999994</v>
      </c>
      <c r="AB623" s="24">
        <v>2113330.7899999996</v>
      </c>
      <c r="AC623" s="24">
        <v>404591.88</v>
      </c>
      <c r="AD623" s="24">
        <v>1442399.21</v>
      </c>
      <c r="AE623" s="24">
        <v>0</v>
      </c>
      <c r="AF623" s="25">
        <v>0</v>
      </c>
      <c r="AG623" s="14">
        <f t="shared" si="198"/>
        <v>2472597.0242999992</v>
      </c>
      <c r="AH623" s="14">
        <f t="shared" si="199"/>
        <v>473372.49959999998</v>
      </c>
      <c r="AI623" s="14">
        <f t="shared" si="200"/>
        <v>1687607.0756999999</v>
      </c>
      <c r="AJ623" s="14">
        <f t="shared" si="201"/>
        <v>0</v>
      </c>
      <c r="AK623" s="14">
        <f t="shared" si="202"/>
        <v>0</v>
      </c>
      <c r="AL623" s="16">
        <f t="shared" si="203"/>
        <v>241513.82</v>
      </c>
      <c r="AM623" s="16">
        <f t="shared" si="204"/>
        <v>241513.82</v>
      </c>
      <c r="AN623" s="24">
        <v>0</v>
      </c>
      <c r="AO623" s="24">
        <v>30571.690000000002</v>
      </c>
      <c r="AP623" s="32">
        <v>210942.13</v>
      </c>
      <c r="AQ623" s="24">
        <v>0</v>
      </c>
      <c r="AR623" s="24">
        <v>30571.690000000002</v>
      </c>
      <c r="AS623" s="32">
        <v>210942.13</v>
      </c>
      <c r="AT623" s="68">
        <f t="shared" si="205"/>
        <v>2.0889154771296377</v>
      </c>
      <c r="AU623" s="26">
        <v>0</v>
      </c>
      <c r="AV623" s="26">
        <v>0</v>
      </c>
      <c r="AW623" s="29">
        <v>6.4785815702996947</v>
      </c>
      <c r="AX623" s="26">
        <v>4726.8912951106904</v>
      </c>
      <c r="AY623" s="27">
        <v>5080.9656001844105</v>
      </c>
      <c r="AZ623" s="27">
        <v>4953.891599160931</v>
      </c>
      <c r="BA623" s="76">
        <v>5714.3593930165353</v>
      </c>
      <c r="BB623" s="29">
        <v>68.537896553607681</v>
      </c>
      <c r="BC623" s="26">
        <v>0</v>
      </c>
      <c r="BD623" s="26">
        <v>0</v>
      </c>
      <c r="BE623" s="26">
        <v>0</v>
      </c>
      <c r="BF623" s="28">
        <v>0</v>
      </c>
    </row>
    <row r="624" spans="1:58" ht="12.75" customHeight="1" x14ac:dyDescent="0.25">
      <c r="A624" s="10">
        <v>656</v>
      </c>
      <c r="B624" s="20" t="s">
        <v>64</v>
      </c>
      <c r="C624" s="20" t="s">
        <v>143</v>
      </c>
      <c r="D624" s="21">
        <v>2013</v>
      </c>
      <c r="E624" s="20" t="s">
        <v>64</v>
      </c>
      <c r="F624" s="64" t="s">
        <v>83</v>
      </c>
      <c r="G624" s="22">
        <v>473241401</v>
      </c>
      <c r="H624" s="12">
        <f t="shared" si="191"/>
        <v>553692439.16999996</v>
      </c>
      <c r="I624" s="23">
        <v>0</v>
      </c>
      <c r="J624" s="13">
        <f t="shared" si="192"/>
        <v>15530414.129999999</v>
      </c>
      <c r="K624" s="13">
        <f t="shared" si="193"/>
        <v>18170584.532099999</v>
      </c>
      <c r="L624" s="14">
        <f t="shared" si="194"/>
        <v>6652735.7999999998</v>
      </c>
      <c r="M624" s="14">
        <f t="shared" si="195"/>
        <v>7159172.6339999996</v>
      </c>
      <c r="N624" s="22">
        <v>2979040.2</v>
      </c>
      <c r="O624" s="24">
        <v>2234912</v>
      </c>
      <c r="P624" s="24">
        <v>277909.60000000003</v>
      </c>
      <c r="Q624" s="24">
        <v>0</v>
      </c>
      <c r="R624" s="24">
        <v>0</v>
      </c>
      <c r="S624" s="24">
        <v>1160874</v>
      </c>
      <c r="T624" s="14">
        <f t="shared" si="206"/>
        <v>3485477.034</v>
      </c>
      <c r="U624" s="24">
        <v>2234912</v>
      </c>
      <c r="V624" s="24">
        <v>277909.60000000003</v>
      </c>
      <c r="W624" s="24">
        <v>0</v>
      </c>
      <c r="X624" s="24">
        <v>0</v>
      </c>
      <c r="Y624" s="24">
        <v>1160874</v>
      </c>
      <c r="Z624" s="14">
        <f t="shared" si="196"/>
        <v>8877678.3300000001</v>
      </c>
      <c r="AA624" s="14">
        <f t="shared" si="197"/>
        <v>10386883.6461</v>
      </c>
      <c r="AB624" s="24">
        <v>6446011.75</v>
      </c>
      <c r="AC624" s="24">
        <v>1063031.76</v>
      </c>
      <c r="AD624" s="24">
        <v>1368634.8199999998</v>
      </c>
      <c r="AE624" s="24">
        <v>0</v>
      </c>
      <c r="AF624" s="25">
        <v>0</v>
      </c>
      <c r="AG624" s="14">
        <f t="shared" si="198"/>
        <v>7541833.7474999996</v>
      </c>
      <c r="AH624" s="14">
        <f t="shared" si="199"/>
        <v>1243747.1591999999</v>
      </c>
      <c r="AI624" s="14">
        <f t="shared" si="200"/>
        <v>1601302.7393999996</v>
      </c>
      <c r="AJ624" s="14">
        <f t="shared" si="201"/>
        <v>0</v>
      </c>
      <c r="AK624" s="14">
        <f t="shared" si="202"/>
        <v>0</v>
      </c>
      <c r="AL624" s="16">
        <f t="shared" si="203"/>
        <v>1214957.42</v>
      </c>
      <c r="AM624" s="16">
        <f t="shared" si="204"/>
        <v>1214957.42</v>
      </c>
      <c r="AN624" s="24">
        <v>0</v>
      </c>
      <c r="AO624" s="24">
        <v>137648</v>
      </c>
      <c r="AP624" s="32">
        <v>1077309.42</v>
      </c>
      <c r="AQ624" s="24">
        <v>0</v>
      </c>
      <c r="AR624" s="24">
        <v>137648</v>
      </c>
      <c r="AS624" s="32">
        <v>1077309.42</v>
      </c>
      <c r="AT624" s="68">
        <f t="shared" si="205"/>
        <v>3.2817107922474427</v>
      </c>
      <c r="AU624" s="26">
        <v>0</v>
      </c>
      <c r="AV624" s="26">
        <v>0</v>
      </c>
      <c r="AW624" s="29">
        <v>16.713963296986183</v>
      </c>
      <c r="AX624" s="26">
        <v>4601.9053812312377</v>
      </c>
      <c r="AY624" s="27">
        <v>4341.9358375674274</v>
      </c>
      <c r="AZ624" s="27">
        <v>4486.8265109194826</v>
      </c>
      <c r="BA624" s="76">
        <v>5175.595530158761</v>
      </c>
      <c r="BB624" s="29">
        <v>82.550426848455345</v>
      </c>
      <c r="BC624" s="26">
        <v>0</v>
      </c>
      <c r="BD624" s="26">
        <v>0</v>
      </c>
      <c r="BE624" s="26">
        <v>0</v>
      </c>
      <c r="BF624" s="28">
        <v>0</v>
      </c>
    </row>
    <row r="625" spans="1:58" ht="12.75" customHeight="1" x14ac:dyDescent="0.25">
      <c r="A625" s="10">
        <v>657</v>
      </c>
      <c r="B625" s="20" t="s">
        <v>65</v>
      </c>
      <c r="C625" s="20" t="s">
        <v>144</v>
      </c>
      <c r="D625" s="21">
        <v>2013</v>
      </c>
      <c r="E625" s="20" t="s">
        <v>65</v>
      </c>
      <c r="F625" s="64" t="s">
        <v>83</v>
      </c>
      <c r="G625" s="22">
        <v>87657644</v>
      </c>
      <c r="H625" s="12">
        <f t="shared" si="191"/>
        <v>102559443.47999999</v>
      </c>
      <c r="I625" s="23">
        <v>0</v>
      </c>
      <c r="J625" s="13">
        <f t="shared" si="192"/>
        <v>4677531.6899999995</v>
      </c>
      <c r="K625" s="13">
        <f t="shared" si="193"/>
        <v>5472712.0772999991</v>
      </c>
      <c r="L625" s="14">
        <f t="shared" si="194"/>
        <v>3031285.83</v>
      </c>
      <c r="M625" s="14">
        <f t="shared" si="195"/>
        <v>3323113.7511</v>
      </c>
      <c r="N625" s="22">
        <v>1716634.83</v>
      </c>
      <c r="O625" s="24">
        <v>1054030</v>
      </c>
      <c r="P625" s="24">
        <v>0</v>
      </c>
      <c r="Q625" s="24">
        <v>0</v>
      </c>
      <c r="R625" s="24">
        <v>0</v>
      </c>
      <c r="S625" s="24">
        <v>260621</v>
      </c>
      <c r="T625" s="14">
        <f t="shared" si="206"/>
        <v>2008462.7511</v>
      </c>
      <c r="U625" s="24">
        <v>1054030</v>
      </c>
      <c r="V625" s="24">
        <v>0</v>
      </c>
      <c r="W625" s="24">
        <v>0</v>
      </c>
      <c r="X625" s="24">
        <v>0</v>
      </c>
      <c r="Y625" s="24">
        <v>260621</v>
      </c>
      <c r="Z625" s="14">
        <f t="shared" si="196"/>
        <v>1646245.8599999999</v>
      </c>
      <c r="AA625" s="14">
        <f t="shared" si="197"/>
        <v>1926107.6562000001</v>
      </c>
      <c r="AB625" s="24">
        <v>1351709.97</v>
      </c>
      <c r="AC625" s="24">
        <v>294535.89</v>
      </c>
      <c r="AD625" s="24">
        <v>0</v>
      </c>
      <c r="AE625" s="24">
        <v>0</v>
      </c>
      <c r="AF625" s="25">
        <v>0</v>
      </c>
      <c r="AG625" s="14">
        <f t="shared" si="198"/>
        <v>1581500.6649</v>
      </c>
      <c r="AH625" s="14">
        <f t="shared" si="199"/>
        <v>344606.99129999999</v>
      </c>
      <c r="AI625" s="14">
        <f t="shared" si="200"/>
        <v>0</v>
      </c>
      <c r="AJ625" s="14">
        <f t="shared" si="201"/>
        <v>0</v>
      </c>
      <c r="AK625" s="14">
        <f t="shared" si="202"/>
        <v>0</v>
      </c>
      <c r="AL625" s="16">
        <f t="shared" si="203"/>
        <v>40481.759999999995</v>
      </c>
      <c r="AM625" s="16">
        <f t="shared" si="204"/>
        <v>40481.759999999995</v>
      </c>
      <c r="AN625" s="24">
        <v>0</v>
      </c>
      <c r="AO625" s="24">
        <v>12994</v>
      </c>
      <c r="AP625" s="32">
        <v>27487.759999999998</v>
      </c>
      <c r="AQ625" s="24">
        <v>0</v>
      </c>
      <c r="AR625" s="24">
        <v>12994</v>
      </c>
      <c r="AS625" s="32">
        <v>27487.759999999998</v>
      </c>
      <c r="AT625" s="68">
        <f t="shared" si="205"/>
        <v>5.3361366750856316</v>
      </c>
      <c r="AU625" s="26">
        <v>0</v>
      </c>
      <c r="AV625" s="26">
        <v>0</v>
      </c>
      <c r="AW625" s="29">
        <v>28.066649617780126</v>
      </c>
      <c r="AX625" s="26">
        <v>4350.5210331869275</v>
      </c>
      <c r="AY625" s="27">
        <v>3507.0850437100562</v>
      </c>
      <c r="AZ625" s="27">
        <v>3763.9041757930495</v>
      </c>
      <c r="BA625" s="76">
        <v>4341.6979864880686</v>
      </c>
      <c r="BB625" s="29">
        <v>91.402295441073605</v>
      </c>
      <c r="BC625" s="26">
        <v>0</v>
      </c>
      <c r="BD625" s="26">
        <v>0</v>
      </c>
      <c r="BE625" s="26">
        <v>0</v>
      </c>
      <c r="BF625" s="28">
        <v>0</v>
      </c>
    </row>
    <row r="626" spans="1:58" ht="12.75" customHeight="1" x14ac:dyDescent="0.25">
      <c r="A626" s="10">
        <v>658</v>
      </c>
      <c r="B626" s="20" t="s">
        <v>66</v>
      </c>
      <c r="C626" s="20" t="s">
        <v>145</v>
      </c>
      <c r="D626" s="21">
        <v>2013</v>
      </c>
      <c r="E626" s="20" t="s">
        <v>113</v>
      </c>
      <c r="F626" s="64" t="s">
        <v>83</v>
      </c>
      <c r="G626" s="22">
        <v>781357276</v>
      </c>
      <c r="H626" s="12">
        <f t="shared" si="191"/>
        <v>914188012.91999996</v>
      </c>
      <c r="I626" s="23">
        <v>0</v>
      </c>
      <c r="J626" s="13">
        <f t="shared" si="192"/>
        <v>27786172.459999997</v>
      </c>
      <c r="K626" s="13">
        <f t="shared" si="193"/>
        <v>32509821.778199993</v>
      </c>
      <c r="L626" s="14">
        <f t="shared" si="194"/>
        <v>13629855.809999999</v>
      </c>
      <c r="M626" s="14">
        <f t="shared" si="195"/>
        <v>14944307.050399998</v>
      </c>
      <c r="N626" s="22">
        <v>7732066.1200000001</v>
      </c>
      <c r="O626" s="24">
        <v>4273883.42</v>
      </c>
      <c r="P626" s="24">
        <v>1134892.3699999999</v>
      </c>
      <c r="Q626" s="24">
        <v>0</v>
      </c>
      <c r="R626" s="24">
        <v>0</v>
      </c>
      <c r="S626" s="24">
        <v>489013.9</v>
      </c>
      <c r="T626" s="14">
        <f t="shared" si="206"/>
        <v>9046517.3603999987</v>
      </c>
      <c r="U626" s="24">
        <v>4273883.42</v>
      </c>
      <c r="V626" s="24">
        <v>1134892.3699999999</v>
      </c>
      <c r="W626" s="24">
        <v>0</v>
      </c>
      <c r="X626" s="24">
        <v>0</v>
      </c>
      <c r="Y626" s="24">
        <v>489013.9</v>
      </c>
      <c r="Z626" s="14">
        <f t="shared" si="196"/>
        <v>14156316.649999999</v>
      </c>
      <c r="AA626" s="14">
        <f t="shared" si="197"/>
        <v>16562890.480499998</v>
      </c>
      <c r="AB626" s="24">
        <v>9873965.7999999989</v>
      </c>
      <c r="AC626" s="24">
        <v>1583673.9</v>
      </c>
      <c r="AD626" s="24">
        <v>2698676.9499999997</v>
      </c>
      <c r="AE626" s="24">
        <v>0</v>
      </c>
      <c r="AF626" s="25">
        <v>0</v>
      </c>
      <c r="AG626" s="14">
        <f t="shared" si="198"/>
        <v>11552539.985999998</v>
      </c>
      <c r="AH626" s="14">
        <f t="shared" si="199"/>
        <v>1852898.4629999998</v>
      </c>
      <c r="AI626" s="14">
        <f t="shared" si="200"/>
        <v>3157452.0314999996</v>
      </c>
      <c r="AJ626" s="14">
        <f t="shared" si="201"/>
        <v>0</v>
      </c>
      <c r="AK626" s="14">
        <f t="shared" si="202"/>
        <v>0</v>
      </c>
      <c r="AL626" s="16">
        <f t="shared" si="203"/>
        <v>502466.35199999629</v>
      </c>
      <c r="AM626" s="16">
        <f t="shared" si="204"/>
        <v>502466.35199999629</v>
      </c>
      <c r="AN626" s="24">
        <v>0</v>
      </c>
      <c r="AO626" s="24">
        <v>38480.931999996305</v>
      </c>
      <c r="AP626" s="32">
        <v>463985.42</v>
      </c>
      <c r="AQ626" s="24">
        <v>0</v>
      </c>
      <c r="AR626" s="24">
        <v>38480.931999996305</v>
      </c>
      <c r="AS626" s="32">
        <v>463985.42</v>
      </c>
      <c r="AT626" s="68">
        <f t="shared" si="205"/>
        <v>3.5561417693894994</v>
      </c>
      <c r="AU626" s="26">
        <v>0</v>
      </c>
      <c r="AV626" s="26">
        <v>0</v>
      </c>
      <c r="AW626" s="29">
        <v>11.929297246137995</v>
      </c>
      <c r="AX626" s="26">
        <v>5081.7096109865279</v>
      </c>
      <c r="AY626" s="27">
        <v>2653.0344689855383</v>
      </c>
      <c r="AZ626" s="27">
        <v>3506.9390489799662</v>
      </c>
      <c r="BA626" s="76">
        <v>4045.2863560174428</v>
      </c>
      <c r="BB626" s="29">
        <v>96.412185816073006</v>
      </c>
      <c r="BC626" s="26">
        <v>0</v>
      </c>
      <c r="BD626" s="26">
        <v>0</v>
      </c>
      <c r="BE626" s="26">
        <v>0</v>
      </c>
      <c r="BF626" s="28">
        <v>0</v>
      </c>
    </row>
    <row r="627" spans="1:58" ht="12.75" customHeight="1" x14ac:dyDescent="0.25">
      <c r="A627" s="10">
        <v>659</v>
      </c>
      <c r="B627" s="20" t="s">
        <v>67</v>
      </c>
      <c r="C627" s="20" t="s">
        <v>146</v>
      </c>
      <c r="D627" s="21">
        <v>2013</v>
      </c>
      <c r="E627" s="20" t="s">
        <v>67</v>
      </c>
      <c r="F627" s="64" t="s">
        <v>83</v>
      </c>
      <c r="G627" s="22">
        <v>215788237</v>
      </c>
      <c r="H627" s="12">
        <f t="shared" si="191"/>
        <v>252472237.28999999</v>
      </c>
      <c r="I627" s="23">
        <v>0</v>
      </c>
      <c r="J627" s="13">
        <f t="shared" si="192"/>
        <v>10329843.529999997</v>
      </c>
      <c r="K627" s="13">
        <f t="shared" si="193"/>
        <v>12085916.930099996</v>
      </c>
      <c r="L627" s="14">
        <f t="shared" si="194"/>
        <v>4672856.0599999996</v>
      </c>
      <c r="M627" s="14">
        <f t="shared" si="195"/>
        <v>4983464.2873999998</v>
      </c>
      <c r="N627" s="22">
        <v>1827107.22</v>
      </c>
      <c r="O627" s="24">
        <v>1527970.9</v>
      </c>
      <c r="P627" s="24">
        <v>390157.02999999997</v>
      </c>
      <c r="Q627" s="24">
        <v>0</v>
      </c>
      <c r="R627" s="24">
        <v>0</v>
      </c>
      <c r="S627" s="24">
        <v>927620.91</v>
      </c>
      <c r="T627" s="14">
        <f t="shared" si="206"/>
        <v>2137715.4473999999</v>
      </c>
      <c r="U627" s="24">
        <v>1527970.9</v>
      </c>
      <c r="V627" s="24">
        <v>390157.02999999997</v>
      </c>
      <c r="W627" s="24">
        <v>0</v>
      </c>
      <c r="X627" s="24">
        <v>0</v>
      </c>
      <c r="Y627" s="24">
        <v>927620.91</v>
      </c>
      <c r="Z627" s="14">
        <f t="shared" si="196"/>
        <v>5656987.4699999988</v>
      </c>
      <c r="AA627" s="14">
        <f t="shared" si="197"/>
        <v>6618675.3398999982</v>
      </c>
      <c r="AB627" s="24">
        <v>4721360.0099999988</v>
      </c>
      <c r="AC627" s="24">
        <v>762736.45</v>
      </c>
      <c r="AD627" s="24">
        <v>172891.01</v>
      </c>
      <c r="AE627" s="24">
        <v>0</v>
      </c>
      <c r="AF627" s="25">
        <v>0</v>
      </c>
      <c r="AG627" s="14">
        <f t="shared" si="198"/>
        <v>5523991.211699998</v>
      </c>
      <c r="AH627" s="14">
        <f t="shared" si="199"/>
        <v>892401.64649999992</v>
      </c>
      <c r="AI627" s="14">
        <f t="shared" si="200"/>
        <v>202282.4817</v>
      </c>
      <c r="AJ627" s="14">
        <f t="shared" si="201"/>
        <v>0</v>
      </c>
      <c r="AK627" s="14">
        <f t="shared" si="202"/>
        <v>0</v>
      </c>
      <c r="AL627" s="16">
        <f t="shared" si="203"/>
        <v>494189.77999999997</v>
      </c>
      <c r="AM627" s="16">
        <f t="shared" si="204"/>
        <v>494189.77999999997</v>
      </c>
      <c r="AN627" s="24">
        <v>0</v>
      </c>
      <c r="AO627" s="24">
        <v>31666.16</v>
      </c>
      <c r="AP627" s="32">
        <v>462523.62</v>
      </c>
      <c r="AQ627" s="24">
        <v>0</v>
      </c>
      <c r="AR627" s="24">
        <v>31666.16</v>
      </c>
      <c r="AS627" s="32">
        <v>462523.62</v>
      </c>
      <c r="AT627" s="68">
        <f t="shared" si="205"/>
        <v>4.7870280945851542</v>
      </c>
      <c r="AU627" s="26">
        <v>0</v>
      </c>
      <c r="AV627" s="26">
        <v>0</v>
      </c>
      <c r="AW627" s="29">
        <v>21.658807858513214</v>
      </c>
      <c r="AX627" s="26">
        <v>5463.7140492227918</v>
      </c>
      <c r="AY627" s="27">
        <v>4542.1467042906288</v>
      </c>
      <c r="AZ627" s="27">
        <v>5004.403033499003</v>
      </c>
      <c r="BA627" s="76">
        <v>5772.6247957785554</v>
      </c>
      <c r="BB627" s="29">
        <v>80.148737772162391</v>
      </c>
      <c r="BC627" s="26">
        <v>0</v>
      </c>
      <c r="BD627" s="26">
        <v>0</v>
      </c>
      <c r="BE627" s="26">
        <v>0</v>
      </c>
      <c r="BF627" s="28">
        <v>0</v>
      </c>
    </row>
    <row r="628" spans="1:58" ht="12.75" customHeight="1" x14ac:dyDescent="0.25">
      <c r="A628" s="10">
        <v>660</v>
      </c>
      <c r="B628" s="20" t="s">
        <v>68</v>
      </c>
      <c r="C628" s="20" t="s">
        <v>147</v>
      </c>
      <c r="D628" s="21">
        <v>2013</v>
      </c>
      <c r="E628" s="20" t="s">
        <v>68</v>
      </c>
      <c r="F628" s="64" t="s">
        <v>83</v>
      </c>
      <c r="G628" s="22">
        <v>146858788</v>
      </c>
      <c r="H628" s="12">
        <f t="shared" si="191"/>
        <v>171824781.95999998</v>
      </c>
      <c r="I628" s="23">
        <v>0</v>
      </c>
      <c r="J628" s="13">
        <f t="shared" si="192"/>
        <v>5788142.7899999991</v>
      </c>
      <c r="K628" s="13">
        <f t="shared" si="193"/>
        <v>6772127.0642999988</v>
      </c>
      <c r="L628" s="14">
        <f t="shared" si="194"/>
        <v>3411589.1999999997</v>
      </c>
      <c r="M628" s="14">
        <f t="shared" si="195"/>
        <v>3630173.3554999996</v>
      </c>
      <c r="N628" s="22">
        <v>1285789.1499999999</v>
      </c>
      <c r="O628" s="24">
        <v>1501434.4</v>
      </c>
      <c r="P628" s="24">
        <v>433199.19</v>
      </c>
      <c r="Q628" s="24">
        <v>0</v>
      </c>
      <c r="R628" s="24">
        <v>0</v>
      </c>
      <c r="S628" s="24">
        <v>191166.46</v>
      </c>
      <c r="T628" s="14">
        <f t="shared" si="206"/>
        <v>1504373.3054999998</v>
      </c>
      <c r="U628" s="24">
        <v>1501434.4</v>
      </c>
      <c r="V628" s="24">
        <v>433199.19</v>
      </c>
      <c r="W628" s="24">
        <v>0</v>
      </c>
      <c r="X628" s="24">
        <v>0</v>
      </c>
      <c r="Y628" s="24">
        <v>191166.46</v>
      </c>
      <c r="Z628" s="14">
        <f t="shared" si="196"/>
        <v>2376553.59</v>
      </c>
      <c r="AA628" s="14">
        <f t="shared" si="197"/>
        <v>2780567.7002999997</v>
      </c>
      <c r="AB628" s="24">
        <v>1906810.8099999998</v>
      </c>
      <c r="AC628" s="24">
        <v>469742.78</v>
      </c>
      <c r="AD628" s="24">
        <v>0</v>
      </c>
      <c r="AE628" s="24">
        <v>0</v>
      </c>
      <c r="AF628" s="25">
        <v>0</v>
      </c>
      <c r="AG628" s="14">
        <f t="shared" si="198"/>
        <v>2230968.6476999996</v>
      </c>
      <c r="AH628" s="14">
        <f t="shared" si="199"/>
        <v>549599.05260000005</v>
      </c>
      <c r="AI628" s="14">
        <f t="shared" si="200"/>
        <v>0</v>
      </c>
      <c r="AJ628" s="14">
        <f t="shared" si="201"/>
        <v>0</v>
      </c>
      <c r="AK628" s="14">
        <f t="shared" si="202"/>
        <v>0</v>
      </c>
      <c r="AL628" s="16">
        <f t="shared" si="203"/>
        <v>56257.698520000005</v>
      </c>
      <c r="AM628" s="16">
        <f t="shared" si="204"/>
        <v>56257.698520000005</v>
      </c>
      <c r="AN628" s="24">
        <v>0</v>
      </c>
      <c r="AO628" s="24">
        <v>11102.53852</v>
      </c>
      <c r="AP628" s="32">
        <v>45155.16</v>
      </c>
      <c r="AQ628" s="24">
        <v>0</v>
      </c>
      <c r="AR628" s="24">
        <v>11102.53852</v>
      </c>
      <c r="AS628" s="32">
        <v>45155.16</v>
      </c>
      <c r="AT628" s="68">
        <f t="shared" si="205"/>
        <v>3.9412982149900349</v>
      </c>
      <c r="AU628" s="26">
        <v>0</v>
      </c>
      <c r="AV628" s="26">
        <v>0</v>
      </c>
      <c r="AW628" s="29">
        <v>21.766645311712633</v>
      </c>
      <c r="AX628" s="26">
        <v>4069.1763035966833</v>
      </c>
      <c r="AY628" s="27">
        <v>3531.1504221433515</v>
      </c>
      <c r="AZ628" s="27">
        <v>3733.8544697096268</v>
      </c>
      <c r="BA628" s="76">
        <v>4307.0353749274364</v>
      </c>
      <c r="BB628" s="29">
        <v>94.396556889088529</v>
      </c>
      <c r="BC628" s="26">
        <v>0</v>
      </c>
      <c r="BD628" s="26">
        <v>0</v>
      </c>
      <c r="BE628" s="26">
        <v>0</v>
      </c>
      <c r="BF628" s="28">
        <v>0</v>
      </c>
    </row>
    <row r="629" spans="1:58" ht="12.75" customHeight="1" x14ac:dyDescent="0.25">
      <c r="A629" s="10">
        <v>661</v>
      </c>
      <c r="B629" s="10" t="s">
        <v>36</v>
      </c>
      <c r="C629" s="10" t="s">
        <v>115</v>
      </c>
      <c r="D629" s="11">
        <v>2014</v>
      </c>
      <c r="E629" s="10" t="s">
        <v>36</v>
      </c>
      <c r="F629" s="64">
        <v>1.1200000000000001</v>
      </c>
      <c r="G629" s="12">
        <v>17473841537.25</v>
      </c>
      <c r="H629" s="12">
        <f t="shared" si="191"/>
        <v>19570702521.720001</v>
      </c>
      <c r="I629" s="13">
        <f>J629+AL629</f>
        <v>983844771.20000005</v>
      </c>
      <c r="J629" s="13">
        <f t="shared" si="192"/>
        <v>523853037.74000001</v>
      </c>
      <c r="K629" s="13">
        <f t="shared" si="193"/>
        <v>586715402.26880002</v>
      </c>
      <c r="L629" s="14">
        <f t="shared" si="194"/>
        <v>243975746.94999996</v>
      </c>
      <c r="M629" s="14">
        <f t="shared" si="195"/>
        <v>258475082.542</v>
      </c>
      <c r="N629" s="14">
        <v>120827796.59999998</v>
      </c>
      <c r="O629" s="14">
        <v>73094014.279999986</v>
      </c>
      <c r="P629" s="14">
        <v>10486081.540000001</v>
      </c>
      <c r="Q629" s="14">
        <v>5723821.0300000003</v>
      </c>
      <c r="R629" s="14">
        <v>1881347.98</v>
      </c>
      <c r="S629" s="14">
        <v>31962685.52</v>
      </c>
      <c r="T629" s="14">
        <f t="shared" si="206"/>
        <v>135327132.192</v>
      </c>
      <c r="U629" s="14">
        <v>73094014.279999986</v>
      </c>
      <c r="V629" s="14">
        <v>10486081.540000001</v>
      </c>
      <c r="W629" s="14">
        <v>5723821.0300000003</v>
      </c>
      <c r="X629" s="14">
        <v>1881347.98</v>
      </c>
      <c r="Y629" s="14">
        <v>31962685.52</v>
      </c>
      <c r="Z629" s="14">
        <f t="shared" si="196"/>
        <v>279877290.79000008</v>
      </c>
      <c r="AA629" s="14">
        <f t="shared" si="197"/>
        <v>313462565.68480009</v>
      </c>
      <c r="AB629" s="14">
        <v>199593093.77000007</v>
      </c>
      <c r="AC629" s="14">
        <v>47308185.469999991</v>
      </c>
      <c r="AD629" s="14">
        <v>12903639.799999999</v>
      </c>
      <c r="AE629" s="14">
        <v>2628383.34</v>
      </c>
      <c r="AF629" s="14">
        <v>17443988.41</v>
      </c>
      <c r="AG629" s="14">
        <f t="shared" si="198"/>
        <v>223544265.02240011</v>
      </c>
      <c r="AH629" s="14">
        <f t="shared" si="199"/>
        <v>52985167.726399995</v>
      </c>
      <c r="AI629" s="14">
        <f t="shared" si="200"/>
        <v>14452076.575999999</v>
      </c>
      <c r="AJ629" s="14">
        <f t="shared" si="201"/>
        <v>2943789.3407999999</v>
      </c>
      <c r="AK629" s="14">
        <f t="shared" si="202"/>
        <v>19537267.019200001</v>
      </c>
      <c r="AL629" s="16">
        <f t="shared" si="203"/>
        <v>459991733.4600001</v>
      </c>
      <c r="AM629" s="16">
        <f t="shared" si="204"/>
        <v>459991733.4600001</v>
      </c>
      <c r="AN629" s="14">
        <v>404429897.00000006</v>
      </c>
      <c r="AO629" s="14">
        <v>5890247.9100000001</v>
      </c>
      <c r="AP629" s="30">
        <v>49671588.550000027</v>
      </c>
      <c r="AQ629" s="14">
        <v>404429897.00000006</v>
      </c>
      <c r="AR629" s="14">
        <v>5890247.9100000001</v>
      </c>
      <c r="AS629" s="30">
        <v>49671588.550000027</v>
      </c>
      <c r="AT629" s="70">
        <f t="shared" si="205"/>
        <v>2.9979271393944606</v>
      </c>
      <c r="AU629" s="17">
        <f>I629/G629*100</f>
        <v>5.6303862496559853</v>
      </c>
      <c r="AV629" s="17">
        <f>J629/I629*100</f>
        <v>53.245496959957819</v>
      </c>
      <c r="AW629" s="33">
        <v>14.502910275504025</v>
      </c>
      <c r="AX629" s="18">
        <v>5187.918557379885</v>
      </c>
      <c r="AY629" s="17">
        <v>3709.794085660023</v>
      </c>
      <c r="AZ629" s="17">
        <v>4375.9002734244432</v>
      </c>
      <c r="BA629" s="75">
        <v>4849.7704629860127</v>
      </c>
      <c r="BB629" s="33">
        <v>86.899236534953445</v>
      </c>
      <c r="BC629" s="18">
        <v>3842.447799596508</v>
      </c>
      <c r="BD629" s="18">
        <v>58.87</v>
      </c>
      <c r="BE629" s="18">
        <v>21.43</v>
      </c>
      <c r="BF629" s="19">
        <v>19.71</v>
      </c>
    </row>
    <row r="630" spans="1:58" ht="12.75" customHeight="1" x14ac:dyDescent="0.25">
      <c r="A630" s="10">
        <v>662</v>
      </c>
      <c r="B630" s="20" t="s">
        <v>37</v>
      </c>
      <c r="C630" s="20" t="s">
        <v>116</v>
      </c>
      <c r="D630" s="21">
        <v>2014</v>
      </c>
      <c r="E630" s="20" t="s">
        <v>37</v>
      </c>
      <c r="F630" s="64">
        <v>1.1200000000000001</v>
      </c>
      <c r="G630" s="22">
        <v>196717688</v>
      </c>
      <c r="H630" s="12">
        <f t="shared" si="191"/>
        <v>220323810.56000003</v>
      </c>
      <c r="I630" s="23">
        <v>0</v>
      </c>
      <c r="J630" s="13">
        <f t="shared" si="192"/>
        <v>5825623.1200000001</v>
      </c>
      <c r="K630" s="13">
        <f t="shared" si="193"/>
        <v>6524697.8944000006</v>
      </c>
      <c r="L630" s="14">
        <f t="shared" si="194"/>
        <v>2524834.16</v>
      </c>
      <c r="M630" s="14">
        <f t="shared" si="195"/>
        <v>2609477.1691999999</v>
      </c>
      <c r="N630" s="22">
        <v>705358.41</v>
      </c>
      <c r="O630" s="24">
        <v>1286261.3999999999</v>
      </c>
      <c r="P630" s="24">
        <v>0</v>
      </c>
      <c r="Q630" s="24">
        <v>0</v>
      </c>
      <c r="R630" s="24">
        <v>0</v>
      </c>
      <c r="S630" s="24">
        <v>533214.35</v>
      </c>
      <c r="T630" s="14">
        <f t="shared" si="206"/>
        <v>790001.41920000012</v>
      </c>
      <c r="U630" s="24">
        <v>1286261.3999999999</v>
      </c>
      <c r="V630" s="24">
        <v>0</v>
      </c>
      <c r="W630" s="24">
        <v>0</v>
      </c>
      <c r="X630" s="24">
        <v>0</v>
      </c>
      <c r="Y630" s="24">
        <v>533214.35</v>
      </c>
      <c r="Z630" s="14">
        <f t="shared" si="196"/>
        <v>3300788.96</v>
      </c>
      <c r="AA630" s="14">
        <f t="shared" si="197"/>
        <v>3696883.6352000004</v>
      </c>
      <c r="AB630" s="34">
        <v>2716369.8099999996</v>
      </c>
      <c r="AC630" s="34">
        <v>474145.95</v>
      </c>
      <c r="AD630" s="34">
        <v>110273.2</v>
      </c>
      <c r="AE630" s="24">
        <v>0</v>
      </c>
      <c r="AF630" s="25">
        <v>0</v>
      </c>
      <c r="AG630" s="14">
        <f t="shared" si="198"/>
        <v>3042334.1872</v>
      </c>
      <c r="AH630" s="14">
        <f t="shared" si="199"/>
        <v>531043.46400000004</v>
      </c>
      <c r="AI630" s="14">
        <f t="shared" si="200"/>
        <v>123505.98400000001</v>
      </c>
      <c r="AJ630" s="14">
        <f t="shared" si="201"/>
        <v>0</v>
      </c>
      <c r="AK630" s="14">
        <f t="shared" si="202"/>
        <v>0</v>
      </c>
      <c r="AL630" s="16">
        <f t="shared" si="203"/>
        <v>549712.47</v>
      </c>
      <c r="AM630" s="16">
        <f t="shared" si="204"/>
        <v>549712.47</v>
      </c>
      <c r="AN630" s="24">
        <v>0</v>
      </c>
      <c r="AO630" s="24">
        <v>153399.38</v>
      </c>
      <c r="AP630" s="35">
        <v>396313.09</v>
      </c>
      <c r="AQ630" s="24">
        <v>0</v>
      </c>
      <c r="AR630" s="24">
        <v>153399.38</v>
      </c>
      <c r="AS630" s="35">
        <v>396313.09</v>
      </c>
      <c r="AT630" s="68">
        <f t="shared" si="205"/>
        <v>2.9614129665859026</v>
      </c>
      <c r="AU630" s="26">
        <v>0</v>
      </c>
      <c r="AV630" s="26">
        <v>0</v>
      </c>
      <c r="AW630" s="29">
        <v>24.880939267105152</v>
      </c>
      <c r="AX630" s="26">
        <v>4799.7792047648954</v>
      </c>
      <c r="AY630" s="27">
        <v>4334.6429564721757</v>
      </c>
      <c r="AZ630" s="27">
        <v>4586.4764355119851</v>
      </c>
      <c r="BA630" s="76">
        <v>5083.1501076966815</v>
      </c>
      <c r="BB630" s="29">
        <v>78.881212934793311</v>
      </c>
      <c r="BC630" s="26">
        <v>0</v>
      </c>
      <c r="BD630" s="26">
        <v>0</v>
      </c>
      <c r="BE630" s="26">
        <v>0</v>
      </c>
      <c r="BF630" s="28">
        <v>0</v>
      </c>
    </row>
    <row r="631" spans="1:58" ht="12.75" customHeight="1" x14ac:dyDescent="0.25">
      <c r="A631" s="10">
        <v>663</v>
      </c>
      <c r="B631" s="20" t="s">
        <v>38</v>
      </c>
      <c r="C631" s="20" t="s">
        <v>117</v>
      </c>
      <c r="D631" s="21">
        <v>2014</v>
      </c>
      <c r="E631" s="20" t="s">
        <v>38</v>
      </c>
      <c r="F631" s="64">
        <v>1.1200000000000001</v>
      </c>
      <c r="G631" s="22">
        <v>497944964</v>
      </c>
      <c r="H631" s="12">
        <f t="shared" si="191"/>
        <v>557698359.68000007</v>
      </c>
      <c r="I631" s="23">
        <v>0</v>
      </c>
      <c r="J631" s="13">
        <f t="shared" si="192"/>
        <v>14108550.200000001</v>
      </c>
      <c r="K631" s="13">
        <f t="shared" si="193"/>
        <v>15801576.224000003</v>
      </c>
      <c r="L631" s="14">
        <f t="shared" si="194"/>
        <v>3678814.8100000005</v>
      </c>
      <c r="M631" s="14">
        <f t="shared" si="195"/>
        <v>3900273.49</v>
      </c>
      <c r="N631" s="22">
        <v>1845489</v>
      </c>
      <c r="O631" s="24">
        <v>1747265.49</v>
      </c>
      <c r="P631" s="24">
        <v>79097.890000000014</v>
      </c>
      <c r="Q631" s="24">
        <v>0</v>
      </c>
      <c r="R631" s="24">
        <v>0</v>
      </c>
      <c r="S631" s="24">
        <v>6962.43</v>
      </c>
      <c r="T631" s="14">
        <f t="shared" si="206"/>
        <v>2066947.6800000002</v>
      </c>
      <c r="U631" s="24">
        <v>1747265.49</v>
      </c>
      <c r="V631" s="24">
        <v>79097.890000000014</v>
      </c>
      <c r="W631" s="24">
        <v>0</v>
      </c>
      <c r="X631" s="24">
        <v>0</v>
      </c>
      <c r="Y631" s="24">
        <v>6962.43</v>
      </c>
      <c r="Z631" s="14">
        <f t="shared" si="196"/>
        <v>10429735.390000001</v>
      </c>
      <c r="AA631" s="14">
        <f t="shared" si="197"/>
        <v>11681303.636800002</v>
      </c>
      <c r="AB631" s="34">
        <v>7639828.1900000004</v>
      </c>
      <c r="AC631" s="34">
        <v>966975.30999999994</v>
      </c>
      <c r="AD631" s="34">
        <v>40673.68</v>
      </c>
      <c r="AE631" s="24">
        <v>0</v>
      </c>
      <c r="AF631" s="25">
        <v>1782258.21</v>
      </c>
      <c r="AG631" s="14">
        <f t="shared" si="198"/>
        <v>8556607.5728000011</v>
      </c>
      <c r="AH631" s="14">
        <f t="shared" si="199"/>
        <v>1083012.3472</v>
      </c>
      <c r="AI631" s="14">
        <f t="shared" si="200"/>
        <v>45554.521600000007</v>
      </c>
      <c r="AJ631" s="14">
        <f t="shared" si="201"/>
        <v>0</v>
      </c>
      <c r="AK631" s="14">
        <f t="shared" si="202"/>
        <v>1996129.1952000002</v>
      </c>
      <c r="AL631" s="16">
        <f t="shared" si="203"/>
        <v>1162200.9099999999</v>
      </c>
      <c r="AM631" s="16">
        <f t="shared" si="204"/>
        <v>1162200.9099999999</v>
      </c>
      <c r="AN631" s="24">
        <v>0</v>
      </c>
      <c r="AO631" s="24">
        <v>22950</v>
      </c>
      <c r="AP631" s="35">
        <v>1139250.9099999999</v>
      </c>
      <c r="AQ631" s="24">
        <v>0</v>
      </c>
      <c r="AR631" s="24">
        <v>22950</v>
      </c>
      <c r="AS631" s="35">
        <v>1139250.9099999999</v>
      </c>
      <c r="AT631" s="68">
        <f t="shared" si="205"/>
        <v>2.8333553344260758</v>
      </c>
      <c r="AU631" s="26">
        <v>0</v>
      </c>
      <c r="AV631" s="26">
        <v>0</v>
      </c>
      <c r="AW631" s="29">
        <v>22.187720484625839</v>
      </c>
      <c r="AX631" s="26">
        <v>4926.4650417579278</v>
      </c>
      <c r="AY631" s="27">
        <v>2795.7472787779261</v>
      </c>
      <c r="AZ631" s="27">
        <v>4109.7525039732664</v>
      </c>
      <c r="BA631" s="76">
        <v>4554.8013114007044</v>
      </c>
      <c r="BB631" s="29">
        <v>99.810742579890828</v>
      </c>
      <c r="BC631" s="26">
        <v>0</v>
      </c>
      <c r="BD631" s="26">
        <v>0</v>
      </c>
      <c r="BE631" s="26">
        <v>0</v>
      </c>
      <c r="BF631" s="28">
        <v>0</v>
      </c>
    </row>
    <row r="632" spans="1:58" ht="12.75" customHeight="1" x14ac:dyDescent="0.25">
      <c r="A632" s="10">
        <v>664</v>
      </c>
      <c r="B632" s="20" t="s">
        <v>39</v>
      </c>
      <c r="C632" s="20" t="s">
        <v>118</v>
      </c>
      <c r="D632" s="21">
        <v>2014</v>
      </c>
      <c r="E632" s="20" t="s">
        <v>39</v>
      </c>
      <c r="F632" s="64">
        <v>1.1200000000000001</v>
      </c>
      <c r="G632" s="22">
        <v>119095479</v>
      </c>
      <c r="H632" s="12">
        <f t="shared" si="191"/>
        <v>133386936.48000002</v>
      </c>
      <c r="I632" s="23">
        <v>0</v>
      </c>
      <c r="J632" s="13">
        <f t="shared" si="192"/>
        <v>4271563.08</v>
      </c>
      <c r="K632" s="13">
        <f t="shared" si="193"/>
        <v>4784150.6496000001</v>
      </c>
      <c r="L632" s="14">
        <f t="shared" si="194"/>
        <v>1358593.8000000003</v>
      </c>
      <c r="M632" s="14">
        <f t="shared" si="195"/>
        <v>1396168.3319999999</v>
      </c>
      <c r="N632" s="22">
        <v>313121.09999999998</v>
      </c>
      <c r="O632" s="24">
        <v>832978.81</v>
      </c>
      <c r="P632" s="24">
        <v>0</v>
      </c>
      <c r="Q632" s="24">
        <v>0</v>
      </c>
      <c r="R632" s="24">
        <v>0</v>
      </c>
      <c r="S632" s="24">
        <v>212493.89</v>
      </c>
      <c r="T632" s="14">
        <f t="shared" si="206"/>
        <v>350695.63199999998</v>
      </c>
      <c r="U632" s="24">
        <v>832978.81</v>
      </c>
      <c r="V632" s="24">
        <v>0</v>
      </c>
      <c r="W632" s="24">
        <v>0</v>
      </c>
      <c r="X632" s="24">
        <v>0</v>
      </c>
      <c r="Y632" s="24">
        <v>212493.89</v>
      </c>
      <c r="Z632" s="14">
        <f t="shared" si="196"/>
        <v>2912969.28</v>
      </c>
      <c r="AA632" s="14">
        <f t="shared" si="197"/>
        <v>3262525.5936000003</v>
      </c>
      <c r="AB632" s="34">
        <v>2059496.7999999998</v>
      </c>
      <c r="AC632" s="34">
        <v>853472.48</v>
      </c>
      <c r="AD632" s="34">
        <v>0</v>
      </c>
      <c r="AE632" s="24">
        <v>0</v>
      </c>
      <c r="AF632" s="25">
        <v>0</v>
      </c>
      <c r="AG632" s="14">
        <f t="shared" si="198"/>
        <v>2306636.4160000002</v>
      </c>
      <c r="AH632" s="14">
        <f t="shared" si="199"/>
        <v>955889.17760000005</v>
      </c>
      <c r="AI632" s="14">
        <f t="shared" si="200"/>
        <v>0</v>
      </c>
      <c r="AJ632" s="14">
        <f t="shared" si="201"/>
        <v>0</v>
      </c>
      <c r="AK632" s="14">
        <f t="shared" si="202"/>
        <v>0</v>
      </c>
      <c r="AL632" s="16">
        <f t="shared" si="203"/>
        <v>161964.57</v>
      </c>
      <c r="AM632" s="16">
        <f t="shared" si="204"/>
        <v>161964.57</v>
      </c>
      <c r="AN632" s="24">
        <v>0</v>
      </c>
      <c r="AO632" s="24">
        <v>25483.919999999998</v>
      </c>
      <c r="AP632" s="35">
        <v>136480.65</v>
      </c>
      <c r="AQ632" s="24">
        <v>0</v>
      </c>
      <c r="AR632" s="24">
        <v>25483.919999999998</v>
      </c>
      <c r="AS632" s="35">
        <v>136480.65</v>
      </c>
      <c r="AT632" s="68">
        <f t="shared" si="205"/>
        <v>3.586671060788126</v>
      </c>
      <c r="AU632" s="26">
        <v>0</v>
      </c>
      <c r="AV632" s="26">
        <v>0</v>
      </c>
      <c r="AW632" s="29">
        <v>15.895785176557272</v>
      </c>
      <c r="AX632" s="26">
        <v>6504.6173221594745</v>
      </c>
      <c r="AY632" s="27">
        <v>4633.581168188919</v>
      </c>
      <c r="AZ632" s="27">
        <v>5764.304724325506</v>
      </c>
      <c r="BA632" s="76">
        <v>6388.5264848157576</v>
      </c>
      <c r="BB632" s="29">
        <v>84.359277217369893</v>
      </c>
      <c r="BC632" s="26">
        <v>0</v>
      </c>
      <c r="BD632" s="26">
        <v>0</v>
      </c>
      <c r="BE632" s="26">
        <v>0</v>
      </c>
      <c r="BF632" s="28">
        <v>0</v>
      </c>
    </row>
    <row r="633" spans="1:58" ht="12.75" customHeight="1" x14ac:dyDescent="0.25">
      <c r="A633" s="10">
        <v>665</v>
      </c>
      <c r="B633" s="20" t="s">
        <v>40</v>
      </c>
      <c r="C633" s="20" t="s">
        <v>119</v>
      </c>
      <c r="D633" s="21">
        <v>2014</v>
      </c>
      <c r="E633" s="20" t="s">
        <v>40</v>
      </c>
      <c r="F633" s="64">
        <v>1.1200000000000001</v>
      </c>
      <c r="G633" s="22">
        <v>697312690</v>
      </c>
      <c r="H633" s="12">
        <f t="shared" si="191"/>
        <v>780990212.80000007</v>
      </c>
      <c r="I633" s="23">
        <v>0</v>
      </c>
      <c r="J633" s="13">
        <f t="shared" si="192"/>
        <v>5157090.53</v>
      </c>
      <c r="K633" s="13">
        <f t="shared" si="193"/>
        <v>5775941.393600001</v>
      </c>
      <c r="L633" s="14">
        <f t="shared" si="194"/>
        <v>2745640.79</v>
      </c>
      <c r="M633" s="14">
        <f t="shared" si="195"/>
        <v>2825640.0380000002</v>
      </c>
      <c r="N633" s="22">
        <v>666660.4</v>
      </c>
      <c r="O633" s="24">
        <v>1242740</v>
      </c>
      <c r="P633" s="24">
        <v>184280.39</v>
      </c>
      <c r="Q633" s="24">
        <v>0</v>
      </c>
      <c r="R633" s="24">
        <v>0</v>
      </c>
      <c r="S633" s="24">
        <v>651960</v>
      </c>
      <c r="T633" s="14">
        <f t="shared" si="206"/>
        <v>746659.64800000004</v>
      </c>
      <c r="U633" s="24">
        <v>1242740</v>
      </c>
      <c r="V633" s="24">
        <v>184280.39</v>
      </c>
      <c r="W633" s="24">
        <v>0</v>
      </c>
      <c r="X633" s="24">
        <v>0</v>
      </c>
      <c r="Y633" s="24">
        <v>651960</v>
      </c>
      <c r="Z633" s="14">
        <f t="shared" si="196"/>
        <v>2411449.7400000002</v>
      </c>
      <c r="AA633" s="14">
        <f t="shared" si="197"/>
        <v>2700823.7088000001</v>
      </c>
      <c r="AB633" s="34">
        <v>1338553.0900000003</v>
      </c>
      <c r="AC633" s="34">
        <v>370117.31</v>
      </c>
      <c r="AD633" s="34">
        <v>702779.33999999985</v>
      </c>
      <c r="AE633" s="24">
        <v>0</v>
      </c>
      <c r="AF633" s="25">
        <v>0</v>
      </c>
      <c r="AG633" s="14">
        <f t="shared" si="198"/>
        <v>1499179.4608000005</v>
      </c>
      <c r="AH633" s="14">
        <f t="shared" si="199"/>
        <v>414531.38720000006</v>
      </c>
      <c r="AI633" s="14">
        <f t="shared" si="200"/>
        <v>787112.86079999991</v>
      </c>
      <c r="AJ633" s="14">
        <f t="shared" si="201"/>
        <v>0</v>
      </c>
      <c r="AK633" s="14">
        <f t="shared" si="202"/>
        <v>0</v>
      </c>
      <c r="AL633" s="16">
        <f t="shared" si="203"/>
        <v>114928</v>
      </c>
      <c r="AM633" s="16">
        <f t="shared" si="204"/>
        <v>114928</v>
      </c>
      <c r="AN633" s="24">
        <v>0</v>
      </c>
      <c r="AO633" s="24">
        <v>6830</v>
      </c>
      <c r="AP633" s="35">
        <v>108098</v>
      </c>
      <c r="AQ633" s="24">
        <v>0</v>
      </c>
      <c r="AR633" s="24">
        <v>6830</v>
      </c>
      <c r="AS633" s="35">
        <v>108098</v>
      </c>
      <c r="AT633" s="68">
        <f t="shared" si="205"/>
        <v>0.73956642464085942</v>
      </c>
      <c r="AU633" s="26">
        <v>0</v>
      </c>
      <c r="AV633" s="26">
        <v>0</v>
      </c>
      <c r="AW633" s="29">
        <v>3.3532739395302902</v>
      </c>
      <c r="AX633" s="26">
        <v>5677.0850509335669</v>
      </c>
      <c r="AY633" s="27">
        <v>5849.6672965930711</v>
      </c>
      <c r="AZ633" s="27">
        <v>5767.6802298531766</v>
      </c>
      <c r="BA633" s="76">
        <v>6392.2675268831836</v>
      </c>
      <c r="BB633" s="29">
        <v>76.254723401017074</v>
      </c>
      <c r="BC633" s="26">
        <v>0</v>
      </c>
      <c r="BD633" s="26">
        <v>0</v>
      </c>
      <c r="BE633" s="26">
        <v>0</v>
      </c>
      <c r="BF633" s="28">
        <v>0</v>
      </c>
    </row>
    <row r="634" spans="1:58" ht="12.75" customHeight="1" x14ac:dyDescent="0.25">
      <c r="A634" s="10">
        <v>666</v>
      </c>
      <c r="B634" s="20" t="s">
        <v>41</v>
      </c>
      <c r="C634" s="20" t="s">
        <v>120</v>
      </c>
      <c r="D634" s="21">
        <v>2014</v>
      </c>
      <c r="E634" s="20" t="s">
        <v>109</v>
      </c>
      <c r="F634" s="64">
        <v>1.1200000000000001</v>
      </c>
      <c r="G634" s="22">
        <v>577088039</v>
      </c>
      <c r="H634" s="12">
        <f t="shared" si="191"/>
        <v>646338603.68000007</v>
      </c>
      <c r="I634" s="23">
        <v>0</v>
      </c>
      <c r="J634" s="13">
        <f t="shared" si="192"/>
        <v>12859260.440000001</v>
      </c>
      <c r="K634" s="13">
        <f t="shared" si="193"/>
        <v>14402371.692800002</v>
      </c>
      <c r="L634" s="14">
        <f t="shared" si="194"/>
        <v>3925543.13</v>
      </c>
      <c r="M634" s="14">
        <f t="shared" si="195"/>
        <v>4179110.0552000003</v>
      </c>
      <c r="N634" s="22">
        <v>2113057.71</v>
      </c>
      <c r="O634" s="24">
        <v>1273541.18</v>
      </c>
      <c r="P634" s="24">
        <v>261688.75</v>
      </c>
      <c r="Q634" s="24">
        <v>0</v>
      </c>
      <c r="R634" s="24">
        <v>0</v>
      </c>
      <c r="S634" s="24">
        <v>277255.49</v>
      </c>
      <c r="T634" s="14">
        <f t="shared" si="206"/>
        <v>2366624.6352000004</v>
      </c>
      <c r="U634" s="24">
        <v>1273541.18</v>
      </c>
      <c r="V634" s="24">
        <v>261688.75</v>
      </c>
      <c r="W634" s="24">
        <v>0</v>
      </c>
      <c r="X634" s="24">
        <v>0</v>
      </c>
      <c r="Y634" s="24">
        <v>277255.49</v>
      </c>
      <c r="Z634" s="14">
        <f t="shared" si="196"/>
        <v>8933717.3100000005</v>
      </c>
      <c r="AA634" s="14">
        <f t="shared" si="197"/>
        <v>10005763.3872</v>
      </c>
      <c r="AB634" s="34">
        <v>7334493.7199999997</v>
      </c>
      <c r="AC634" s="34">
        <v>1126389.26</v>
      </c>
      <c r="AD634" s="34">
        <v>64029.7</v>
      </c>
      <c r="AE634" s="24">
        <v>0</v>
      </c>
      <c r="AF634" s="25">
        <v>408804.63</v>
      </c>
      <c r="AG634" s="14">
        <f t="shared" si="198"/>
        <v>8214632.9664000003</v>
      </c>
      <c r="AH634" s="14">
        <f t="shared" si="199"/>
        <v>1261555.9712</v>
      </c>
      <c r="AI634" s="14">
        <f t="shared" si="200"/>
        <v>71713.26400000001</v>
      </c>
      <c r="AJ634" s="14">
        <f t="shared" si="201"/>
        <v>0</v>
      </c>
      <c r="AK634" s="14">
        <f t="shared" si="202"/>
        <v>457861.18560000003</v>
      </c>
      <c r="AL634" s="16">
        <f t="shared" si="203"/>
        <v>1567325.97</v>
      </c>
      <c r="AM634" s="16">
        <f t="shared" si="204"/>
        <v>1567325.97</v>
      </c>
      <c r="AN634" s="24">
        <v>0</v>
      </c>
      <c r="AO634" s="24">
        <v>28780.239999999998</v>
      </c>
      <c r="AP634" s="35">
        <v>1538545.73</v>
      </c>
      <c r="AQ634" s="24">
        <v>0</v>
      </c>
      <c r="AR634" s="24">
        <v>28780.239999999998</v>
      </c>
      <c r="AS634" s="35">
        <v>1538545.73</v>
      </c>
      <c r="AT634" s="68">
        <f t="shared" si="205"/>
        <v>2.2283013285603728</v>
      </c>
      <c r="AU634" s="26">
        <v>0</v>
      </c>
      <c r="AV634" s="26">
        <v>0</v>
      </c>
      <c r="AW634" s="29">
        <v>22.85619399574685</v>
      </c>
      <c r="AX634" s="26">
        <v>4389.5391182024241</v>
      </c>
      <c r="AY634" s="27">
        <v>4408.9144689100658</v>
      </c>
      <c r="AZ634" s="27">
        <v>4395.4357443688732</v>
      </c>
      <c r="BA634" s="76">
        <v>4871.4214477084488</v>
      </c>
      <c r="BB634" s="29">
        <v>92.937143197303243</v>
      </c>
      <c r="BC634" s="26">
        <v>0</v>
      </c>
      <c r="BD634" s="26">
        <v>0</v>
      </c>
      <c r="BE634" s="26">
        <v>0</v>
      </c>
      <c r="BF634" s="28">
        <v>0</v>
      </c>
    </row>
    <row r="635" spans="1:58" ht="12.75" customHeight="1" x14ac:dyDescent="0.25">
      <c r="A635" s="10">
        <v>667</v>
      </c>
      <c r="B635" s="20" t="s">
        <v>42</v>
      </c>
      <c r="C635" s="20" t="s">
        <v>121</v>
      </c>
      <c r="D635" s="21">
        <v>2014</v>
      </c>
      <c r="E635" s="20" t="s">
        <v>42</v>
      </c>
      <c r="F635" s="64">
        <v>1.1200000000000001</v>
      </c>
      <c r="G635" s="22">
        <v>96536022</v>
      </c>
      <c r="H635" s="12">
        <f t="shared" si="191"/>
        <v>108120344.64000002</v>
      </c>
      <c r="I635" s="23">
        <v>0</v>
      </c>
      <c r="J635" s="13">
        <f t="shared" si="192"/>
        <v>3439432.95</v>
      </c>
      <c r="K635" s="13">
        <f t="shared" si="193"/>
        <v>3852164.9040000006</v>
      </c>
      <c r="L635" s="14">
        <f t="shared" si="194"/>
        <v>1598479.26</v>
      </c>
      <c r="M635" s="14">
        <f t="shared" si="195"/>
        <v>1644575.6640000001</v>
      </c>
      <c r="N635" s="22">
        <v>384136.7</v>
      </c>
      <c r="O635" s="24">
        <v>1126863.1000000001</v>
      </c>
      <c r="P635" s="24">
        <v>0</v>
      </c>
      <c r="Q635" s="24">
        <v>0</v>
      </c>
      <c r="R635" s="24">
        <v>0</v>
      </c>
      <c r="S635" s="24">
        <v>87479.46</v>
      </c>
      <c r="T635" s="14">
        <f t="shared" si="206"/>
        <v>430233.10400000005</v>
      </c>
      <c r="U635" s="24">
        <v>1126863.1000000001</v>
      </c>
      <c r="V635" s="24">
        <v>0</v>
      </c>
      <c r="W635" s="24">
        <v>0</v>
      </c>
      <c r="X635" s="24">
        <v>0</v>
      </c>
      <c r="Y635" s="24">
        <v>87479.46</v>
      </c>
      <c r="Z635" s="14">
        <f t="shared" si="196"/>
        <v>1840953.6900000002</v>
      </c>
      <c r="AA635" s="14">
        <f t="shared" si="197"/>
        <v>2061868.1328000003</v>
      </c>
      <c r="AB635" s="34">
        <v>1494182.7100000002</v>
      </c>
      <c r="AC635" s="34">
        <v>346770.97999999992</v>
      </c>
      <c r="AD635" s="34">
        <v>0</v>
      </c>
      <c r="AE635" s="24">
        <v>0</v>
      </c>
      <c r="AF635" s="25">
        <v>0</v>
      </c>
      <c r="AG635" s="14">
        <f t="shared" si="198"/>
        <v>1673484.6352000004</v>
      </c>
      <c r="AH635" s="14">
        <f t="shared" si="199"/>
        <v>388383.49759999994</v>
      </c>
      <c r="AI635" s="14">
        <f t="shared" si="200"/>
        <v>0</v>
      </c>
      <c r="AJ635" s="14">
        <f t="shared" si="201"/>
        <v>0</v>
      </c>
      <c r="AK635" s="14">
        <f t="shared" si="202"/>
        <v>0</v>
      </c>
      <c r="AL635" s="16">
        <f t="shared" si="203"/>
        <v>151928.59</v>
      </c>
      <c r="AM635" s="16">
        <f t="shared" si="204"/>
        <v>151928.59</v>
      </c>
      <c r="AN635" s="24">
        <v>0</v>
      </c>
      <c r="AO635" s="24">
        <v>10941.02</v>
      </c>
      <c r="AP635" s="35">
        <v>140987.57</v>
      </c>
      <c r="AQ635" s="24">
        <v>0</v>
      </c>
      <c r="AR635" s="24">
        <v>10941.02</v>
      </c>
      <c r="AS635" s="35">
        <v>140987.57</v>
      </c>
      <c r="AT635" s="68">
        <f t="shared" si="205"/>
        <v>3.562849264702455</v>
      </c>
      <c r="AU635" s="26">
        <v>0</v>
      </c>
      <c r="AV635" s="26">
        <v>0</v>
      </c>
      <c r="AW635" s="29">
        <v>10.949737353992697</v>
      </c>
      <c r="AX635" s="26">
        <v>4611.7807282337772</v>
      </c>
      <c r="AY635" s="27">
        <v>5126.6665811409339</v>
      </c>
      <c r="AZ635" s="27">
        <v>4837.5809092213312</v>
      </c>
      <c r="BA635" s="76">
        <v>5361.4469114687254</v>
      </c>
      <c r="BB635" s="29">
        <v>94.527332184466388</v>
      </c>
      <c r="BC635" s="26">
        <v>0</v>
      </c>
      <c r="BD635" s="26">
        <v>0</v>
      </c>
      <c r="BE635" s="26">
        <v>0</v>
      </c>
      <c r="BF635" s="28">
        <v>0</v>
      </c>
    </row>
    <row r="636" spans="1:58" ht="12.75" customHeight="1" x14ac:dyDescent="0.25">
      <c r="A636" s="10">
        <v>668</v>
      </c>
      <c r="B636" s="20" t="s">
        <v>43</v>
      </c>
      <c r="C636" s="20" t="s">
        <v>122</v>
      </c>
      <c r="D636" s="21">
        <v>2014</v>
      </c>
      <c r="E636" s="20" t="s">
        <v>43</v>
      </c>
      <c r="F636" s="64">
        <v>1.1200000000000001</v>
      </c>
      <c r="G636" s="22">
        <v>301920337</v>
      </c>
      <c r="H636" s="12">
        <f t="shared" si="191"/>
        <v>338150777.44000006</v>
      </c>
      <c r="I636" s="23">
        <v>0</v>
      </c>
      <c r="J636" s="13">
        <f t="shared" si="192"/>
        <v>15909083.390000001</v>
      </c>
      <c r="K636" s="13">
        <f t="shared" si="193"/>
        <v>17818173.396800004</v>
      </c>
      <c r="L636" s="14">
        <f t="shared" si="194"/>
        <v>11077389.25</v>
      </c>
      <c r="M636" s="14">
        <f t="shared" si="195"/>
        <v>11838089.7256</v>
      </c>
      <c r="N636" s="22">
        <v>6339170.6299999999</v>
      </c>
      <c r="O636" s="24">
        <v>3107325.94</v>
      </c>
      <c r="P636" s="24">
        <v>1549377.3599999999</v>
      </c>
      <c r="Q636" s="24">
        <v>0</v>
      </c>
      <c r="R636" s="24">
        <v>0</v>
      </c>
      <c r="S636" s="24">
        <v>81515.320000000007</v>
      </c>
      <c r="T636" s="14">
        <f t="shared" si="206"/>
        <v>7099871.1056000004</v>
      </c>
      <c r="U636" s="24">
        <v>3107325.94</v>
      </c>
      <c r="V636" s="24">
        <v>1549377.3599999999</v>
      </c>
      <c r="W636" s="24">
        <v>0</v>
      </c>
      <c r="X636" s="24">
        <v>0</v>
      </c>
      <c r="Y636" s="24">
        <v>81515.320000000007</v>
      </c>
      <c r="Z636" s="14">
        <f t="shared" si="196"/>
        <v>4831694.1399999997</v>
      </c>
      <c r="AA636" s="14">
        <f t="shared" si="197"/>
        <v>5411497.4368000003</v>
      </c>
      <c r="AB636" s="34">
        <v>2560467.3499999996</v>
      </c>
      <c r="AC636" s="34">
        <v>1073506.4099999999</v>
      </c>
      <c r="AD636" s="34">
        <v>95621.78</v>
      </c>
      <c r="AE636" s="24">
        <v>0</v>
      </c>
      <c r="AF636" s="25">
        <v>1102098.5999999999</v>
      </c>
      <c r="AG636" s="14">
        <f t="shared" si="198"/>
        <v>2867723.432</v>
      </c>
      <c r="AH636" s="14">
        <f t="shared" si="199"/>
        <v>1202327.1792000001</v>
      </c>
      <c r="AI636" s="14">
        <f t="shared" si="200"/>
        <v>107096.39360000001</v>
      </c>
      <c r="AJ636" s="14">
        <f t="shared" si="201"/>
        <v>0</v>
      </c>
      <c r="AK636" s="14">
        <f t="shared" si="202"/>
        <v>1234350.432</v>
      </c>
      <c r="AL636" s="16">
        <f t="shared" si="203"/>
        <v>192162.44556999998</v>
      </c>
      <c r="AM636" s="16">
        <f t="shared" si="204"/>
        <v>192162.44556999998</v>
      </c>
      <c r="AN636" s="24">
        <v>0</v>
      </c>
      <c r="AO636" s="24">
        <v>1558.6455699999999</v>
      </c>
      <c r="AP636" s="35">
        <v>190603.8</v>
      </c>
      <c r="AQ636" s="24">
        <v>0</v>
      </c>
      <c r="AR636" s="24">
        <v>1558.6455699999999</v>
      </c>
      <c r="AS636" s="35">
        <v>190603.8</v>
      </c>
      <c r="AT636" s="68">
        <f t="shared" si="205"/>
        <v>5.2692983679333931</v>
      </c>
      <c r="AU636" s="26">
        <v>0</v>
      </c>
      <c r="AV636" s="26">
        <v>0</v>
      </c>
      <c r="AW636" s="29">
        <v>17.638601148404508</v>
      </c>
      <c r="AX636" s="26">
        <v>4272.4062544488625</v>
      </c>
      <c r="AY636" s="27">
        <v>2731.3373392526255</v>
      </c>
      <c r="AZ636" s="27">
        <v>3067.3599807348669</v>
      </c>
      <c r="BA636" s="76">
        <v>3399.5271611324483</v>
      </c>
      <c r="BB636" s="29">
        <v>99.264128774747178</v>
      </c>
      <c r="BC636" s="26">
        <v>0</v>
      </c>
      <c r="BD636" s="26">
        <v>0</v>
      </c>
      <c r="BE636" s="26">
        <v>0</v>
      </c>
      <c r="BF636" s="28">
        <v>0</v>
      </c>
    </row>
    <row r="637" spans="1:58" ht="12.75" customHeight="1" x14ac:dyDescent="0.25">
      <c r="A637" s="10">
        <v>669</v>
      </c>
      <c r="B637" s="20" t="s">
        <v>44</v>
      </c>
      <c r="C637" s="20" t="s">
        <v>123</v>
      </c>
      <c r="D637" s="21">
        <v>2014</v>
      </c>
      <c r="E637" s="20" t="s">
        <v>44</v>
      </c>
      <c r="F637" s="64">
        <v>1.1200000000000001</v>
      </c>
      <c r="G637" s="22">
        <v>507314256</v>
      </c>
      <c r="H637" s="12">
        <f t="shared" si="191"/>
        <v>568191966.72000003</v>
      </c>
      <c r="I637" s="23">
        <v>0</v>
      </c>
      <c r="J637" s="13">
        <f t="shared" si="192"/>
        <v>15791647.460000001</v>
      </c>
      <c r="K637" s="13">
        <f t="shared" si="193"/>
        <v>17686645.155200001</v>
      </c>
      <c r="L637" s="14">
        <f t="shared" si="194"/>
        <v>6435828.3300000001</v>
      </c>
      <c r="M637" s="14">
        <f t="shared" si="195"/>
        <v>6719866.6992000006</v>
      </c>
      <c r="N637" s="22">
        <v>2366986.41</v>
      </c>
      <c r="O637" s="24">
        <v>1942813</v>
      </c>
      <c r="P637" s="24">
        <v>392067.04999999993</v>
      </c>
      <c r="Q637" s="24">
        <v>0</v>
      </c>
      <c r="R637" s="24">
        <v>0</v>
      </c>
      <c r="S637" s="24">
        <v>1733961.87</v>
      </c>
      <c r="T637" s="14">
        <f t="shared" si="206"/>
        <v>2651024.7792000002</v>
      </c>
      <c r="U637" s="24">
        <v>1942813</v>
      </c>
      <c r="V637" s="24">
        <v>392067.04999999993</v>
      </c>
      <c r="W637" s="24">
        <v>0</v>
      </c>
      <c r="X637" s="24">
        <v>0</v>
      </c>
      <c r="Y637" s="24">
        <v>1733961.87</v>
      </c>
      <c r="Z637" s="14">
        <f t="shared" si="196"/>
        <v>9355819.1300000008</v>
      </c>
      <c r="AA637" s="14">
        <f t="shared" si="197"/>
        <v>10478517.4256</v>
      </c>
      <c r="AB637" s="34">
        <v>8167839.5800000001</v>
      </c>
      <c r="AC637" s="34">
        <v>1095452.72</v>
      </c>
      <c r="AD637" s="34">
        <v>92526.83</v>
      </c>
      <c r="AE637" s="24">
        <v>0</v>
      </c>
      <c r="AF637" s="25">
        <v>0</v>
      </c>
      <c r="AG637" s="14">
        <f t="shared" si="198"/>
        <v>9147980.3296000008</v>
      </c>
      <c r="AH637" s="14">
        <f t="shared" si="199"/>
        <v>1226907.0464000001</v>
      </c>
      <c r="AI637" s="14">
        <f t="shared" si="200"/>
        <v>103630.04960000001</v>
      </c>
      <c r="AJ637" s="14">
        <f t="shared" si="201"/>
        <v>0</v>
      </c>
      <c r="AK637" s="14">
        <f t="shared" si="202"/>
        <v>0</v>
      </c>
      <c r="AL637" s="16">
        <f t="shared" si="203"/>
        <v>1467621</v>
      </c>
      <c r="AM637" s="16">
        <f t="shared" si="204"/>
        <v>1467621</v>
      </c>
      <c r="AN637" s="24">
        <v>0</v>
      </c>
      <c r="AO637" s="24">
        <v>26869</v>
      </c>
      <c r="AP637" s="35">
        <v>1440752</v>
      </c>
      <c r="AQ637" s="24">
        <v>0</v>
      </c>
      <c r="AR637" s="24">
        <v>26869</v>
      </c>
      <c r="AS637" s="35">
        <v>1440752</v>
      </c>
      <c r="AT637" s="68">
        <f t="shared" si="205"/>
        <v>3.112793948372703</v>
      </c>
      <c r="AU637" s="26">
        <v>0</v>
      </c>
      <c r="AV637" s="26">
        <v>0</v>
      </c>
      <c r="AW637" s="29">
        <v>22.824257761461528</v>
      </c>
      <c r="AX637" s="26">
        <v>4292.5797085889499</v>
      </c>
      <c r="AY637" s="27">
        <v>4308.3341511531935</v>
      </c>
      <c r="AZ637" s="27">
        <v>4298.9864434076653</v>
      </c>
      <c r="BA637" s="76">
        <v>4764.5275649072164</v>
      </c>
      <c r="BB637" s="29">
        <v>73.057673680988316</v>
      </c>
      <c r="BC637" s="26">
        <v>0</v>
      </c>
      <c r="BD637" s="26">
        <v>0</v>
      </c>
      <c r="BE637" s="26">
        <v>0</v>
      </c>
      <c r="BF637" s="28">
        <v>0</v>
      </c>
    </row>
    <row r="638" spans="1:58" ht="12.75" customHeight="1" x14ac:dyDescent="0.25">
      <c r="A638" s="10">
        <v>670</v>
      </c>
      <c r="B638" s="20" t="s">
        <v>45</v>
      </c>
      <c r="C638" s="20" t="s">
        <v>124</v>
      </c>
      <c r="D638" s="21">
        <v>2014</v>
      </c>
      <c r="E638" s="20" t="s">
        <v>110</v>
      </c>
      <c r="F638" s="64">
        <v>1.1200000000000001</v>
      </c>
      <c r="G638" s="22">
        <v>2791558969</v>
      </c>
      <c r="H638" s="12">
        <f t="shared" si="191"/>
        <v>3126546045.2800002</v>
      </c>
      <c r="I638" s="23">
        <v>0</v>
      </c>
      <c r="J638" s="13">
        <f t="shared" si="192"/>
        <v>84374071.030000016</v>
      </c>
      <c r="K638" s="13">
        <f t="shared" si="193"/>
        <v>94498959.553600028</v>
      </c>
      <c r="L638" s="14">
        <f t="shared" si="194"/>
        <v>25732104.710000001</v>
      </c>
      <c r="M638" s="14">
        <f t="shared" si="195"/>
        <v>27610876.969999999</v>
      </c>
      <c r="N638" s="22">
        <v>15656435.5</v>
      </c>
      <c r="O638" s="24">
        <v>3647343.18</v>
      </c>
      <c r="P638" s="24">
        <v>163218.86000000002</v>
      </c>
      <c r="Q638" s="24">
        <v>0</v>
      </c>
      <c r="R638" s="24">
        <v>0</v>
      </c>
      <c r="S638" s="24">
        <v>6265107.1699999999</v>
      </c>
      <c r="T638" s="14">
        <f t="shared" si="206"/>
        <v>17535207.760000002</v>
      </c>
      <c r="U638" s="24">
        <v>3647343.18</v>
      </c>
      <c r="V638" s="24">
        <v>163218.86000000002</v>
      </c>
      <c r="W638" s="24">
        <v>0</v>
      </c>
      <c r="X638" s="24">
        <v>0</v>
      </c>
      <c r="Y638" s="24">
        <v>6265107.1699999999</v>
      </c>
      <c r="Z638" s="14">
        <f t="shared" si="196"/>
        <v>58641966.320000015</v>
      </c>
      <c r="AA638" s="14">
        <f t="shared" si="197"/>
        <v>65679002.278400026</v>
      </c>
      <c r="AB638" s="34">
        <v>40265780.920000009</v>
      </c>
      <c r="AC638" s="34">
        <v>15776940.550000003</v>
      </c>
      <c r="AD638" s="34">
        <v>2599244.85</v>
      </c>
      <c r="AE638" s="24">
        <v>0</v>
      </c>
      <c r="AF638" s="25">
        <v>0</v>
      </c>
      <c r="AG638" s="14">
        <f t="shared" si="198"/>
        <v>45097674.630400017</v>
      </c>
      <c r="AH638" s="14">
        <f t="shared" si="199"/>
        <v>17670173.416000005</v>
      </c>
      <c r="AI638" s="14">
        <f t="shared" si="200"/>
        <v>2911154.2320000003</v>
      </c>
      <c r="AJ638" s="14">
        <f t="shared" si="201"/>
        <v>0</v>
      </c>
      <c r="AK638" s="14">
        <f t="shared" si="202"/>
        <v>0</v>
      </c>
      <c r="AL638" s="16">
        <f t="shared" si="203"/>
        <v>21319029.389999997</v>
      </c>
      <c r="AM638" s="16">
        <f t="shared" si="204"/>
        <v>21319029.389999997</v>
      </c>
      <c r="AN638" s="24">
        <v>0</v>
      </c>
      <c r="AO638" s="24">
        <v>16733.809999999998</v>
      </c>
      <c r="AP638" s="35">
        <v>21302295.579999998</v>
      </c>
      <c r="AQ638" s="24">
        <v>0</v>
      </c>
      <c r="AR638" s="24">
        <v>16733.809999999998</v>
      </c>
      <c r="AS638" s="35">
        <v>21302295.579999998</v>
      </c>
      <c r="AT638" s="68">
        <f t="shared" si="205"/>
        <v>3.0224713848772726</v>
      </c>
      <c r="AU638" s="26">
        <v>0</v>
      </c>
      <c r="AV638" s="26">
        <v>0</v>
      </c>
      <c r="AW638" s="29">
        <v>6.6710493298595281</v>
      </c>
      <c r="AX638" s="26">
        <v>11778.957974794199</v>
      </c>
      <c r="AY638" s="27">
        <v>6604.4309745833625</v>
      </c>
      <c r="AZ638" s="27">
        <v>9507.2332424084416</v>
      </c>
      <c r="BA638" s="76">
        <v>10536.780109860363</v>
      </c>
      <c r="BB638" s="29">
        <v>75.652566159637701</v>
      </c>
      <c r="BC638" s="26">
        <v>0</v>
      </c>
      <c r="BD638" s="26">
        <v>0</v>
      </c>
      <c r="BE638" s="26">
        <v>0</v>
      </c>
      <c r="BF638" s="28">
        <v>0</v>
      </c>
    </row>
    <row r="639" spans="1:58" ht="12.75" customHeight="1" x14ac:dyDescent="0.25">
      <c r="A639" s="10">
        <v>671</v>
      </c>
      <c r="B639" s="20" t="s">
        <v>46</v>
      </c>
      <c r="C639" s="20" t="s">
        <v>125</v>
      </c>
      <c r="D639" s="21">
        <v>2014</v>
      </c>
      <c r="E639" s="20" t="s">
        <v>46</v>
      </c>
      <c r="F639" s="64">
        <v>1.1200000000000001</v>
      </c>
      <c r="G639" s="22">
        <v>199524202</v>
      </c>
      <c r="H639" s="12">
        <f t="shared" si="191"/>
        <v>223467106.24000001</v>
      </c>
      <c r="I639" s="23">
        <v>0</v>
      </c>
      <c r="J639" s="13">
        <f t="shared" si="192"/>
        <v>7202314.6299999999</v>
      </c>
      <c r="K639" s="13">
        <f t="shared" si="193"/>
        <v>8066592.3856000006</v>
      </c>
      <c r="L639" s="14">
        <f t="shared" si="194"/>
        <v>3268834.88</v>
      </c>
      <c r="M639" s="14">
        <f t="shared" si="195"/>
        <v>3393023.9612000003</v>
      </c>
      <c r="N639" s="22">
        <v>1034909.01</v>
      </c>
      <c r="O639" s="24">
        <v>1676599.93</v>
      </c>
      <c r="P639" s="24">
        <v>374093.92</v>
      </c>
      <c r="Q639" s="24">
        <v>0</v>
      </c>
      <c r="R639" s="24">
        <v>0</v>
      </c>
      <c r="S639" s="24">
        <v>183232.02</v>
      </c>
      <c r="T639" s="14">
        <f t="shared" si="206"/>
        <v>1159098.0912000001</v>
      </c>
      <c r="U639" s="24">
        <v>1676599.93</v>
      </c>
      <c r="V639" s="24">
        <v>374093.92</v>
      </c>
      <c r="W639" s="24">
        <v>0</v>
      </c>
      <c r="X639" s="24">
        <v>0</v>
      </c>
      <c r="Y639" s="24">
        <v>183232.02</v>
      </c>
      <c r="Z639" s="14">
        <f t="shared" si="196"/>
        <v>3933479.75</v>
      </c>
      <c r="AA639" s="14">
        <f t="shared" si="197"/>
        <v>4405497.32</v>
      </c>
      <c r="AB639" s="34">
        <v>2965118.59</v>
      </c>
      <c r="AC639" s="34">
        <v>900169.85</v>
      </c>
      <c r="AD639" s="34">
        <v>68191.31</v>
      </c>
      <c r="AE639" s="24">
        <v>0</v>
      </c>
      <c r="AF639" s="25">
        <v>0</v>
      </c>
      <c r="AG639" s="14">
        <f t="shared" si="198"/>
        <v>3320932.8208000003</v>
      </c>
      <c r="AH639" s="14">
        <f t="shared" si="199"/>
        <v>1008190.2320000001</v>
      </c>
      <c r="AI639" s="14">
        <f t="shared" si="200"/>
        <v>76374.267200000002</v>
      </c>
      <c r="AJ639" s="14">
        <f t="shared" si="201"/>
        <v>0</v>
      </c>
      <c r="AK639" s="14">
        <f t="shared" si="202"/>
        <v>0</v>
      </c>
      <c r="AL639" s="16">
        <f t="shared" si="203"/>
        <v>206136.21393999999</v>
      </c>
      <c r="AM639" s="16">
        <f t="shared" si="204"/>
        <v>206136.21393999999</v>
      </c>
      <c r="AN639" s="24">
        <v>0</v>
      </c>
      <c r="AO639" s="24">
        <v>40303.21393999998</v>
      </c>
      <c r="AP639" s="35">
        <v>165833</v>
      </c>
      <c r="AQ639" s="24">
        <v>0</v>
      </c>
      <c r="AR639" s="24">
        <v>40303.21393999998</v>
      </c>
      <c r="AS639" s="35">
        <v>165833</v>
      </c>
      <c r="AT639" s="68">
        <f t="shared" si="205"/>
        <v>3.6097448619290802</v>
      </c>
      <c r="AU639" s="26">
        <v>0</v>
      </c>
      <c r="AV639" s="26">
        <v>0</v>
      </c>
      <c r="AW639" s="29">
        <v>16.58506817265955</v>
      </c>
      <c r="AX639" s="26">
        <v>4194.6826378595124</v>
      </c>
      <c r="AY639" s="27">
        <v>4040.2124401322494</v>
      </c>
      <c r="AZ639" s="27">
        <v>4123.1360283489003</v>
      </c>
      <c r="BA639" s="76">
        <v>4569.634149708696</v>
      </c>
      <c r="BB639" s="29">
        <v>94.394577067165898</v>
      </c>
      <c r="BC639" s="26">
        <v>0</v>
      </c>
      <c r="BD639" s="26">
        <v>0</v>
      </c>
      <c r="BE639" s="26">
        <v>0</v>
      </c>
      <c r="BF639" s="28">
        <v>0</v>
      </c>
    </row>
    <row r="640" spans="1:58" ht="12.75" customHeight="1" x14ac:dyDescent="0.25">
      <c r="A640" s="10">
        <v>672</v>
      </c>
      <c r="B640" s="20" t="s">
        <v>47</v>
      </c>
      <c r="C640" s="20" t="s">
        <v>126</v>
      </c>
      <c r="D640" s="21">
        <v>2014</v>
      </c>
      <c r="E640" s="20" t="s">
        <v>47</v>
      </c>
      <c r="F640" s="64">
        <v>1.1200000000000001</v>
      </c>
      <c r="G640" s="22">
        <v>645935054</v>
      </c>
      <c r="H640" s="12">
        <f t="shared" si="191"/>
        <v>723447260.48000002</v>
      </c>
      <c r="I640" s="23">
        <v>0</v>
      </c>
      <c r="J640" s="13">
        <f t="shared" si="192"/>
        <v>19605864.149999999</v>
      </c>
      <c r="K640" s="13">
        <f t="shared" si="193"/>
        <v>21958567.848000001</v>
      </c>
      <c r="L640" s="14">
        <f t="shared" si="194"/>
        <v>10488460.4</v>
      </c>
      <c r="M640" s="14">
        <f t="shared" si="195"/>
        <v>11316066.951200001</v>
      </c>
      <c r="N640" s="22">
        <v>6896721.2599999998</v>
      </c>
      <c r="O640" s="24">
        <v>2366394.84</v>
      </c>
      <c r="P640" s="24">
        <v>0</v>
      </c>
      <c r="Q640" s="24">
        <v>0</v>
      </c>
      <c r="R640" s="24">
        <v>0</v>
      </c>
      <c r="S640" s="24">
        <v>1225344.3</v>
      </c>
      <c r="T640" s="14">
        <f t="shared" si="206"/>
        <v>7724327.8112000003</v>
      </c>
      <c r="U640" s="24">
        <v>2366394.84</v>
      </c>
      <c r="V640" s="24">
        <v>0</v>
      </c>
      <c r="W640" s="24">
        <v>0</v>
      </c>
      <c r="X640" s="24">
        <v>0</v>
      </c>
      <c r="Y640" s="24">
        <v>1225344.3</v>
      </c>
      <c r="Z640" s="14">
        <f t="shared" si="196"/>
        <v>9117403.75</v>
      </c>
      <c r="AA640" s="14">
        <f t="shared" si="197"/>
        <v>10211492.200000001</v>
      </c>
      <c r="AB640" s="34">
        <v>7094995.79</v>
      </c>
      <c r="AC640" s="34">
        <v>1429957.56</v>
      </c>
      <c r="AD640" s="34">
        <v>592450.40000000014</v>
      </c>
      <c r="AE640" s="24">
        <v>0</v>
      </c>
      <c r="AF640" s="25">
        <v>0</v>
      </c>
      <c r="AG640" s="14">
        <f t="shared" si="198"/>
        <v>7946395.2848000005</v>
      </c>
      <c r="AH640" s="14">
        <f t="shared" si="199"/>
        <v>1601552.4672000003</v>
      </c>
      <c r="AI640" s="14">
        <f t="shared" si="200"/>
        <v>663544.44800000021</v>
      </c>
      <c r="AJ640" s="14">
        <f t="shared" si="201"/>
        <v>0</v>
      </c>
      <c r="AK640" s="14">
        <f t="shared" si="202"/>
        <v>0</v>
      </c>
      <c r="AL640" s="16">
        <f t="shared" si="203"/>
        <v>1061707.60139</v>
      </c>
      <c r="AM640" s="16">
        <f t="shared" si="204"/>
        <v>1061707.60139</v>
      </c>
      <c r="AN640" s="24">
        <v>0</v>
      </c>
      <c r="AO640" s="24">
        <v>36418.881390000002</v>
      </c>
      <c r="AP640" s="35">
        <v>1025288.72</v>
      </c>
      <c r="AQ640" s="24">
        <v>0</v>
      </c>
      <c r="AR640" s="24">
        <v>36418.881390000002</v>
      </c>
      <c r="AS640" s="35">
        <v>1025288.72</v>
      </c>
      <c r="AT640" s="68">
        <f t="shared" si="205"/>
        <v>3.035268643277564</v>
      </c>
      <c r="AU640" s="26">
        <v>0</v>
      </c>
      <c r="AV640" s="26">
        <v>0</v>
      </c>
      <c r="AW640" s="29">
        <v>23.050997010145284</v>
      </c>
      <c r="AX640" s="26">
        <v>3942.1905753086335</v>
      </c>
      <c r="AY640" s="27">
        <v>3034.1987324502684</v>
      </c>
      <c r="AZ640" s="27">
        <v>3398.177067986891</v>
      </c>
      <c r="BA640" s="76">
        <v>3766.1687293029199</v>
      </c>
      <c r="BB640" s="29">
        <v>88.317214793507731</v>
      </c>
      <c r="BC640" s="26">
        <v>0</v>
      </c>
      <c r="BD640" s="26">
        <v>0</v>
      </c>
      <c r="BE640" s="26">
        <v>0</v>
      </c>
      <c r="BF640" s="28">
        <v>0</v>
      </c>
    </row>
    <row r="641" spans="1:58" ht="12.75" customHeight="1" x14ac:dyDescent="0.25">
      <c r="A641" s="10">
        <v>673</v>
      </c>
      <c r="B641" s="20" t="s">
        <v>48</v>
      </c>
      <c r="C641" s="20" t="s">
        <v>127</v>
      </c>
      <c r="D641" s="21">
        <v>2014</v>
      </c>
      <c r="E641" s="20" t="s">
        <v>48</v>
      </c>
      <c r="F641" s="64">
        <v>1.1200000000000001</v>
      </c>
      <c r="G641" s="22">
        <v>235994739</v>
      </c>
      <c r="H641" s="12">
        <f t="shared" si="191"/>
        <v>264314107.68000004</v>
      </c>
      <c r="I641" s="23">
        <v>0</v>
      </c>
      <c r="J641" s="13">
        <f t="shared" si="192"/>
        <v>12770472.460000001</v>
      </c>
      <c r="K641" s="13">
        <f t="shared" si="193"/>
        <v>14302929.155200003</v>
      </c>
      <c r="L641" s="14">
        <f t="shared" si="194"/>
        <v>8477179.9700000007</v>
      </c>
      <c r="M641" s="14">
        <f t="shared" si="195"/>
        <v>9014204.0660000015</v>
      </c>
      <c r="N641" s="22">
        <v>4475200.8</v>
      </c>
      <c r="O641" s="24">
        <v>3513319.29</v>
      </c>
      <c r="P641" s="24">
        <v>187323.25</v>
      </c>
      <c r="Q641" s="24">
        <v>0</v>
      </c>
      <c r="R641" s="24">
        <v>0</v>
      </c>
      <c r="S641" s="24">
        <v>301336.63</v>
      </c>
      <c r="T641" s="14">
        <f t="shared" si="206"/>
        <v>5012224.8960000006</v>
      </c>
      <c r="U641" s="24">
        <v>3513319.29</v>
      </c>
      <c r="V641" s="24">
        <v>187323.25</v>
      </c>
      <c r="W641" s="24">
        <v>0</v>
      </c>
      <c r="X641" s="24">
        <v>0</v>
      </c>
      <c r="Y641" s="24">
        <v>301336.63</v>
      </c>
      <c r="Z641" s="14">
        <f t="shared" si="196"/>
        <v>4293292.4899999993</v>
      </c>
      <c r="AA641" s="14">
        <f t="shared" si="197"/>
        <v>4808487.5888</v>
      </c>
      <c r="AB641" s="34">
        <v>2976309.8799999994</v>
      </c>
      <c r="AC641" s="34">
        <v>1316982.6099999999</v>
      </c>
      <c r="AD641" s="34">
        <v>0</v>
      </c>
      <c r="AE641" s="24">
        <v>0</v>
      </c>
      <c r="AF641" s="25">
        <v>0</v>
      </c>
      <c r="AG641" s="14">
        <f t="shared" si="198"/>
        <v>3333467.0655999999</v>
      </c>
      <c r="AH641" s="14">
        <f t="shared" si="199"/>
        <v>1475020.5231999999</v>
      </c>
      <c r="AI641" s="14">
        <f t="shared" si="200"/>
        <v>0</v>
      </c>
      <c r="AJ641" s="14">
        <f t="shared" si="201"/>
        <v>0</v>
      </c>
      <c r="AK641" s="14">
        <f t="shared" si="202"/>
        <v>0</v>
      </c>
      <c r="AL641" s="16">
        <f t="shared" si="203"/>
        <v>168385.91365714133</v>
      </c>
      <c r="AM641" s="16">
        <f t="shared" si="204"/>
        <v>168385.91365714133</v>
      </c>
      <c r="AN641" s="24">
        <v>0</v>
      </c>
      <c r="AO641" s="24">
        <v>60322.353657141328</v>
      </c>
      <c r="AP641" s="35">
        <v>108063.56</v>
      </c>
      <c r="AQ641" s="24">
        <v>0</v>
      </c>
      <c r="AR641" s="24">
        <v>60322.353657141328</v>
      </c>
      <c r="AS641" s="35">
        <v>108063.56</v>
      </c>
      <c r="AT641" s="68">
        <f t="shared" si="205"/>
        <v>5.4113377756272785</v>
      </c>
      <c r="AU641" s="26">
        <v>0</v>
      </c>
      <c r="AV641" s="26">
        <v>0</v>
      </c>
      <c r="AW641" s="29">
        <v>16.539042039089573</v>
      </c>
      <c r="AX641" s="26">
        <v>5282.2839492502189</v>
      </c>
      <c r="AY641" s="27">
        <v>3100.7213657020247</v>
      </c>
      <c r="AZ641" s="27">
        <v>3600.6531289856403</v>
      </c>
      <c r="BA641" s="76">
        <v>3990.5711056681007</v>
      </c>
      <c r="BB641" s="29">
        <v>96.445319893332396</v>
      </c>
      <c r="BC641" s="26">
        <v>0</v>
      </c>
      <c r="BD641" s="26">
        <v>0</v>
      </c>
      <c r="BE641" s="26">
        <v>0</v>
      </c>
      <c r="BF641" s="28">
        <v>0</v>
      </c>
    </row>
    <row r="642" spans="1:58" ht="12.75" customHeight="1" x14ac:dyDescent="0.25">
      <c r="A642" s="10">
        <v>674</v>
      </c>
      <c r="B642" s="20" t="s">
        <v>49</v>
      </c>
      <c r="C642" s="20" t="s">
        <v>128</v>
      </c>
      <c r="D642" s="21">
        <v>2014</v>
      </c>
      <c r="E642" s="20" t="s">
        <v>49</v>
      </c>
      <c r="F642" s="64">
        <v>1.1200000000000001</v>
      </c>
      <c r="G642" s="22">
        <v>252915800</v>
      </c>
      <c r="H642" s="12">
        <f t="shared" si="191"/>
        <v>283265696</v>
      </c>
      <c r="I642" s="23">
        <v>0</v>
      </c>
      <c r="J642" s="13">
        <f t="shared" si="192"/>
        <v>9650594.0600000005</v>
      </c>
      <c r="K642" s="13">
        <f t="shared" si="193"/>
        <v>10808665.347200003</v>
      </c>
      <c r="L642" s="14">
        <f t="shared" si="194"/>
        <v>6144294.9199999999</v>
      </c>
      <c r="M642" s="14">
        <f t="shared" si="195"/>
        <v>6506812.3783999998</v>
      </c>
      <c r="N642" s="22">
        <v>3020978.82</v>
      </c>
      <c r="O642" s="24">
        <v>2312774</v>
      </c>
      <c r="P642" s="24">
        <v>623655.1</v>
      </c>
      <c r="Q642" s="24">
        <v>0</v>
      </c>
      <c r="R642" s="24">
        <v>0</v>
      </c>
      <c r="S642" s="24">
        <v>186887</v>
      </c>
      <c r="T642" s="14">
        <f t="shared" si="206"/>
        <v>3383496.2784000002</v>
      </c>
      <c r="U642" s="24">
        <v>2312774</v>
      </c>
      <c r="V642" s="24">
        <v>623655.1</v>
      </c>
      <c r="W642" s="24">
        <v>0</v>
      </c>
      <c r="X642" s="24">
        <v>0</v>
      </c>
      <c r="Y642" s="24">
        <v>186887</v>
      </c>
      <c r="Z642" s="14">
        <f t="shared" si="196"/>
        <v>3506299.14</v>
      </c>
      <c r="AA642" s="14">
        <f t="shared" si="197"/>
        <v>3927055.0368000004</v>
      </c>
      <c r="AB642" s="34">
        <v>2380466.61</v>
      </c>
      <c r="AC642" s="34">
        <v>772169.70000000007</v>
      </c>
      <c r="AD642" s="34">
        <v>353662.82999999996</v>
      </c>
      <c r="AE642" s="24">
        <v>0</v>
      </c>
      <c r="AF642" s="25">
        <v>0</v>
      </c>
      <c r="AG642" s="14">
        <f t="shared" si="198"/>
        <v>2666122.6032000002</v>
      </c>
      <c r="AH642" s="14">
        <f t="shared" si="199"/>
        <v>864830.06400000013</v>
      </c>
      <c r="AI642" s="14">
        <f t="shared" si="200"/>
        <v>396102.36959999998</v>
      </c>
      <c r="AJ642" s="14">
        <f t="shared" si="201"/>
        <v>0</v>
      </c>
      <c r="AK642" s="14">
        <f t="shared" si="202"/>
        <v>0</v>
      </c>
      <c r="AL642" s="16">
        <f t="shared" si="203"/>
        <v>422063.14</v>
      </c>
      <c r="AM642" s="16">
        <f t="shared" si="204"/>
        <v>422063.14</v>
      </c>
      <c r="AN642" s="24">
        <v>0</v>
      </c>
      <c r="AO642" s="24">
        <v>253840</v>
      </c>
      <c r="AP642" s="35">
        <v>168223.14</v>
      </c>
      <c r="AQ642" s="24">
        <v>0</v>
      </c>
      <c r="AR642" s="24">
        <v>253840</v>
      </c>
      <c r="AS642" s="35">
        <v>168223.14</v>
      </c>
      <c r="AT642" s="68">
        <f t="shared" si="205"/>
        <v>3.8157339557275587</v>
      </c>
      <c r="AU642" s="26">
        <v>0</v>
      </c>
      <c r="AV642" s="26">
        <v>0</v>
      </c>
      <c r="AW642" s="29">
        <v>14.786466022333085</v>
      </c>
      <c r="AX642" s="26">
        <v>3684.6161379984346</v>
      </c>
      <c r="AY642" s="27">
        <v>3248.9229840221365</v>
      </c>
      <c r="AZ642" s="27">
        <v>3394.7686704301136</v>
      </c>
      <c r="BA642" s="76">
        <v>3762.3912332988721</v>
      </c>
      <c r="BB642" s="29">
        <v>96.958365403462764</v>
      </c>
      <c r="BC642" s="26">
        <v>0</v>
      </c>
      <c r="BD642" s="26">
        <v>0</v>
      </c>
      <c r="BE642" s="26">
        <v>0</v>
      </c>
      <c r="BF642" s="28">
        <v>0</v>
      </c>
    </row>
    <row r="643" spans="1:58" ht="12.75" customHeight="1" x14ac:dyDescent="0.25">
      <c r="A643" s="10">
        <v>675</v>
      </c>
      <c r="B643" s="20" t="s">
        <v>50</v>
      </c>
      <c r="C643" s="20" t="s">
        <v>129</v>
      </c>
      <c r="D643" s="21">
        <v>2014</v>
      </c>
      <c r="E643" s="20" t="s">
        <v>50</v>
      </c>
      <c r="F643" s="64">
        <v>1.1200000000000001</v>
      </c>
      <c r="G643" s="22">
        <v>1106846601</v>
      </c>
      <c r="H643" s="12">
        <f t="shared" si="191"/>
        <v>1239668193.1200001</v>
      </c>
      <c r="I643" s="23">
        <v>0</v>
      </c>
      <c r="J643" s="13">
        <f t="shared" si="192"/>
        <v>30845700.43</v>
      </c>
      <c r="K643" s="13">
        <f t="shared" si="193"/>
        <v>34547184.481600001</v>
      </c>
      <c r="L643" s="14">
        <f t="shared" si="194"/>
        <v>12857870.16</v>
      </c>
      <c r="M643" s="14">
        <f t="shared" si="195"/>
        <v>13519925.394000001</v>
      </c>
      <c r="N643" s="22">
        <v>5517126.9500000002</v>
      </c>
      <c r="O643" s="24">
        <v>4241204.32</v>
      </c>
      <c r="P643" s="24">
        <v>0</v>
      </c>
      <c r="Q643" s="24">
        <v>0</v>
      </c>
      <c r="R643" s="24">
        <v>0</v>
      </c>
      <c r="S643" s="24">
        <v>3099538.89</v>
      </c>
      <c r="T643" s="14">
        <f t="shared" si="206"/>
        <v>6179182.1840000004</v>
      </c>
      <c r="U643" s="24">
        <v>4241204.32</v>
      </c>
      <c r="V643" s="24">
        <v>0</v>
      </c>
      <c r="W643" s="24">
        <v>0</v>
      </c>
      <c r="X643" s="24">
        <v>0</v>
      </c>
      <c r="Y643" s="24">
        <v>3099538.89</v>
      </c>
      <c r="Z643" s="14">
        <f t="shared" si="196"/>
        <v>17987830.27</v>
      </c>
      <c r="AA643" s="14">
        <f t="shared" si="197"/>
        <v>20146369.902400006</v>
      </c>
      <c r="AB643" s="34">
        <v>16142984.580000002</v>
      </c>
      <c r="AC643" s="34">
        <v>1702863.6999999997</v>
      </c>
      <c r="AD643" s="34">
        <v>141981.99</v>
      </c>
      <c r="AE643" s="24">
        <v>0</v>
      </c>
      <c r="AF643" s="25">
        <v>0</v>
      </c>
      <c r="AG643" s="14">
        <f t="shared" si="198"/>
        <v>18080142.729600005</v>
      </c>
      <c r="AH643" s="14">
        <f t="shared" si="199"/>
        <v>1907207.3439999998</v>
      </c>
      <c r="AI643" s="14">
        <f t="shared" si="200"/>
        <v>159019.82880000002</v>
      </c>
      <c r="AJ643" s="14">
        <f t="shared" si="201"/>
        <v>0</v>
      </c>
      <c r="AK643" s="14">
        <f t="shared" si="202"/>
        <v>0</v>
      </c>
      <c r="AL643" s="16">
        <f t="shared" si="203"/>
        <v>3564447.1534399963</v>
      </c>
      <c r="AM643" s="16">
        <f t="shared" si="204"/>
        <v>3564447.1534399963</v>
      </c>
      <c r="AN643" s="24">
        <v>0</v>
      </c>
      <c r="AO643" s="24">
        <v>7947.3434399962425</v>
      </c>
      <c r="AP643" s="35">
        <v>3556499.81</v>
      </c>
      <c r="AQ643" s="24">
        <v>0</v>
      </c>
      <c r="AR643" s="24">
        <v>7947.3434399962425</v>
      </c>
      <c r="AS643" s="35">
        <v>3556499.81</v>
      </c>
      <c r="AT643" s="68">
        <f t="shared" si="205"/>
        <v>2.7868089762512627</v>
      </c>
      <c r="AU643" s="26">
        <v>0</v>
      </c>
      <c r="AV643" s="26">
        <v>0</v>
      </c>
      <c r="AW643" s="29">
        <v>29.407469327595297</v>
      </c>
      <c r="AX643" s="26">
        <v>4511.9202229393222</v>
      </c>
      <c r="AY643" s="27">
        <v>3338.6008945089611</v>
      </c>
      <c r="AZ643" s="27">
        <v>3935.3994738460401</v>
      </c>
      <c r="BA643" s="76">
        <v>4361.567434299247</v>
      </c>
      <c r="BB643" s="29">
        <v>75.893838937318989</v>
      </c>
      <c r="BC643" s="26">
        <v>0</v>
      </c>
      <c r="BD643" s="26">
        <v>0</v>
      </c>
      <c r="BE643" s="26">
        <v>0</v>
      </c>
      <c r="BF643" s="28">
        <v>0</v>
      </c>
    </row>
    <row r="644" spans="1:58" ht="12.75" customHeight="1" x14ac:dyDescent="0.25">
      <c r="A644" s="10">
        <v>676</v>
      </c>
      <c r="B644" s="20" t="s">
        <v>51</v>
      </c>
      <c r="C644" s="20" t="s">
        <v>130</v>
      </c>
      <c r="D644" s="21">
        <v>2014</v>
      </c>
      <c r="E644" s="20" t="s">
        <v>148</v>
      </c>
      <c r="F644" s="64">
        <v>1.1200000000000001</v>
      </c>
      <c r="G644" s="22">
        <v>1455358762</v>
      </c>
      <c r="H644" s="12">
        <f t="shared" si="191"/>
        <v>1630001813.4400001</v>
      </c>
      <c r="I644" s="23">
        <v>0</v>
      </c>
      <c r="J644" s="13">
        <f t="shared" si="192"/>
        <v>64027697.169999994</v>
      </c>
      <c r="K644" s="13">
        <f t="shared" si="193"/>
        <v>71711020.830400005</v>
      </c>
      <c r="L644" s="14">
        <f t="shared" si="194"/>
        <v>35774463.009999998</v>
      </c>
      <c r="M644" s="14">
        <f t="shared" si="195"/>
        <v>38392435.144000001</v>
      </c>
      <c r="N644" s="22">
        <v>21816434.449999999</v>
      </c>
      <c r="O644" s="24">
        <v>8181544.3600000003</v>
      </c>
      <c r="P644" s="24">
        <v>151636.35999999999</v>
      </c>
      <c r="Q644" s="24">
        <v>0</v>
      </c>
      <c r="R644" s="24">
        <v>0</v>
      </c>
      <c r="S644" s="24">
        <v>5624847.8399999999</v>
      </c>
      <c r="T644" s="14">
        <f t="shared" si="206"/>
        <v>24434406.584000003</v>
      </c>
      <c r="U644" s="24">
        <v>8181544.3600000003</v>
      </c>
      <c r="V644" s="24">
        <v>151636.35999999999</v>
      </c>
      <c r="W644" s="24">
        <v>0</v>
      </c>
      <c r="X644" s="24">
        <v>0</v>
      </c>
      <c r="Y644" s="24">
        <v>5624847.8399999999</v>
      </c>
      <c r="Z644" s="14">
        <f t="shared" si="196"/>
        <v>28253234.159999996</v>
      </c>
      <c r="AA644" s="14">
        <f t="shared" si="197"/>
        <v>31643622.259199999</v>
      </c>
      <c r="AB644" s="34">
        <v>17162975.499999996</v>
      </c>
      <c r="AC644" s="34">
        <v>1896390.9800000002</v>
      </c>
      <c r="AD644" s="34">
        <v>59047.850000000006</v>
      </c>
      <c r="AE644" s="24">
        <v>0</v>
      </c>
      <c r="AF644" s="25">
        <v>9134819.8300000001</v>
      </c>
      <c r="AG644" s="14">
        <f t="shared" si="198"/>
        <v>19222532.559999999</v>
      </c>
      <c r="AH644" s="14">
        <f t="shared" si="199"/>
        <v>2123957.8976000003</v>
      </c>
      <c r="AI644" s="14">
        <f t="shared" si="200"/>
        <v>66133.592000000019</v>
      </c>
      <c r="AJ644" s="14">
        <f t="shared" si="201"/>
        <v>0</v>
      </c>
      <c r="AK644" s="14">
        <f t="shared" si="202"/>
        <v>10230998.209600002</v>
      </c>
      <c r="AL644" s="16">
        <f t="shared" si="203"/>
        <v>3331601.44</v>
      </c>
      <c r="AM644" s="16">
        <f t="shared" si="204"/>
        <v>3331601.44</v>
      </c>
      <c r="AN644" s="24">
        <v>0</v>
      </c>
      <c r="AO644" s="24">
        <v>170722.06</v>
      </c>
      <c r="AP644" s="35">
        <v>3160879.38</v>
      </c>
      <c r="AQ644" s="24">
        <v>0</v>
      </c>
      <c r="AR644" s="24">
        <v>170722.06</v>
      </c>
      <c r="AS644" s="35">
        <v>3160879.38</v>
      </c>
      <c r="AT644" s="68">
        <f t="shared" si="205"/>
        <v>4.3994442361422355</v>
      </c>
      <c r="AU644" s="26">
        <v>0</v>
      </c>
      <c r="AV644" s="26">
        <v>0</v>
      </c>
      <c r="AW644" s="29">
        <v>33.304428493553694</v>
      </c>
      <c r="AX644" s="26">
        <v>3865.162206734462</v>
      </c>
      <c r="AY644" s="27">
        <v>3842.9090801865764</v>
      </c>
      <c r="AZ644" s="27">
        <v>3852.6969559831441</v>
      </c>
      <c r="BA644" s="76">
        <v>4269.9089861435787</v>
      </c>
      <c r="BB644" s="29">
        <v>84.27691887806202</v>
      </c>
      <c r="BC644" s="26">
        <v>0</v>
      </c>
      <c r="BD644" s="26">
        <v>0</v>
      </c>
      <c r="BE644" s="26">
        <v>0</v>
      </c>
      <c r="BF644" s="28">
        <v>0</v>
      </c>
    </row>
    <row r="645" spans="1:58" ht="12.75" customHeight="1" x14ac:dyDescent="0.25">
      <c r="A645" s="10">
        <v>677</v>
      </c>
      <c r="B645" s="20" t="s">
        <v>52</v>
      </c>
      <c r="C645" s="20" t="s">
        <v>131</v>
      </c>
      <c r="D645" s="21">
        <v>2014</v>
      </c>
      <c r="E645" s="20" t="s">
        <v>111</v>
      </c>
      <c r="F645" s="64">
        <v>1.1200000000000001</v>
      </c>
      <c r="G645" s="22">
        <v>399387297</v>
      </c>
      <c r="H645" s="12">
        <f t="shared" si="191"/>
        <v>447313772.64000005</v>
      </c>
      <c r="I645" s="23">
        <v>0</v>
      </c>
      <c r="J645" s="13">
        <f t="shared" si="192"/>
        <v>14748060.82</v>
      </c>
      <c r="K645" s="13">
        <f t="shared" si="193"/>
        <v>16517828.118400002</v>
      </c>
      <c r="L645" s="14">
        <f t="shared" si="194"/>
        <v>8373662.9900000002</v>
      </c>
      <c r="M645" s="14">
        <f t="shared" si="195"/>
        <v>8945296.3699999992</v>
      </c>
      <c r="N645" s="22">
        <v>4763611.5</v>
      </c>
      <c r="O645" s="24">
        <v>2661075.5499999998</v>
      </c>
      <c r="P645" s="24">
        <v>906630.65</v>
      </c>
      <c r="Q645" s="24">
        <v>0</v>
      </c>
      <c r="R645" s="24">
        <v>0</v>
      </c>
      <c r="S645" s="24">
        <v>42345.29</v>
      </c>
      <c r="T645" s="14">
        <f t="shared" si="206"/>
        <v>5335244.8800000008</v>
      </c>
      <c r="U645" s="24">
        <v>2661075.5499999998</v>
      </c>
      <c r="V645" s="24">
        <v>906630.65</v>
      </c>
      <c r="W645" s="24">
        <v>0</v>
      </c>
      <c r="X645" s="24">
        <v>0</v>
      </c>
      <c r="Y645" s="24">
        <v>42345.29</v>
      </c>
      <c r="Z645" s="14">
        <f t="shared" si="196"/>
        <v>6374397.8300000001</v>
      </c>
      <c r="AA645" s="14">
        <f t="shared" si="197"/>
        <v>7139325.569600001</v>
      </c>
      <c r="AB645" s="34">
        <v>4597577.37</v>
      </c>
      <c r="AC645" s="34">
        <v>1700498.9400000002</v>
      </c>
      <c r="AD645" s="34">
        <v>76321.52</v>
      </c>
      <c r="AE645" s="24">
        <v>0</v>
      </c>
      <c r="AF645" s="25">
        <v>0</v>
      </c>
      <c r="AG645" s="14">
        <f t="shared" si="198"/>
        <v>5149286.6544000003</v>
      </c>
      <c r="AH645" s="14">
        <f t="shared" si="199"/>
        <v>1904558.8128000004</v>
      </c>
      <c r="AI645" s="14">
        <f t="shared" si="200"/>
        <v>85480.102400000018</v>
      </c>
      <c r="AJ645" s="14">
        <f t="shared" si="201"/>
        <v>0</v>
      </c>
      <c r="AK645" s="14">
        <f t="shared" si="202"/>
        <v>0</v>
      </c>
      <c r="AL645" s="16">
        <f t="shared" si="203"/>
        <v>440722.60000000003</v>
      </c>
      <c r="AM645" s="16">
        <f t="shared" si="204"/>
        <v>440722.60000000003</v>
      </c>
      <c r="AN645" s="24">
        <v>0</v>
      </c>
      <c r="AO645" s="24">
        <v>90832.26</v>
      </c>
      <c r="AP645" s="35">
        <v>349890.34</v>
      </c>
      <c r="AQ645" s="24">
        <v>0</v>
      </c>
      <c r="AR645" s="24">
        <v>90832.26</v>
      </c>
      <c r="AS645" s="35">
        <v>349890.34</v>
      </c>
      <c r="AT645" s="68">
        <f t="shared" si="205"/>
        <v>3.6926714822379538</v>
      </c>
      <c r="AU645" s="26">
        <v>0</v>
      </c>
      <c r="AV645" s="26">
        <v>0</v>
      </c>
      <c r="AW645" s="29">
        <v>22.484542047810709</v>
      </c>
      <c r="AX645" s="26">
        <v>4323.2054493133428</v>
      </c>
      <c r="AY645" s="27">
        <v>2710.460126730602</v>
      </c>
      <c r="AZ645" s="27">
        <v>3231.4962261021342</v>
      </c>
      <c r="BA645" s="76">
        <v>3581.4378686323375</v>
      </c>
      <c r="BB645" s="29">
        <v>99.494303866174576</v>
      </c>
      <c r="BC645" s="26">
        <v>0</v>
      </c>
      <c r="BD645" s="26">
        <v>0</v>
      </c>
      <c r="BE645" s="26">
        <v>0</v>
      </c>
      <c r="BF645" s="28">
        <v>0</v>
      </c>
    </row>
    <row r="646" spans="1:58" ht="12.75" customHeight="1" x14ac:dyDescent="0.25">
      <c r="A646" s="10">
        <v>678</v>
      </c>
      <c r="B646" s="20" t="s">
        <v>53</v>
      </c>
      <c r="C646" s="20" t="s">
        <v>132</v>
      </c>
      <c r="D646" s="21">
        <v>2014</v>
      </c>
      <c r="E646" s="20" t="s">
        <v>53</v>
      </c>
      <c r="F646" s="64">
        <v>1.1200000000000001</v>
      </c>
      <c r="G646" s="22">
        <v>188477238</v>
      </c>
      <c r="H646" s="12">
        <f t="shared" si="191"/>
        <v>211094506.56000003</v>
      </c>
      <c r="I646" s="23">
        <v>0</v>
      </c>
      <c r="J646" s="13">
        <f t="shared" si="192"/>
        <v>7470702.9900000002</v>
      </c>
      <c r="K646" s="13">
        <f t="shared" si="193"/>
        <v>8367187.3488000007</v>
      </c>
      <c r="L646" s="14">
        <f t="shared" si="194"/>
        <v>3467984.24</v>
      </c>
      <c r="M646" s="14">
        <f t="shared" si="195"/>
        <v>3706030.4300000006</v>
      </c>
      <c r="N646" s="22">
        <v>1983718.25</v>
      </c>
      <c r="O646" s="24">
        <v>1347301.31</v>
      </c>
      <c r="P646" s="24">
        <v>0</v>
      </c>
      <c r="Q646" s="24">
        <v>0</v>
      </c>
      <c r="R646" s="24">
        <v>0</v>
      </c>
      <c r="S646" s="24">
        <v>136964.68</v>
      </c>
      <c r="T646" s="14">
        <f t="shared" si="206"/>
        <v>2221764.4400000004</v>
      </c>
      <c r="U646" s="24">
        <v>1347301.31</v>
      </c>
      <c r="V646" s="24">
        <v>0</v>
      </c>
      <c r="W646" s="24">
        <v>0</v>
      </c>
      <c r="X646" s="24">
        <v>0</v>
      </c>
      <c r="Y646" s="24">
        <v>136964.68</v>
      </c>
      <c r="Z646" s="14">
        <f t="shared" si="196"/>
        <v>4002718.75</v>
      </c>
      <c r="AA646" s="14">
        <f t="shared" si="197"/>
        <v>4483045.0000000009</v>
      </c>
      <c r="AB646" s="34">
        <v>2789591.69</v>
      </c>
      <c r="AC646" s="34">
        <v>1152761.9799999997</v>
      </c>
      <c r="AD646" s="34">
        <v>60365.08</v>
      </c>
      <c r="AE646" s="24">
        <v>0</v>
      </c>
      <c r="AF646" s="25">
        <v>0</v>
      </c>
      <c r="AG646" s="14">
        <f t="shared" si="198"/>
        <v>3124342.6928000003</v>
      </c>
      <c r="AH646" s="14">
        <f t="shared" si="199"/>
        <v>1291093.4175999998</v>
      </c>
      <c r="AI646" s="14">
        <f t="shared" si="200"/>
        <v>67608.88960000001</v>
      </c>
      <c r="AJ646" s="14">
        <f t="shared" si="201"/>
        <v>0</v>
      </c>
      <c r="AK646" s="14">
        <f t="shared" si="202"/>
        <v>0</v>
      </c>
      <c r="AL646" s="16">
        <f t="shared" si="203"/>
        <v>437753.56</v>
      </c>
      <c r="AM646" s="16">
        <f t="shared" si="204"/>
        <v>437753.56</v>
      </c>
      <c r="AN646" s="24">
        <v>0</v>
      </c>
      <c r="AO646" s="24">
        <v>28276.240000000002</v>
      </c>
      <c r="AP646" s="35">
        <v>409477.32</v>
      </c>
      <c r="AQ646" s="24">
        <v>0</v>
      </c>
      <c r="AR646" s="24">
        <v>28276.240000000002</v>
      </c>
      <c r="AS646" s="35">
        <v>409477.32</v>
      </c>
      <c r="AT646" s="68">
        <f t="shared" si="205"/>
        <v>3.9637162923620517</v>
      </c>
      <c r="AU646" s="26">
        <v>0</v>
      </c>
      <c r="AV646" s="26">
        <v>0</v>
      </c>
      <c r="AW646" s="29">
        <v>23.208148462255359</v>
      </c>
      <c r="AX646" s="26">
        <v>5189.7089902499738</v>
      </c>
      <c r="AY646" s="27">
        <v>3079.6059010063823</v>
      </c>
      <c r="AZ646" s="27">
        <v>3937.3514026877933</v>
      </c>
      <c r="BA646" s="76">
        <v>4363.7307392767561</v>
      </c>
      <c r="BB646" s="29">
        <v>96.050596815860956</v>
      </c>
      <c r="BC646" s="26">
        <v>0</v>
      </c>
      <c r="BD646" s="26">
        <v>0</v>
      </c>
      <c r="BE646" s="26">
        <v>0</v>
      </c>
      <c r="BF646" s="28">
        <v>0</v>
      </c>
    </row>
    <row r="647" spans="1:58" ht="12.75" customHeight="1" x14ac:dyDescent="0.25">
      <c r="A647" s="10">
        <v>679</v>
      </c>
      <c r="B647" s="20" t="s">
        <v>54</v>
      </c>
      <c r="C647" s="20" t="s">
        <v>133</v>
      </c>
      <c r="D647" s="21">
        <v>2014</v>
      </c>
      <c r="E647" s="20" t="s">
        <v>54</v>
      </c>
      <c r="F647" s="64">
        <v>1.1200000000000001</v>
      </c>
      <c r="G647" s="22">
        <v>112339929</v>
      </c>
      <c r="H647" s="12">
        <f t="shared" si="191"/>
        <v>125820720.48000002</v>
      </c>
      <c r="I647" s="23">
        <v>0</v>
      </c>
      <c r="J647" s="13">
        <f t="shared" si="192"/>
        <v>4712757.84</v>
      </c>
      <c r="K647" s="13">
        <f t="shared" si="193"/>
        <v>5278288.7808000008</v>
      </c>
      <c r="L647" s="14">
        <f t="shared" si="194"/>
        <v>2385678.08</v>
      </c>
      <c r="M647" s="14">
        <f t="shared" si="195"/>
        <v>2483470.5824000002</v>
      </c>
      <c r="N647" s="22">
        <v>814937.52</v>
      </c>
      <c r="O647" s="24">
        <v>1187219.3999999999</v>
      </c>
      <c r="P647" s="24">
        <v>198499.99000000002</v>
      </c>
      <c r="Q647" s="24">
        <v>0</v>
      </c>
      <c r="R647" s="24">
        <v>0</v>
      </c>
      <c r="S647" s="24">
        <v>185021.17</v>
      </c>
      <c r="T647" s="14">
        <f t="shared" si="206"/>
        <v>912730.02240000013</v>
      </c>
      <c r="U647" s="24">
        <v>1187219.3999999999</v>
      </c>
      <c r="V647" s="24">
        <v>198499.99000000002</v>
      </c>
      <c r="W647" s="24">
        <v>0</v>
      </c>
      <c r="X647" s="24">
        <v>0</v>
      </c>
      <c r="Y647" s="24">
        <v>185021.17</v>
      </c>
      <c r="Z647" s="14">
        <f t="shared" si="196"/>
        <v>2327079.7599999998</v>
      </c>
      <c r="AA647" s="14">
        <f t="shared" si="197"/>
        <v>2606329.3312000004</v>
      </c>
      <c r="AB647" s="34">
        <v>1806944.6099999999</v>
      </c>
      <c r="AC647" s="34">
        <v>520135.15</v>
      </c>
      <c r="AD647" s="34">
        <v>0</v>
      </c>
      <c r="AE647" s="24">
        <v>0</v>
      </c>
      <c r="AF647" s="25">
        <v>0</v>
      </c>
      <c r="AG647" s="14">
        <f t="shared" si="198"/>
        <v>2023777.9632000001</v>
      </c>
      <c r="AH647" s="14">
        <f t="shared" si="199"/>
        <v>582551.36800000013</v>
      </c>
      <c r="AI647" s="14">
        <f t="shared" si="200"/>
        <v>0</v>
      </c>
      <c r="AJ647" s="14">
        <f t="shared" si="201"/>
        <v>0</v>
      </c>
      <c r="AK647" s="14">
        <f t="shared" si="202"/>
        <v>0</v>
      </c>
      <c r="AL647" s="16">
        <f t="shared" si="203"/>
        <v>111006.53</v>
      </c>
      <c r="AM647" s="16">
        <f t="shared" si="204"/>
        <v>111006.53</v>
      </c>
      <c r="AN647" s="24">
        <v>0</v>
      </c>
      <c r="AO647" s="24">
        <v>24280.69</v>
      </c>
      <c r="AP647" s="35">
        <v>86725.84</v>
      </c>
      <c r="AQ647" s="24">
        <v>0</v>
      </c>
      <c r="AR647" s="24">
        <v>24280.69</v>
      </c>
      <c r="AS647" s="35">
        <v>86725.84</v>
      </c>
      <c r="AT647" s="68">
        <f t="shared" si="205"/>
        <v>4.1950870736263326</v>
      </c>
      <c r="AU647" s="26">
        <v>0</v>
      </c>
      <c r="AV647" s="26">
        <v>0</v>
      </c>
      <c r="AW647" s="29">
        <v>18.986366178117624</v>
      </c>
      <c r="AX647" s="26">
        <v>4142.1854040583839</v>
      </c>
      <c r="AY647" s="27">
        <v>3731.1082542750883</v>
      </c>
      <c r="AZ647" s="27">
        <v>3923.3682927600848</v>
      </c>
      <c r="BA647" s="76">
        <v>4348.2333857561707</v>
      </c>
      <c r="BB647" s="29">
        <v>92.244503918986425</v>
      </c>
      <c r="BC647" s="26">
        <v>0</v>
      </c>
      <c r="BD647" s="26">
        <v>0</v>
      </c>
      <c r="BE647" s="26">
        <v>0</v>
      </c>
      <c r="BF647" s="28">
        <v>0</v>
      </c>
    </row>
    <row r="648" spans="1:58" ht="12.75" customHeight="1" x14ac:dyDescent="0.25">
      <c r="A648" s="10">
        <v>680</v>
      </c>
      <c r="B648" s="20" t="s">
        <v>55</v>
      </c>
      <c r="C648" s="20" t="s">
        <v>134</v>
      </c>
      <c r="D648" s="21">
        <v>2014</v>
      </c>
      <c r="E648" s="20" t="s">
        <v>55</v>
      </c>
      <c r="F648" s="64">
        <v>1.1200000000000001</v>
      </c>
      <c r="G648" s="22">
        <v>1206653945</v>
      </c>
      <c r="H648" s="12">
        <f t="shared" si="191"/>
        <v>1351452418.4000001</v>
      </c>
      <c r="I648" s="23">
        <v>0</v>
      </c>
      <c r="J648" s="13">
        <f t="shared" si="192"/>
        <v>20943189.140000001</v>
      </c>
      <c r="K648" s="13">
        <f t="shared" si="193"/>
        <v>23456371.836800002</v>
      </c>
      <c r="L648" s="14">
        <f t="shared" si="194"/>
        <v>4323870.53</v>
      </c>
      <c r="M648" s="14">
        <f t="shared" si="195"/>
        <v>4567023.83</v>
      </c>
      <c r="N648" s="22">
        <v>2026277.5</v>
      </c>
      <c r="O648" s="24">
        <v>2037224.04</v>
      </c>
      <c r="P648" s="24">
        <v>0</v>
      </c>
      <c r="Q648" s="24">
        <v>0</v>
      </c>
      <c r="R648" s="24">
        <v>0</v>
      </c>
      <c r="S648" s="24">
        <v>260368.99</v>
      </c>
      <c r="T648" s="14">
        <f t="shared" si="206"/>
        <v>2269430.8000000003</v>
      </c>
      <c r="U648" s="24">
        <v>2037224.04</v>
      </c>
      <c r="V648" s="24">
        <v>0</v>
      </c>
      <c r="W648" s="24">
        <v>0</v>
      </c>
      <c r="X648" s="24">
        <v>0</v>
      </c>
      <c r="Y648" s="24">
        <v>260368.99</v>
      </c>
      <c r="Z648" s="14">
        <f t="shared" si="196"/>
        <v>16619318.609999999</v>
      </c>
      <c r="AA648" s="14">
        <f t="shared" si="197"/>
        <v>18613636.843200002</v>
      </c>
      <c r="AB648" s="34">
        <v>13266359.529999999</v>
      </c>
      <c r="AC648" s="34">
        <v>1352365.8900000004</v>
      </c>
      <c r="AD648" s="34">
        <v>371875.24000000005</v>
      </c>
      <c r="AE648" s="24">
        <v>0</v>
      </c>
      <c r="AF648" s="25">
        <v>1628717.95</v>
      </c>
      <c r="AG648" s="14">
        <f t="shared" si="198"/>
        <v>14858322.673600001</v>
      </c>
      <c r="AH648" s="14">
        <f t="shared" si="199"/>
        <v>1514649.7968000006</v>
      </c>
      <c r="AI648" s="14">
        <f t="shared" si="200"/>
        <v>416500.26880000008</v>
      </c>
      <c r="AJ648" s="14">
        <f t="shared" si="201"/>
        <v>0</v>
      </c>
      <c r="AK648" s="14">
        <f t="shared" si="202"/>
        <v>1824164.1040000001</v>
      </c>
      <c r="AL648" s="16">
        <f t="shared" si="203"/>
        <v>6896988.8577199997</v>
      </c>
      <c r="AM648" s="16">
        <f t="shared" si="204"/>
        <v>6896988.8577199997</v>
      </c>
      <c r="AN648" s="24">
        <v>0</v>
      </c>
      <c r="AO648" s="24">
        <v>23659.08772</v>
      </c>
      <c r="AP648" s="35">
        <v>6873329.7699999996</v>
      </c>
      <c r="AQ648" s="24">
        <v>0</v>
      </c>
      <c r="AR648" s="24">
        <v>23659.08772</v>
      </c>
      <c r="AS648" s="35">
        <v>6873329.7699999996</v>
      </c>
      <c r="AT648" s="68">
        <f t="shared" si="205"/>
        <v>1.7356417079463491</v>
      </c>
      <c r="AU648" s="26">
        <v>0</v>
      </c>
      <c r="AV648" s="26">
        <v>0</v>
      </c>
      <c r="AW648" s="29">
        <v>22.531526574330883</v>
      </c>
      <c r="AX648" s="26">
        <v>4805.7352555905827</v>
      </c>
      <c r="AY648" s="27">
        <v>2779.975176212884</v>
      </c>
      <c r="AZ648" s="27">
        <v>4177.2848033614246</v>
      </c>
      <c r="BA648" s="76">
        <v>4629.6467444329137</v>
      </c>
      <c r="BB648" s="29">
        <v>93.978335193121524</v>
      </c>
      <c r="BC648" s="26">
        <v>0</v>
      </c>
      <c r="BD648" s="26">
        <v>0</v>
      </c>
      <c r="BE648" s="26">
        <v>0</v>
      </c>
      <c r="BF648" s="28">
        <v>0</v>
      </c>
    </row>
    <row r="649" spans="1:58" ht="12.75" customHeight="1" x14ac:dyDescent="0.25">
      <c r="A649" s="10">
        <v>681</v>
      </c>
      <c r="B649" s="20" t="s">
        <v>56</v>
      </c>
      <c r="C649" s="20" t="s">
        <v>135</v>
      </c>
      <c r="D649" s="21">
        <v>2014</v>
      </c>
      <c r="E649" s="20" t="s">
        <v>56</v>
      </c>
      <c r="F649" s="64">
        <v>1.1200000000000001</v>
      </c>
      <c r="G649" s="22">
        <v>265236807</v>
      </c>
      <c r="H649" s="12">
        <f t="shared" si="191"/>
        <v>297065223.84000003</v>
      </c>
      <c r="I649" s="23">
        <v>0</v>
      </c>
      <c r="J649" s="13">
        <f t="shared" si="192"/>
        <v>13533187.449999999</v>
      </c>
      <c r="K649" s="13">
        <f t="shared" si="193"/>
        <v>15157169.944</v>
      </c>
      <c r="L649" s="14">
        <f t="shared" si="194"/>
        <v>9916028.0499999989</v>
      </c>
      <c r="M649" s="14">
        <f t="shared" si="195"/>
        <v>10556437.852</v>
      </c>
      <c r="N649" s="22">
        <v>5336748.3499999996</v>
      </c>
      <c r="O649" s="24">
        <v>3095029.43</v>
      </c>
      <c r="P649" s="24">
        <v>1297729</v>
      </c>
      <c r="Q649" s="24">
        <v>0</v>
      </c>
      <c r="R649" s="24">
        <v>0</v>
      </c>
      <c r="S649" s="24">
        <v>186521.27</v>
      </c>
      <c r="T649" s="14">
        <f t="shared" si="206"/>
        <v>5977158.1519999998</v>
      </c>
      <c r="U649" s="24">
        <v>3095029.43</v>
      </c>
      <c r="V649" s="24">
        <v>1297729</v>
      </c>
      <c r="W649" s="24">
        <v>0</v>
      </c>
      <c r="X649" s="24">
        <v>0</v>
      </c>
      <c r="Y649" s="24">
        <v>186521.27</v>
      </c>
      <c r="Z649" s="14">
        <f t="shared" si="196"/>
        <v>3617159.4</v>
      </c>
      <c r="AA649" s="14">
        <f t="shared" si="197"/>
        <v>4051218.5280000004</v>
      </c>
      <c r="AB649" s="34">
        <v>2079513.3400000003</v>
      </c>
      <c r="AC649" s="34">
        <v>1161464.9999999998</v>
      </c>
      <c r="AD649" s="34">
        <v>376181.05999999994</v>
      </c>
      <c r="AE649" s="24">
        <v>0</v>
      </c>
      <c r="AF649" s="25">
        <v>0</v>
      </c>
      <c r="AG649" s="14">
        <f t="shared" si="198"/>
        <v>2329054.9408000004</v>
      </c>
      <c r="AH649" s="14">
        <f t="shared" si="199"/>
        <v>1300840.7999999998</v>
      </c>
      <c r="AI649" s="14">
        <f t="shared" si="200"/>
        <v>421322.78719999996</v>
      </c>
      <c r="AJ649" s="14">
        <f t="shared" si="201"/>
        <v>0</v>
      </c>
      <c r="AK649" s="14">
        <f t="shared" si="202"/>
        <v>0</v>
      </c>
      <c r="AL649" s="16">
        <f t="shared" si="203"/>
        <v>149614.59</v>
      </c>
      <c r="AM649" s="16">
        <f t="shared" si="204"/>
        <v>149614.59</v>
      </c>
      <c r="AN649" s="24">
        <v>0</v>
      </c>
      <c r="AO649" s="24">
        <v>47652.82</v>
      </c>
      <c r="AP649" s="35">
        <v>101961.77</v>
      </c>
      <c r="AQ649" s="24">
        <v>0</v>
      </c>
      <c r="AR649" s="24">
        <v>47652.82</v>
      </c>
      <c r="AS649" s="35">
        <v>101961.77</v>
      </c>
      <c r="AT649" s="68">
        <f t="shared" si="205"/>
        <v>5.102303712319987</v>
      </c>
      <c r="AU649" s="26">
        <v>0</v>
      </c>
      <c r="AV649" s="26">
        <v>0</v>
      </c>
      <c r="AW649" s="29">
        <v>17.863589498208121</v>
      </c>
      <c r="AX649" s="26">
        <v>3415.3530207121598</v>
      </c>
      <c r="AY649" s="27">
        <v>3387.642059527494</v>
      </c>
      <c r="AZ649" s="27">
        <v>3395.0045356411583</v>
      </c>
      <c r="BA649" s="76">
        <v>3762.6526405664731</v>
      </c>
      <c r="BB649" s="29">
        <v>98.118992109950725</v>
      </c>
      <c r="BC649" s="26">
        <v>0</v>
      </c>
      <c r="BD649" s="26">
        <v>0</v>
      </c>
      <c r="BE649" s="26">
        <v>0</v>
      </c>
      <c r="BF649" s="28">
        <v>0</v>
      </c>
    </row>
    <row r="650" spans="1:58" ht="12.75" customHeight="1" x14ac:dyDescent="0.25">
      <c r="A650" s="10">
        <v>682</v>
      </c>
      <c r="B650" s="20" t="s">
        <v>57</v>
      </c>
      <c r="C650" s="20" t="s">
        <v>136</v>
      </c>
      <c r="D650" s="21">
        <v>2014</v>
      </c>
      <c r="E650" s="20" t="s">
        <v>57</v>
      </c>
      <c r="F650" s="64">
        <v>1.1200000000000001</v>
      </c>
      <c r="G650" s="22">
        <v>538526014</v>
      </c>
      <c r="H650" s="12">
        <f t="shared" si="191"/>
        <v>603149135.68000007</v>
      </c>
      <c r="I650" s="23">
        <v>0</v>
      </c>
      <c r="J650" s="13">
        <f t="shared" si="192"/>
        <v>19006105.439999998</v>
      </c>
      <c r="K650" s="13">
        <f t="shared" si="193"/>
        <v>21286838.092799999</v>
      </c>
      <c r="L650" s="14">
        <f t="shared" si="194"/>
        <v>11411880.879999999</v>
      </c>
      <c r="M650" s="14">
        <f t="shared" si="195"/>
        <v>12257186.1052</v>
      </c>
      <c r="N650" s="22">
        <v>7044210.21</v>
      </c>
      <c r="O650" s="24">
        <v>2873352.24</v>
      </c>
      <c r="P650" s="24">
        <v>870185.06</v>
      </c>
      <c r="Q650" s="24">
        <v>0</v>
      </c>
      <c r="R650" s="24">
        <v>0</v>
      </c>
      <c r="S650" s="24">
        <v>624133.37</v>
      </c>
      <c r="T650" s="14">
        <f t="shared" si="206"/>
        <v>7889515.4352000011</v>
      </c>
      <c r="U650" s="24">
        <v>2873352.24</v>
      </c>
      <c r="V650" s="24">
        <v>870185.06</v>
      </c>
      <c r="W650" s="24">
        <v>0</v>
      </c>
      <c r="X650" s="24">
        <v>0</v>
      </c>
      <c r="Y650" s="24">
        <v>624133.37</v>
      </c>
      <c r="Z650" s="14">
        <f t="shared" si="196"/>
        <v>7594224.5600000005</v>
      </c>
      <c r="AA650" s="14">
        <f t="shared" si="197"/>
        <v>8505531.5072000008</v>
      </c>
      <c r="AB650" s="34">
        <v>6183765.0500000007</v>
      </c>
      <c r="AC650" s="34">
        <v>1195598.3499999996</v>
      </c>
      <c r="AD650" s="34">
        <v>214861.16</v>
      </c>
      <c r="AE650" s="24">
        <v>0</v>
      </c>
      <c r="AF650" s="25">
        <v>0</v>
      </c>
      <c r="AG650" s="14">
        <f t="shared" si="198"/>
        <v>6925816.8560000015</v>
      </c>
      <c r="AH650" s="14">
        <f t="shared" si="199"/>
        <v>1339070.1519999998</v>
      </c>
      <c r="AI650" s="14">
        <f t="shared" si="200"/>
        <v>240644.49920000002</v>
      </c>
      <c r="AJ650" s="14">
        <f t="shared" si="201"/>
        <v>0</v>
      </c>
      <c r="AK650" s="14">
        <f t="shared" si="202"/>
        <v>0</v>
      </c>
      <c r="AL650" s="16">
        <f t="shared" si="203"/>
        <v>1071260.6618600001</v>
      </c>
      <c r="AM650" s="16">
        <f t="shared" si="204"/>
        <v>1071260.6618600001</v>
      </c>
      <c r="AN650" s="24">
        <v>0</v>
      </c>
      <c r="AO650" s="24">
        <v>41574.641859999996</v>
      </c>
      <c r="AP650" s="35">
        <v>1029686.02</v>
      </c>
      <c r="AQ650" s="24">
        <v>0</v>
      </c>
      <c r="AR650" s="24">
        <v>41574.641859999996</v>
      </c>
      <c r="AS650" s="35">
        <v>1029686.02</v>
      </c>
      <c r="AT650" s="68">
        <f t="shared" si="205"/>
        <v>3.5292826986812931</v>
      </c>
      <c r="AU650" s="26">
        <v>0</v>
      </c>
      <c r="AV650" s="26">
        <v>0</v>
      </c>
      <c r="AW650" s="29">
        <v>22.529252470605805</v>
      </c>
      <c r="AX650" s="26">
        <v>4275.9840046666195</v>
      </c>
      <c r="AY650" s="27">
        <v>2620.1201429004377</v>
      </c>
      <c r="AZ650" s="27">
        <v>3099.7491053572876</v>
      </c>
      <c r="BA650" s="76">
        <v>3435.4237332892135</v>
      </c>
      <c r="BB650" s="29">
        <v>94.53084573381912</v>
      </c>
      <c r="BC650" s="26">
        <v>0</v>
      </c>
      <c r="BD650" s="26">
        <v>0</v>
      </c>
      <c r="BE650" s="26">
        <v>0</v>
      </c>
      <c r="BF650" s="28">
        <v>0</v>
      </c>
    </row>
    <row r="651" spans="1:58" ht="12.75" customHeight="1" x14ac:dyDescent="0.25">
      <c r="A651" s="10">
        <v>683</v>
      </c>
      <c r="B651" s="20" t="s">
        <v>58</v>
      </c>
      <c r="C651" s="20" t="s">
        <v>137</v>
      </c>
      <c r="D651" s="21">
        <v>2014</v>
      </c>
      <c r="E651" s="20" t="s">
        <v>112</v>
      </c>
      <c r="F651" s="64">
        <v>1.1200000000000001</v>
      </c>
      <c r="G651" s="22">
        <v>352241871</v>
      </c>
      <c r="H651" s="12">
        <f t="shared" si="191"/>
        <v>394510895.52000004</v>
      </c>
      <c r="I651" s="23">
        <v>0</v>
      </c>
      <c r="J651" s="13">
        <f t="shared" si="192"/>
        <v>6503178.6600000011</v>
      </c>
      <c r="K651" s="13">
        <f t="shared" si="193"/>
        <v>7283560.0992000019</v>
      </c>
      <c r="L651" s="14">
        <f t="shared" si="194"/>
        <v>3275052.72</v>
      </c>
      <c r="M651" s="14">
        <f t="shared" si="195"/>
        <v>3451740.2100000004</v>
      </c>
      <c r="N651" s="22">
        <v>1472395.75</v>
      </c>
      <c r="O651" s="24">
        <v>1379028.31</v>
      </c>
      <c r="P651" s="24">
        <v>0</v>
      </c>
      <c r="Q651" s="24">
        <v>0</v>
      </c>
      <c r="R651" s="24">
        <v>0</v>
      </c>
      <c r="S651" s="24">
        <v>423628.66</v>
      </c>
      <c r="T651" s="14">
        <f t="shared" si="206"/>
        <v>1649083.2400000002</v>
      </c>
      <c r="U651" s="24">
        <v>1379028.31</v>
      </c>
      <c r="V651" s="24">
        <v>0</v>
      </c>
      <c r="W651" s="24">
        <v>0</v>
      </c>
      <c r="X651" s="24">
        <v>0</v>
      </c>
      <c r="Y651" s="24">
        <v>423628.66</v>
      </c>
      <c r="Z651" s="14">
        <f t="shared" si="196"/>
        <v>3228125.9400000009</v>
      </c>
      <c r="AA651" s="14">
        <f t="shared" si="197"/>
        <v>3615501.0528000006</v>
      </c>
      <c r="AB651" s="34">
        <v>2793541.0800000005</v>
      </c>
      <c r="AC651" s="34">
        <v>350720.14</v>
      </c>
      <c r="AD651" s="34">
        <v>83864.72</v>
      </c>
      <c r="AE651" s="24">
        <v>0</v>
      </c>
      <c r="AF651" s="25">
        <v>0</v>
      </c>
      <c r="AG651" s="14">
        <f t="shared" si="198"/>
        <v>3128766.0096000009</v>
      </c>
      <c r="AH651" s="14">
        <f t="shared" si="199"/>
        <v>392806.55680000008</v>
      </c>
      <c r="AI651" s="14">
        <f t="shared" si="200"/>
        <v>93928.486400000009</v>
      </c>
      <c r="AJ651" s="14">
        <f t="shared" si="201"/>
        <v>0</v>
      </c>
      <c r="AK651" s="14">
        <f t="shared" si="202"/>
        <v>0</v>
      </c>
      <c r="AL651" s="16">
        <f t="shared" si="203"/>
        <v>1157186.8124000002</v>
      </c>
      <c r="AM651" s="16">
        <f t="shared" si="204"/>
        <v>1157186.8124000002</v>
      </c>
      <c r="AN651" s="24">
        <v>0</v>
      </c>
      <c r="AO651" s="24">
        <v>88123.962400000004</v>
      </c>
      <c r="AP651" s="35">
        <v>1069062.8500000001</v>
      </c>
      <c r="AQ651" s="24">
        <v>0</v>
      </c>
      <c r="AR651" s="24">
        <v>88123.962400000004</v>
      </c>
      <c r="AS651" s="35">
        <v>1069062.8500000001</v>
      </c>
      <c r="AT651" s="68">
        <f t="shared" si="205"/>
        <v>1.8462253341823751</v>
      </c>
      <c r="AU651" s="26">
        <v>0</v>
      </c>
      <c r="AV651" s="26">
        <v>0</v>
      </c>
      <c r="AW651" s="29">
        <v>19.677503146861614</v>
      </c>
      <c r="AX651" s="26">
        <v>3154.6848760847479</v>
      </c>
      <c r="AY651" s="27">
        <v>3443.2340436269137</v>
      </c>
      <c r="AZ651" s="27">
        <v>3293.6892662005766</v>
      </c>
      <c r="BA651" s="76">
        <v>3650.3658491680299</v>
      </c>
      <c r="BB651" s="29">
        <v>87.064981964626199</v>
      </c>
      <c r="BC651" s="26">
        <v>0</v>
      </c>
      <c r="BD651" s="26">
        <v>0</v>
      </c>
      <c r="BE651" s="26">
        <v>0</v>
      </c>
      <c r="BF651" s="28">
        <v>0</v>
      </c>
    </row>
    <row r="652" spans="1:58" ht="12.75" customHeight="1" x14ac:dyDescent="0.25">
      <c r="A652" s="10">
        <v>684</v>
      </c>
      <c r="B652" s="20" t="s">
        <v>59</v>
      </c>
      <c r="C652" s="20" t="s">
        <v>138</v>
      </c>
      <c r="D652" s="21">
        <v>2014</v>
      </c>
      <c r="E652" s="20" t="s">
        <v>59</v>
      </c>
      <c r="F652" s="64">
        <v>1.1200000000000001</v>
      </c>
      <c r="G652" s="22">
        <v>245411913</v>
      </c>
      <c r="H652" s="12">
        <f t="shared" si="191"/>
        <v>274861342.56</v>
      </c>
      <c r="I652" s="23">
        <v>0</v>
      </c>
      <c r="J652" s="13">
        <f t="shared" si="192"/>
        <v>6270304.4399999995</v>
      </c>
      <c r="K652" s="13">
        <f t="shared" si="193"/>
        <v>7022740.9727999996</v>
      </c>
      <c r="L652" s="14">
        <f t="shared" si="194"/>
        <v>2974007.26</v>
      </c>
      <c r="M652" s="14">
        <f t="shared" si="195"/>
        <v>3097890.892</v>
      </c>
      <c r="N652" s="22">
        <v>1032363.6</v>
      </c>
      <c r="O652" s="24">
        <v>1210448.78</v>
      </c>
      <c r="P652" s="24">
        <v>0</v>
      </c>
      <c r="Q652" s="24">
        <v>0</v>
      </c>
      <c r="R652" s="24">
        <v>0</v>
      </c>
      <c r="S652" s="24">
        <v>731194.88</v>
      </c>
      <c r="T652" s="14">
        <f t="shared" si="206"/>
        <v>1156247.2320000001</v>
      </c>
      <c r="U652" s="24">
        <v>1210448.78</v>
      </c>
      <c r="V652" s="24">
        <v>0</v>
      </c>
      <c r="W652" s="24">
        <v>0</v>
      </c>
      <c r="X652" s="24">
        <v>0</v>
      </c>
      <c r="Y652" s="24">
        <v>731194.88</v>
      </c>
      <c r="Z652" s="14">
        <f t="shared" si="196"/>
        <v>3296297.18</v>
      </c>
      <c r="AA652" s="14">
        <f t="shared" si="197"/>
        <v>3691852.8416000004</v>
      </c>
      <c r="AB652" s="34">
        <v>2789676.3400000003</v>
      </c>
      <c r="AC652" s="34">
        <v>506620.83999999997</v>
      </c>
      <c r="AD652" s="34">
        <v>0</v>
      </c>
      <c r="AE652" s="24">
        <v>0</v>
      </c>
      <c r="AF652" s="25">
        <v>0</v>
      </c>
      <c r="AG652" s="14">
        <f t="shared" si="198"/>
        <v>3124437.5008000005</v>
      </c>
      <c r="AH652" s="14">
        <f t="shared" si="199"/>
        <v>567415.34080000001</v>
      </c>
      <c r="AI652" s="14">
        <f t="shared" si="200"/>
        <v>0</v>
      </c>
      <c r="AJ652" s="14">
        <f t="shared" si="201"/>
        <v>0</v>
      </c>
      <c r="AK652" s="14">
        <f t="shared" si="202"/>
        <v>0</v>
      </c>
      <c r="AL652" s="16">
        <f t="shared" si="203"/>
        <v>489744.348</v>
      </c>
      <c r="AM652" s="16">
        <f t="shared" si="204"/>
        <v>489744.348</v>
      </c>
      <c r="AN652" s="24">
        <v>0</v>
      </c>
      <c r="AO652" s="24">
        <v>58178.767999999996</v>
      </c>
      <c r="AP652" s="35">
        <v>431565.58</v>
      </c>
      <c r="AQ652" s="24">
        <v>0</v>
      </c>
      <c r="AR652" s="24">
        <v>58178.767999999996</v>
      </c>
      <c r="AS652" s="35">
        <v>431565.58</v>
      </c>
      <c r="AT652" s="68">
        <f t="shared" si="205"/>
        <v>2.5550122499554453</v>
      </c>
      <c r="AU652" s="26">
        <v>0</v>
      </c>
      <c r="AV652" s="26">
        <v>0</v>
      </c>
      <c r="AW652" s="29">
        <v>26.357223672429669</v>
      </c>
      <c r="AX652" s="26">
        <v>3746.5500749015146</v>
      </c>
      <c r="AY652" s="27">
        <v>4575.0086684972812</v>
      </c>
      <c r="AZ652" s="27">
        <v>4098.5676887749805</v>
      </c>
      <c r="BA652" s="76">
        <v>4542.4052824710607</v>
      </c>
      <c r="BB652" s="29">
        <v>75.413816575552005</v>
      </c>
      <c r="BC652" s="26">
        <v>0</v>
      </c>
      <c r="BD652" s="26">
        <v>0</v>
      </c>
      <c r="BE652" s="26">
        <v>0</v>
      </c>
      <c r="BF652" s="28">
        <v>0</v>
      </c>
    </row>
    <row r="653" spans="1:58" ht="12.75" customHeight="1" x14ac:dyDescent="0.25">
      <c r="A653" s="10">
        <v>685</v>
      </c>
      <c r="B653" s="20" t="s">
        <v>60</v>
      </c>
      <c r="C653" s="20" t="s">
        <v>139</v>
      </c>
      <c r="D653" s="21">
        <v>2014</v>
      </c>
      <c r="E653" s="20" t="s">
        <v>60</v>
      </c>
      <c r="F653" s="64">
        <v>1.1200000000000001</v>
      </c>
      <c r="G653" s="22">
        <v>328143289</v>
      </c>
      <c r="H653" s="12">
        <f t="shared" si="191"/>
        <v>367520483.68000001</v>
      </c>
      <c r="I653" s="23">
        <v>0</v>
      </c>
      <c r="J653" s="13">
        <f t="shared" si="192"/>
        <v>9680981.879999999</v>
      </c>
      <c r="K653" s="13">
        <f t="shared" si="193"/>
        <v>10842699.705599999</v>
      </c>
      <c r="L653" s="14">
        <f t="shared" si="194"/>
        <v>5075694.6999999993</v>
      </c>
      <c r="M653" s="14">
        <f t="shared" si="195"/>
        <v>5374127.7999999998</v>
      </c>
      <c r="N653" s="22">
        <v>2486942.5</v>
      </c>
      <c r="O653" s="24">
        <v>1606768.55</v>
      </c>
      <c r="P653" s="24">
        <v>636941.59000000008</v>
      </c>
      <c r="Q653" s="24">
        <v>0</v>
      </c>
      <c r="R653" s="24">
        <v>0</v>
      </c>
      <c r="S653" s="24">
        <v>345042.06</v>
      </c>
      <c r="T653" s="14">
        <f t="shared" si="206"/>
        <v>2785375.6</v>
      </c>
      <c r="U653" s="24">
        <v>1606768.55</v>
      </c>
      <c r="V653" s="24">
        <v>636941.59000000008</v>
      </c>
      <c r="W653" s="24">
        <v>0</v>
      </c>
      <c r="X653" s="24">
        <v>0</v>
      </c>
      <c r="Y653" s="24">
        <v>345042.06</v>
      </c>
      <c r="Z653" s="14">
        <f t="shared" si="196"/>
        <v>4605287.1800000006</v>
      </c>
      <c r="AA653" s="14">
        <f t="shared" si="197"/>
        <v>5157921.6416000007</v>
      </c>
      <c r="AB653" s="34">
        <v>3555467.79</v>
      </c>
      <c r="AC653" s="34">
        <v>894607.69</v>
      </c>
      <c r="AD653" s="34">
        <v>155211.69999999998</v>
      </c>
      <c r="AE653" s="24">
        <v>0</v>
      </c>
      <c r="AF653" s="25">
        <v>0</v>
      </c>
      <c r="AG653" s="14">
        <f t="shared" si="198"/>
        <v>3982123.9248000006</v>
      </c>
      <c r="AH653" s="14">
        <f t="shared" si="199"/>
        <v>1001960.6128</v>
      </c>
      <c r="AI653" s="14">
        <f t="shared" si="200"/>
        <v>173837.10399999999</v>
      </c>
      <c r="AJ653" s="14">
        <f t="shared" si="201"/>
        <v>0</v>
      </c>
      <c r="AK653" s="14">
        <f t="shared" si="202"/>
        <v>0</v>
      </c>
      <c r="AL653" s="16">
        <f t="shared" si="203"/>
        <v>830629.82000000007</v>
      </c>
      <c r="AM653" s="16">
        <f t="shared" si="204"/>
        <v>830629.82000000007</v>
      </c>
      <c r="AN653" s="24">
        <v>0</v>
      </c>
      <c r="AO653" s="24">
        <v>127996.76000000001</v>
      </c>
      <c r="AP653" s="35">
        <v>702633.06</v>
      </c>
      <c r="AQ653" s="24">
        <v>0</v>
      </c>
      <c r="AR653" s="24">
        <v>127996.76000000001</v>
      </c>
      <c r="AS653" s="35">
        <v>702633.06</v>
      </c>
      <c r="AT653" s="68">
        <f t="shared" si="205"/>
        <v>2.9502300380733972</v>
      </c>
      <c r="AU653" s="26">
        <v>0</v>
      </c>
      <c r="AV653" s="26">
        <v>0</v>
      </c>
      <c r="AW653" s="29">
        <v>19.768523208301936</v>
      </c>
      <c r="AX653" s="26">
        <v>3774.865781356687</v>
      </c>
      <c r="AY653" s="27">
        <v>3365.3520936255359</v>
      </c>
      <c r="AZ653" s="27">
        <v>3548.4764651375549</v>
      </c>
      <c r="BA653" s="76">
        <v>3932.7441838060149</v>
      </c>
      <c r="BB653" s="29">
        <v>93.202072220774042</v>
      </c>
      <c r="BC653" s="26">
        <v>0</v>
      </c>
      <c r="BD653" s="26">
        <v>0</v>
      </c>
      <c r="BE653" s="26">
        <v>0</v>
      </c>
      <c r="BF653" s="28">
        <v>0</v>
      </c>
    </row>
    <row r="654" spans="1:58" ht="12.75" customHeight="1" x14ac:dyDescent="0.25">
      <c r="A654" s="10">
        <v>686</v>
      </c>
      <c r="B654" s="20" t="s">
        <v>61</v>
      </c>
      <c r="C654" s="20" t="s">
        <v>140</v>
      </c>
      <c r="D654" s="21">
        <v>2014</v>
      </c>
      <c r="E654" s="20" t="s">
        <v>61</v>
      </c>
      <c r="F654" s="64">
        <v>1.1200000000000001</v>
      </c>
      <c r="G654" s="22">
        <v>347538662</v>
      </c>
      <c r="H654" s="12">
        <f t="shared" si="191"/>
        <v>389243301.44000006</v>
      </c>
      <c r="I654" s="23">
        <v>0</v>
      </c>
      <c r="J654" s="13">
        <f t="shared" si="192"/>
        <v>12002521.75</v>
      </c>
      <c r="K654" s="13">
        <f t="shared" si="193"/>
        <v>13442824.360000001</v>
      </c>
      <c r="L654" s="14">
        <f t="shared" si="194"/>
        <v>4878660.1500000004</v>
      </c>
      <c r="M654" s="14">
        <f t="shared" si="195"/>
        <v>5076550.8420000002</v>
      </c>
      <c r="N654" s="22">
        <v>1649089.1</v>
      </c>
      <c r="O654" s="24">
        <v>1967850.98</v>
      </c>
      <c r="P654" s="24">
        <v>246158.48</v>
      </c>
      <c r="Q654" s="24">
        <v>0</v>
      </c>
      <c r="R654" s="24">
        <v>0</v>
      </c>
      <c r="S654" s="24">
        <v>1015561.59</v>
      </c>
      <c r="T654" s="14">
        <f t="shared" si="206"/>
        <v>1846979.7920000004</v>
      </c>
      <c r="U654" s="24">
        <v>1967850.98</v>
      </c>
      <c r="V654" s="24">
        <v>246158.48</v>
      </c>
      <c r="W654" s="24">
        <v>0</v>
      </c>
      <c r="X654" s="24">
        <v>0</v>
      </c>
      <c r="Y654" s="24">
        <v>1015561.59</v>
      </c>
      <c r="Z654" s="14">
        <f t="shared" si="196"/>
        <v>7123861.5999999996</v>
      </c>
      <c r="AA654" s="14">
        <f t="shared" si="197"/>
        <v>7978724.9920000015</v>
      </c>
      <c r="AB654" s="34">
        <v>5614345.71</v>
      </c>
      <c r="AC654" s="34">
        <v>1401115.96</v>
      </c>
      <c r="AD654" s="34">
        <v>108399.93</v>
      </c>
      <c r="AE654" s="24">
        <v>0</v>
      </c>
      <c r="AF654" s="25">
        <v>0</v>
      </c>
      <c r="AG654" s="14">
        <f t="shared" si="198"/>
        <v>6288067.1952000009</v>
      </c>
      <c r="AH654" s="14">
        <f t="shared" si="199"/>
        <v>1569249.8752000001</v>
      </c>
      <c r="AI654" s="14">
        <f t="shared" si="200"/>
        <v>121407.9216</v>
      </c>
      <c r="AJ654" s="14">
        <f t="shared" si="201"/>
        <v>0</v>
      </c>
      <c r="AK654" s="14">
        <f t="shared" si="202"/>
        <v>0</v>
      </c>
      <c r="AL654" s="16">
        <f t="shared" si="203"/>
        <v>598486.74</v>
      </c>
      <c r="AM654" s="16">
        <f t="shared" si="204"/>
        <v>598486.74</v>
      </c>
      <c r="AN654" s="24">
        <v>0</v>
      </c>
      <c r="AO654" s="24">
        <v>100008.45999999999</v>
      </c>
      <c r="AP654" s="35">
        <v>498478.28</v>
      </c>
      <c r="AQ654" s="24">
        <v>0</v>
      </c>
      <c r="AR654" s="24">
        <v>100008.45999999999</v>
      </c>
      <c r="AS654" s="35">
        <v>498478.28</v>
      </c>
      <c r="AT654" s="68">
        <f t="shared" si="205"/>
        <v>3.4535788567891768</v>
      </c>
      <c r="AU654" s="26">
        <v>0</v>
      </c>
      <c r="AV654" s="26">
        <v>0</v>
      </c>
      <c r="AW654" s="29">
        <v>20.070569600144477</v>
      </c>
      <c r="AX654" s="26">
        <v>4375.653596778513</v>
      </c>
      <c r="AY654" s="27">
        <v>3666.4480848444678</v>
      </c>
      <c r="AZ654" s="27">
        <v>4056.6999899617767</v>
      </c>
      <c r="BA654" s="76">
        <v>4496.0036927706242</v>
      </c>
      <c r="BB654" s="29">
        <v>79.183596340482936</v>
      </c>
      <c r="BC654" s="26">
        <v>0</v>
      </c>
      <c r="BD654" s="26">
        <v>0</v>
      </c>
      <c r="BE654" s="26">
        <v>0</v>
      </c>
      <c r="BF654" s="28">
        <v>0</v>
      </c>
    </row>
    <row r="655" spans="1:58" ht="12.75" customHeight="1" x14ac:dyDescent="0.25">
      <c r="A655" s="10">
        <v>687</v>
      </c>
      <c r="B655" s="20" t="s">
        <v>62</v>
      </c>
      <c r="C655" s="20" t="s">
        <v>141</v>
      </c>
      <c r="D655" s="21">
        <v>2014</v>
      </c>
      <c r="E655" s="20" t="s">
        <v>62</v>
      </c>
      <c r="F655" s="64">
        <v>1.1200000000000001</v>
      </c>
      <c r="G655" s="22">
        <v>531146555</v>
      </c>
      <c r="H655" s="12">
        <f t="shared" si="191"/>
        <v>594884141.60000002</v>
      </c>
      <c r="I655" s="23">
        <v>0</v>
      </c>
      <c r="J655" s="13">
        <f t="shared" si="192"/>
        <v>15450682.01</v>
      </c>
      <c r="K655" s="13">
        <f t="shared" si="193"/>
        <v>17304763.851200003</v>
      </c>
      <c r="L655" s="14">
        <f t="shared" si="194"/>
        <v>4236975.91</v>
      </c>
      <c r="M655" s="14">
        <f t="shared" si="195"/>
        <v>4404814.9960000003</v>
      </c>
      <c r="N655" s="22">
        <v>1398659.05</v>
      </c>
      <c r="O655" s="24">
        <v>1891969.32</v>
      </c>
      <c r="P655" s="24">
        <v>0</v>
      </c>
      <c r="Q655" s="24">
        <v>0</v>
      </c>
      <c r="R655" s="24">
        <v>0</v>
      </c>
      <c r="S655" s="24">
        <v>946347.54</v>
      </c>
      <c r="T655" s="14">
        <f t="shared" si="206"/>
        <v>1566498.1360000002</v>
      </c>
      <c r="U655" s="24">
        <v>1891969.32</v>
      </c>
      <c r="V655" s="24">
        <v>0</v>
      </c>
      <c r="W655" s="24">
        <v>0</v>
      </c>
      <c r="X655" s="24">
        <v>0</v>
      </c>
      <c r="Y655" s="24">
        <v>946347.54</v>
      </c>
      <c r="Z655" s="14">
        <f t="shared" si="196"/>
        <v>11213706.1</v>
      </c>
      <c r="AA655" s="14">
        <f t="shared" si="197"/>
        <v>12559350.831999999</v>
      </c>
      <c r="AB655" s="34">
        <v>7033532.1899999995</v>
      </c>
      <c r="AC655" s="34">
        <v>1000970.9099999999</v>
      </c>
      <c r="AD655" s="34">
        <v>98799.32</v>
      </c>
      <c r="AE655" s="24">
        <v>0</v>
      </c>
      <c r="AF655" s="25">
        <v>3080403.6799999997</v>
      </c>
      <c r="AG655" s="14">
        <f t="shared" si="198"/>
        <v>7877556.0527999997</v>
      </c>
      <c r="AH655" s="14">
        <f t="shared" si="199"/>
        <v>1121087.4192000001</v>
      </c>
      <c r="AI655" s="14">
        <f t="shared" si="200"/>
        <v>110655.23840000002</v>
      </c>
      <c r="AJ655" s="14">
        <f t="shared" si="201"/>
        <v>0</v>
      </c>
      <c r="AK655" s="14">
        <f t="shared" si="202"/>
        <v>3450052.1216000002</v>
      </c>
      <c r="AL655" s="16">
        <f t="shared" si="203"/>
        <v>1182572.62005</v>
      </c>
      <c r="AM655" s="16">
        <f t="shared" si="204"/>
        <v>1182572.62005</v>
      </c>
      <c r="AN655" s="24">
        <v>0</v>
      </c>
      <c r="AO655" s="24">
        <v>251829.10005000001</v>
      </c>
      <c r="AP655" s="35">
        <v>930743.52</v>
      </c>
      <c r="AQ655" s="24">
        <v>0</v>
      </c>
      <c r="AR655" s="24">
        <v>251829.10005000001</v>
      </c>
      <c r="AS655" s="35">
        <v>930743.52</v>
      </c>
      <c r="AT655" s="68">
        <f t="shared" si="205"/>
        <v>2.9089300993395315</v>
      </c>
      <c r="AU655" s="26">
        <v>0</v>
      </c>
      <c r="AV655" s="26">
        <v>0</v>
      </c>
      <c r="AW655" s="29">
        <v>23.182305419768753</v>
      </c>
      <c r="AX655" s="26">
        <v>6443.1034462945727</v>
      </c>
      <c r="AY655" s="27">
        <v>3677.7900062844819</v>
      </c>
      <c r="AZ655" s="27">
        <v>5341.7024412404089</v>
      </c>
      <c r="BA655" s="76">
        <v>5920.1602191255515</v>
      </c>
      <c r="BB655" s="29">
        <v>77.664552263173007</v>
      </c>
      <c r="BC655" s="26">
        <v>0</v>
      </c>
      <c r="BD655" s="26">
        <v>0</v>
      </c>
      <c r="BE655" s="26">
        <v>0</v>
      </c>
      <c r="BF655" s="28">
        <v>0</v>
      </c>
    </row>
    <row r="656" spans="1:58" ht="12.75" customHeight="1" x14ac:dyDescent="0.25">
      <c r="A656" s="10">
        <v>688</v>
      </c>
      <c r="B656" s="20" t="s">
        <v>63</v>
      </c>
      <c r="C656" s="20" t="s">
        <v>142</v>
      </c>
      <c r="D656" s="21">
        <v>2014</v>
      </c>
      <c r="E656" s="20" t="s">
        <v>63</v>
      </c>
      <c r="F656" s="64">
        <v>1.1200000000000001</v>
      </c>
      <c r="G656" s="22">
        <v>572364830</v>
      </c>
      <c r="H656" s="12">
        <f t="shared" si="191"/>
        <v>641048609.60000002</v>
      </c>
      <c r="I656" s="23">
        <v>0</v>
      </c>
      <c r="J656" s="13">
        <f t="shared" si="192"/>
        <v>11194496.640000001</v>
      </c>
      <c r="K656" s="13">
        <f t="shared" si="193"/>
        <v>12537836.236800002</v>
      </c>
      <c r="L656" s="14">
        <f t="shared" si="194"/>
        <v>7068652.6200000001</v>
      </c>
      <c r="M656" s="14">
        <f t="shared" si="195"/>
        <v>7384008.3264000006</v>
      </c>
      <c r="N656" s="22">
        <v>2627964.2200000002</v>
      </c>
      <c r="O656" s="24">
        <v>1845557.11</v>
      </c>
      <c r="P656" s="24">
        <v>0</v>
      </c>
      <c r="Q656" s="24">
        <v>0</v>
      </c>
      <c r="R656" s="24">
        <v>0</v>
      </c>
      <c r="S656" s="24">
        <v>2595131.29</v>
      </c>
      <c r="T656" s="14">
        <f t="shared" si="206"/>
        <v>2943319.9264000007</v>
      </c>
      <c r="U656" s="24">
        <v>1845557.11</v>
      </c>
      <c r="V656" s="24">
        <v>0</v>
      </c>
      <c r="W656" s="24">
        <v>0</v>
      </c>
      <c r="X656" s="24">
        <v>0</v>
      </c>
      <c r="Y656" s="24">
        <v>2595131.29</v>
      </c>
      <c r="Z656" s="14">
        <f t="shared" si="196"/>
        <v>4125844.0200000005</v>
      </c>
      <c r="AA656" s="14">
        <f t="shared" si="197"/>
        <v>4620945.3024000004</v>
      </c>
      <c r="AB656" s="34">
        <v>2014517.29</v>
      </c>
      <c r="AC656" s="34">
        <v>493607.93000000005</v>
      </c>
      <c r="AD656" s="34">
        <v>1617718.8000000003</v>
      </c>
      <c r="AE656" s="24">
        <v>0</v>
      </c>
      <c r="AF656" s="25">
        <v>0</v>
      </c>
      <c r="AG656" s="14">
        <f t="shared" si="198"/>
        <v>2256259.3648000001</v>
      </c>
      <c r="AH656" s="14">
        <f t="shared" si="199"/>
        <v>552840.88160000008</v>
      </c>
      <c r="AI656" s="14">
        <f t="shared" si="200"/>
        <v>1811845.0560000006</v>
      </c>
      <c r="AJ656" s="14">
        <f t="shared" si="201"/>
        <v>0</v>
      </c>
      <c r="AK656" s="14">
        <f t="shared" si="202"/>
        <v>0</v>
      </c>
      <c r="AL656" s="16">
        <f t="shared" si="203"/>
        <v>290201.99</v>
      </c>
      <c r="AM656" s="16">
        <f t="shared" si="204"/>
        <v>290201.99</v>
      </c>
      <c r="AN656" s="24">
        <v>0</v>
      </c>
      <c r="AO656" s="24">
        <v>17010.5</v>
      </c>
      <c r="AP656" s="35">
        <v>273191.49</v>
      </c>
      <c r="AQ656" s="24">
        <v>0</v>
      </c>
      <c r="AR656" s="24">
        <v>17010.5</v>
      </c>
      <c r="AS656" s="35">
        <v>273191.49</v>
      </c>
      <c r="AT656" s="68">
        <f t="shared" si="205"/>
        <v>1.955832373557963</v>
      </c>
      <c r="AU656" s="26">
        <v>0</v>
      </c>
      <c r="AV656" s="26">
        <v>0</v>
      </c>
      <c r="AW656" s="29">
        <v>6.692423226472938</v>
      </c>
      <c r="AX656" s="26">
        <v>4860.326900558618</v>
      </c>
      <c r="AY656" s="27">
        <v>4679.485264424764</v>
      </c>
      <c r="AZ656" s="27">
        <v>4744.5485631360616</v>
      </c>
      <c r="BA656" s="76">
        <v>5258.340008670516</v>
      </c>
      <c r="BB656" s="29">
        <v>63.286761572391427</v>
      </c>
      <c r="BC656" s="26">
        <v>0</v>
      </c>
      <c r="BD656" s="26">
        <v>0</v>
      </c>
      <c r="BE656" s="26">
        <v>0</v>
      </c>
      <c r="BF656" s="28">
        <v>0</v>
      </c>
    </row>
    <row r="657" spans="1:58" ht="12.75" customHeight="1" x14ac:dyDescent="0.25">
      <c r="A657" s="10">
        <v>689</v>
      </c>
      <c r="B657" s="20" t="s">
        <v>64</v>
      </c>
      <c r="C657" s="20" t="s">
        <v>143</v>
      </c>
      <c r="D657" s="21">
        <v>2014</v>
      </c>
      <c r="E657" s="20" t="s">
        <v>64</v>
      </c>
      <c r="F657" s="64">
        <v>1.1200000000000001</v>
      </c>
      <c r="G657" s="22">
        <v>497726216</v>
      </c>
      <c r="H657" s="12">
        <f t="shared" si="191"/>
        <v>557453361.92000008</v>
      </c>
      <c r="I657" s="23">
        <v>0</v>
      </c>
      <c r="J657" s="13">
        <f t="shared" si="192"/>
        <v>16043903.01</v>
      </c>
      <c r="K657" s="13">
        <f t="shared" si="193"/>
        <v>17969171.371200003</v>
      </c>
      <c r="L657" s="14">
        <f t="shared" si="194"/>
        <v>7156373.8200000003</v>
      </c>
      <c r="M657" s="14">
        <f t="shared" si="195"/>
        <v>7467178.7400000002</v>
      </c>
      <c r="N657" s="22">
        <v>2590041</v>
      </c>
      <c r="O657" s="24">
        <v>2401072</v>
      </c>
      <c r="P657" s="24">
        <v>288199.82</v>
      </c>
      <c r="Q657" s="24">
        <v>0</v>
      </c>
      <c r="R657" s="24">
        <v>0</v>
      </c>
      <c r="S657" s="24">
        <v>1877061</v>
      </c>
      <c r="T657" s="14">
        <f t="shared" si="206"/>
        <v>2900845.9200000004</v>
      </c>
      <c r="U657" s="24">
        <v>2401072</v>
      </c>
      <c r="V657" s="24">
        <v>288199.82</v>
      </c>
      <c r="W657" s="24">
        <v>0</v>
      </c>
      <c r="X657" s="24">
        <v>0</v>
      </c>
      <c r="Y657" s="24">
        <v>1877061</v>
      </c>
      <c r="Z657" s="14">
        <f t="shared" si="196"/>
        <v>8887529.1899999995</v>
      </c>
      <c r="AA657" s="14">
        <f t="shared" si="197"/>
        <v>9954032.6928000003</v>
      </c>
      <c r="AB657" s="34">
        <v>5865180.6499999994</v>
      </c>
      <c r="AC657" s="34">
        <v>1338998.1899999997</v>
      </c>
      <c r="AD657" s="34">
        <v>1683350.35</v>
      </c>
      <c r="AE657" s="24">
        <v>0</v>
      </c>
      <c r="AF657" s="25">
        <v>0</v>
      </c>
      <c r="AG657" s="14">
        <f t="shared" si="198"/>
        <v>6569002.3279999997</v>
      </c>
      <c r="AH657" s="14">
        <f t="shared" si="199"/>
        <v>1499677.9727999999</v>
      </c>
      <c r="AI657" s="14">
        <f t="shared" si="200"/>
        <v>1885352.3920000002</v>
      </c>
      <c r="AJ657" s="14">
        <f t="shared" si="201"/>
        <v>0</v>
      </c>
      <c r="AK657" s="14">
        <f t="shared" si="202"/>
        <v>0</v>
      </c>
      <c r="AL657" s="16">
        <f t="shared" si="203"/>
        <v>1352071.75</v>
      </c>
      <c r="AM657" s="16">
        <f t="shared" si="204"/>
        <v>1352071.75</v>
      </c>
      <c r="AN657" s="24">
        <v>0</v>
      </c>
      <c r="AO657" s="24">
        <v>194592</v>
      </c>
      <c r="AP657" s="35">
        <v>1157479.75</v>
      </c>
      <c r="AQ657" s="24">
        <v>0</v>
      </c>
      <c r="AR657" s="24">
        <v>194592</v>
      </c>
      <c r="AS657" s="35">
        <v>1157479.75</v>
      </c>
      <c r="AT657" s="68">
        <f t="shared" si="205"/>
        <v>3.2234394119195842</v>
      </c>
      <c r="AU657" s="26">
        <v>0</v>
      </c>
      <c r="AV657" s="26">
        <v>0</v>
      </c>
      <c r="AW657" s="29">
        <v>15.886609687484219</v>
      </c>
      <c r="AX657" s="26">
        <v>4544.3190139818835</v>
      </c>
      <c r="AY657" s="27">
        <v>4626.0406237717971</v>
      </c>
      <c r="AZ657" s="27">
        <v>4580.4113459222135</v>
      </c>
      <c r="BA657" s="76">
        <v>5076.428224081903</v>
      </c>
      <c r="BB657" s="29">
        <v>73.770780464903112</v>
      </c>
      <c r="BC657" s="26">
        <v>0</v>
      </c>
      <c r="BD657" s="26">
        <v>0</v>
      </c>
      <c r="BE657" s="26">
        <v>0</v>
      </c>
      <c r="BF657" s="28">
        <v>0</v>
      </c>
    </row>
    <row r="658" spans="1:58" ht="12.75" customHeight="1" x14ac:dyDescent="0.25">
      <c r="A658" s="10">
        <v>690</v>
      </c>
      <c r="B658" s="20" t="s">
        <v>65</v>
      </c>
      <c r="C658" s="20" t="s">
        <v>144</v>
      </c>
      <c r="D658" s="21">
        <v>2014</v>
      </c>
      <c r="E658" s="20" t="s">
        <v>65</v>
      </c>
      <c r="F658" s="64">
        <v>1.1200000000000001</v>
      </c>
      <c r="G658" s="22">
        <v>93850195</v>
      </c>
      <c r="H658" s="12">
        <f t="shared" si="191"/>
        <v>105112218.40000001</v>
      </c>
      <c r="I658" s="23">
        <v>0</v>
      </c>
      <c r="J658" s="13">
        <f t="shared" si="192"/>
        <v>4762888.3</v>
      </c>
      <c r="K658" s="13">
        <f t="shared" si="193"/>
        <v>5334434.8960000006</v>
      </c>
      <c r="L658" s="14">
        <f t="shared" si="194"/>
        <v>3069732.4</v>
      </c>
      <c r="M658" s="14">
        <f t="shared" si="195"/>
        <v>3259066.2880000002</v>
      </c>
      <c r="N658" s="22">
        <v>1577782.4</v>
      </c>
      <c r="O658" s="24">
        <v>1199650</v>
      </c>
      <c r="P658" s="24">
        <v>0</v>
      </c>
      <c r="Q658" s="24">
        <v>0</v>
      </c>
      <c r="R658" s="24">
        <v>0</v>
      </c>
      <c r="S658" s="24">
        <v>292300</v>
      </c>
      <c r="T658" s="14">
        <f t="shared" si="206"/>
        <v>1767116.2880000002</v>
      </c>
      <c r="U658" s="24">
        <v>1199650</v>
      </c>
      <c r="V658" s="24">
        <v>0</v>
      </c>
      <c r="W658" s="24">
        <v>0</v>
      </c>
      <c r="X658" s="24">
        <v>0</v>
      </c>
      <c r="Y658" s="24">
        <v>292300</v>
      </c>
      <c r="Z658" s="14">
        <f t="shared" si="196"/>
        <v>1693155.9</v>
      </c>
      <c r="AA658" s="14">
        <f t="shared" si="197"/>
        <v>1896334.6080000002</v>
      </c>
      <c r="AB658" s="34">
        <v>1273083.99</v>
      </c>
      <c r="AC658" s="34">
        <v>420071.91000000003</v>
      </c>
      <c r="AD658" s="34">
        <v>0</v>
      </c>
      <c r="AE658" s="24">
        <v>0</v>
      </c>
      <c r="AF658" s="25">
        <v>0</v>
      </c>
      <c r="AG658" s="14">
        <f t="shared" si="198"/>
        <v>1425854.0688000002</v>
      </c>
      <c r="AH658" s="14">
        <f t="shared" si="199"/>
        <v>470480.53920000006</v>
      </c>
      <c r="AI658" s="14">
        <f t="shared" si="200"/>
        <v>0</v>
      </c>
      <c r="AJ658" s="14">
        <f t="shared" si="201"/>
        <v>0</v>
      </c>
      <c r="AK658" s="14">
        <f t="shared" si="202"/>
        <v>0</v>
      </c>
      <c r="AL658" s="16">
        <f t="shared" si="203"/>
        <v>49203.97</v>
      </c>
      <c r="AM658" s="16">
        <f t="shared" si="204"/>
        <v>49203.97</v>
      </c>
      <c r="AN658" s="24">
        <v>0</v>
      </c>
      <c r="AO658" s="24">
        <v>11882</v>
      </c>
      <c r="AP658" s="35">
        <v>37321.97</v>
      </c>
      <c r="AQ658" s="24">
        <v>0</v>
      </c>
      <c r="AR658" s="24">
        <v>11882</v>
      </c>
      <c r="AS658" s="35">
        <v>37321.97</v>
      </c>
      <c r="AT658" s="68">
        <f t="shared" si="205"/>
        <v>5.0749903076919551</v>
      </c>
      <c r="AU658" s="26">
        <v>0</v>
      </c>
      <c r="AV658" s="26">
        <v>0</v>
      </c>
      <c r="AW658" s="29">
        <v>26.302819763749525</v>
      </c>
      <c r="AX658" s="26">
        <v>4404.3740537840831</v>
      </c>
      <c r="AY658" s="27">
        <v>3503.4528567613402</v>
      </c>
      <c r="AZ658" s="27">
        <v>3778.1869829957768</v>
      </c>
      <c r="BA658" s="76">
        <v>4187.3302609412258</v>
      </c>
      <c r="BB658" s="29">
        <v>90.477997365503256</v>
      </c>
      <c r="BC658" s="26">
        <v>0</v>
      </c>
      <c r="BD658" s="26">
        <v>0</v>
      </c>
      <c r="BE658" s="26">
        <v>0</v>
      </c>
      <c r="BF658" s="28">
        <v>0</v>
      </c>
    </row>
    <row r="659" spans="1:58" ht="12.75" customHeight="1" x14ac:dyDescent="0.25">
      <c r="A659" s="10">
        <v>691</v>
      </c>
      <c r="B659" s="20" t="s">
        <v>66</v>
      </c>
      <c r="C659" s="20" t="s">
        <v>145</v>
      </c>
      <c r="D659" s="21">
        <v>2014</v>
      </c>
      <c r="E659" s="20" t="s">
        <v>113</v>
      </c>
      <c r="F659" s="64">
        <v>1.1200000000000001</v>
      </c>
      <c r="G659" s="22">
        <v>819101470</v>
      </c>
      <c r="H659" s="12">
        <f t="shared" si="191"/>
        <v>917393646.4000001</v>
      </c>
      <c r="I659" s="23">
        <v>0</v>
      </c>
      <c r="J659" s="13">
        <f t="shared" si="192"/>
        <v>28793432.440000001</v>
      </c>
      <c r="K659" s="13">
        <f t="shared" si="193"/>
        <v>32248644.332800005</v>
      </c>
      <c r="L659" s="14">
        <f t="shared" si="194"/>
        <v>14268701.92</v>
      </c>
      <c r="M659" s="14">
        <f t="shared" si="195"/>
        <v>15206479.300000001</v>
      </c>
      <c r="N659" s="22">
        <v>7814811.5</v>
      </c>
      <c r="O659" s="24">
        <v>4615195.57</v>
      </c>
      <c r="P659" s="24">
        <v>1164681.2</v>
      </c>
      <c r="Q659" s="24">
        <v>0</v>
      </c>
      <c r="R659" s="24">
        <v>0</v>
      </c>
      <c r="S659" s="24">
        <v>674013.65</v>
      </c>
      <c r="T659" s="14">
        <f t="shared" si="206"/>
        <v>8752588.8800000008</v>
      </c>
      <c r="U659" s="24">
        <v>4615195.57</v>
      </c>
      <c r="V659" s="24">
        <v>1164681.2</v>
      </c>
      <c r="W659" s="24">
        <v>0</v>
      </c>
      <c r="X659" s="24">
        <v>0</v>
      </c>
      <c r="Y659" s="24">
        <v>674013.65</v>
      </c>
      <c r="Z659" s="14">
        <f t="shared" si="196"/>
        <v>14524730.520000001</v>
      </c>
      <c r="AA659" s="14">
        <f t="shared" si="197"/>
        <v>16267698.182400005</v>
      </c>
      <c r="AB659" s="34">
        <v>9399639.8400000017</v>
      </c>
      <c r="AC659" s="34">
        <v>2140123.7599999998</v>
      </c>
      <c r="AD659" s="34">
        <v>2984966.92</v>
      </c>
      <c r="AE659" s="24">
        <v>0</v>
      </c>
      <c r="AF659" s="25">
        <v>0</v>
      </c>
      <c r="AG659" s="14">
        <f t="shared" si="198"/>
        <v>10527596.620800003</v>
      </c>
      <c r="AH659" s="14">
        <f t="shared" si="199"/>
        <v>2396938.6112000002</v>
      </c>
      <c r="AI659" s="14">
        <f t="shared" si="200"/>
        <v>3343162.9504000004</v>
      </c>
      <c r="AJ659" s="14">
        <f t="shared" si="201"/>
        <v>0</v>
      </c>
      <c r="AK659" s="14">
        <f t="shared" si="202"/>
        <v>0</v>
      </c>
      <c r="AL659" s="16">
        <f t="shared" si="203"/>
        <v>554712.54</v>
      </c>
      <c r="AM659" s="16">
        <f t="shared" si="204"/>
        <v>554712.54</v>
      </c>
      <c r="AN659" s="24">
        <v>0</v>
      </c>
      <c r="AO659" s="24">
        <v>32505.18</v>
      </c>
      <c r="AP659" s="35">
        <v>522207.36</v>
      </c>
      <c r="AQ659" s="24">
        <v>0</v>
      </c>
      <c r="AR659" s="24">
        <v>32505.18</v>
      </c>
      <c r="AS659" s="35">
        <v>522207.36</v>
      </c>
      <c r="AT659" s="68">
        <f t="shared" si="205"/>
        <v>3.515246095212111</v>
      </c>
      <c r="AU659" s="26">
        <v>0</v>
      </c>
      <c r="AV659" s="26">
        <v>0</v>
      </c>
      <c r="AW659" s="29">
        <v>12.440180596582231</v>
      </c>
      <c r="AX659" s="26">
        <v>5163.4490417669467</v>
      </c>
      <c r="AY659" s="27">
        <v>2758.3548193345205</v>
      </c>
      <c r="AZ659" s="27">
        <v>3605.5369687522734</v>
      </c>
      <c r="BA659" s="76">
        <v>3995.9838208503957</v>
      </c>
      <c r="BB659" s="29">
        <v>95.276279133315867</v>
      </c>
      <c r="BC659" s="26">
        <v>0</v>
      </c>
      <c r="BD659" s="26">
        <v>0</v>
      </c>
      <c r="BE659" s="26">
        <v>0</v>
      </c>
      <c r="BF659" s="28">
        <v>0</v>
      </c>
    </row>
    <row r="660" spans="1:58" ht="12.75" customHeight="1" x14ac:dyDescent="0.25">
      <c r="A660" s="10">
        <v>692</v>
      </c>
      <c r="B660" s="20" t="s">
        <v>67</v>
      </c>
      <c r="C660" s="20" t="s">
        <v>146</v>
      </c>
      <c r="D660" s="21">
        <v>2014</v>
      </c>
      <c r="E660" s="20" t="s">
        <v>67</v>
      </c>
      <c r="F660" s="64">
        <v>1.1200000000000001</v>
      </c>
      <c r="G660" s="22">
        <v>231946602</v>
      </c>
      <c r="H660" s="12">
        <f t="shared" si="191"/>
        <v>259780194.24000004</v>
      </c>
      <c r="I660" s="23">
        <v>0</v>
      </c>
      <c r="J660" s="13">
        <f t="shared" si="192"/>
        <v>10631427.77</v>
      </c>
      <c r="K660" s="13">
        <f t="shared" si="193"/>
        <v>11907199.102400001</v>
      </c>
      <c r="L660" s="14">
        <f t="shared" si="194"/>
        <v>4788362.95</v>
      </c>
      <c r="M660" s="14">
        <f t="shared" si="195"/>
        <v>5014339.3900000006</v>
      </c>
      <c r="N660" s="22">
        <v>1883137</v>
      </c>
      <c r="O660" s="24">
        <v>1633476.49</v>
      </c>
      <c r="P660" s="24">
        <v>418366.66</v>
      </c>
      <c r="Q660" s="24">
        <v>0</v>
      </c>
      <c r="R660" s="24">
        <v>0</v>
      </c>
      <c r="S660" s="24">
        <v>853382.8</v>
      </c>
      <c r="T660" s="14">
        <f t="shared" si="206"/>
        <v>2109113.4400000004</v>
      </c>
      <c r="U660" s="24">
        <v>1633476.49</v>
      </c>
      <c r="V660" s="24">
        <v>418366.66</v>
      </c>
      <c r="W660" s="24">
        <v>0</v>
      </c>
      <c r="X660" s="24">
        <v>0</v>
      </c>
      <c r="Y660" s="24">
        <v>853382.8</v>
      </c>
      <c r="Z660" s="14">
        <f t="shared" si="196"/>
        <v>5843064.8200000003</v>
      </c>
      <c r="AA660" s="14">
        <f t="shared" si="197"/>
        <v>6544232.5984000014</v>
      </c>
      <c r="AB660" s="34">
        <v>4412250.03</v>
      </c>
      <c r="AC660" s="34">
        <v>972689.03999999992</v>
      </c>
      <c r="AD660" s="34">
        <v>151240.24</v>
      </c>
      <c r="AE660" s="24">
        <v>0</v>
      </c>
      <c r="AF660" s="25">
        <v>306885.51</v>
      </c>
      <c r="AG660" s="14">
        <f t="shared" si="198"/>
        <v>4941720.0336000007</v>
      </c>
      <c r="AH660" s="14">
        <f t="shared" si="199"/>
        <v>1089411.7248</v>
      </c>
      <c r="AI660" s="14">
        <f t="shared" si="200"/>
        <v>169389.06880000001</v>
      </c>
      <c r="AJ660" s="14">
        <f t="shared" si="201"/>
        <v>0</v>
      </c>
      <c r="AK660" s="14">
        <f t="shared" si="202"/>
        <v>343711.77120000002</v>
      </c>
      <c r="AL660" s="16">
        <f t="shared" si="203"/>
        <v>578366.15</v>
      </c>
      <c r="AM660" s="16">
        <f t="shared" si="204"/>
        <v>578366.15</v>
      </c>
      <c r="AN660" s="24">
        <v>0</v>
      </c>
      <c r="AO660" s="24">
        <v>23771.590000000004</v>
      </c>
      <c r="AP660" s="35">
        <v>554594.56000000006</v>
      </c>
      <c r="AQ660" s="24">
        <v>0</v>
      </c>
      <c r="AR660" s="24">
        <v>23771.590000000004</v>
      </c>
      <c r="AS660" s="35">
        <v>554594.56000000006</v>
      </c>
      <c r="AT660" s="68">
        <f t="shared" si="205"/>
        <v>4.5835669409806652</v>
      </c>
      <c r="AU660" s="26">
        <v>0</v>
      </c>
      <c r="AV660" s="26">
        <v>0</v>
      </c>
      <c r="AW660" s="29">
        <v>21.690948091534523</v>
      </c>
      <c r="AX660" s="26">
        <v>5559.5817467340312</v>
      </c>
      <c r="AY660" s="27">
        <v>4601.8809291096886</v>
      </c>
      <c r="AZ660" s="27">
        <v>5083.1277501024369</v>
      </c>
      <c r="BA660" s="76">
        <v>5633.5842413381724</v>
      </c>
      <c r="BB660" s="29">
        <v>82.177984231542027</v>
      </c>
      <c r="BC660" s="26">
        <v>0</v>
      </c>
      <c r="BD660" s="26">
        <v>0</v>
      </c>
      <c r="BE660" s="26">
        <v>0</v>
      </c>
      <c r="BF660" s="28">
        <v>0</v>
      </c>
    </row>
    <row r="661" spans="1:58" ht="12.75" customHeight="1" x14ac:dyDescent="0.25">
      <c r="A661" s="10">
        <v>693</v>
      </c>
      <c r="B661" s="20" t="s">
        <v>68</v>
      </c>
      <c r="C661" s="20" t="s">
        <v>147</v>
      </c>
      <c r="D661" s="21">
        <v>2014</v>
      </c>
      <c r="E661" s="20" t="s">
        <v>68</v>
      </c>
      <c r="F661" s="64">
        <v>1.1200000000000001</v>
      </c>
      <c r="G661" s="22">
        <v>157339995</v>
      </c>
      <c r="H661" s="12">
        <f t="shared" si="191"/>
        <v>176220794.40000001</v>
      </c>
      <c r="I661" s="23">
        <v>0</v>
      </c>
      <c r="J661" s="13">
        <f t="shared" si="192"/>
        <v>6032699.7100000009</v>
      </c>
      <c r="K661" s="13">
        <f t="shared" si="193"/>
        <v>6756623.6752000013</v>
      </c>
      <c r="L661" s="14">
        <f t="shared" si="194"/>
        <v>3610927.1400000006</v>
      </c>
      <c r="M661" s="14">
        <f t="shared" si="195"/>
        <v>3751725.5400000005</v>
      </c>
      <c r="N661" s="22">
        <v>1173320</v>
      </c>
      <c r="O661" s="24">
        <v>1642826.36</v>
      </c>
      <c r="P661" s="24">
        <v>492250.16</v>
      </c>
      <c r="Q661" s="24">
        <v>0</v>
      </c>
      <c r="R661" s="24">
        <v>0</v>
      </c>
      <c r="S661" s="24">
        <v>302530.62</v>
      </c>
      <c r="T661" s="14">
        <f t="shared" si="206"/>
        <v>1314118.4000000001</v>
      </c>
      <c r="U661" s="24">
        <v>1642826.36</v>
      </c>
      <c r="V661" s="24">
        <v>492250.16</v>
      </c>
      <c r="W661" s="24">
        <v>0</v>
      </c>
      <c r="X661" s="24">
        <v>0</v>
      </c>
      <c r="Y661" s="24">
        <v>302530.62</v>
      </c>
      <c r="Z661" s="14">
        <f t="shared" si="196"/>
        <v>2421772.5700000003</v>
      </c>
      <c r="AA661" s="14">
        <f t="shared" si="197"/>
        <v>2712385.2784000007</v>
      </c>
      <c r="AB661" s="34">
        <v>1818244.1500000001</v>
      </c>
      <c r="AC661" s="34">
        <v>603528.42000000016</v>
      </c>
      <c r="AD661" s="34">
        <v>0</v>
      </c>
      <c r="AE661" s="24">
        <v>0</v>
      </c>
      <c r="AF661" s="25">
        <v>0</v>
      </c>
      <c r="AG661" s="14">
        <f t="shared" si="198"/>
        <v>2036433.4480000003</v>
      </c>
      <c r="AH661" s="14">
        <f t="shared" si="199"/>
        <v>675951.83040000021</v>
      </c>
      <c r="AI661" s="14">
        <f t="shared" si="200"/>
        <v>0</v>
      </c>
      <c r="AJ661" s="14">
        <f t="shared" si="201"/>
        <v>0</v>
      </c>
      <c r="AK661" s="14">
        <f t="shared" si="202"/>
        <v>0</v>
      </c>
      <c r="AL661" s="16">
        <f t="shared" si="203"/>
        <v>82506.959999999992</v>
      </c>
      <c r="AM661" s="16">
        <f t="shared" si="204"/>
        <v>82506.959999999992</v>
      </c>
      <c r="AN661" s="24">
        <v>0</v>
      </c>
      <c r="AO661" s="24">
        <v>14461.15</v>
      </c>
      <c r="AP661" s="35">
        <v>68045.81</v>
      </c>
      <c r="AQ661" s="24">
        <v>0</v>
      </c>
      <c r="AR661" s="24">
        <v>14461.15</v>
      </c>
      <c r="AS661" s="35">
        <v>68045.81</v>
      </c>
      <c r="AT661" s="68">
        <f t="shared" si="205"/>
        <v>3.8341806925823283</v>
      </c>
      <c r="AU661" s="26">
        <v>0</v>
      </c>
      <c r="AV661" s="26">
        <v>0</v>
      </c>
      <c r="AW661" s="29">
        <v>21.374967083817566</v>
      </c>
      <c r="AX661" s="26">
        <v>4102.5367475788189</v>
      </c>
      <c r="AY661" s="27">
        <v>3711.0780020410825</v>
      </c>
      <c r="AZ661" s="27">
        <v>3858.8927886989518</v>
      </c>
      <c r="BA661" s="76">
        <v>4276.7757711754994</v>
      </c>
      <c r="BB661" s="29">
        <v>91.621802150236689</v>
      </c>
      <c r="BC661" s="26">
        <v>0</v>
      </c>
      <c r="BD661" s="26">
        <v>0</v>
      </c>
      <c r="BE661" s="26">
        <v>0</v>
      </c>
      <c r="BF661" s="28">
        <v>0</v>
      </c>
    </row>
    <row r="662" spans="1:58" ht="12.75" customHeight="1" x14ac:dyDescent="0.25">
      <c r="A662" s="10">
        <v>694</v>
      </c>
      <c r="B662" s="36" t="s">
        <v>36</v>
      </c>
      <c r="C662" s="10" t="s">
        <v>115</v>
      </c>
      <c r="D662" s="37">
        <v>2015</v>
      </c>
      <c r="E662" s="10" t="s">
        <v>36</v>
      </c>
      <c r="F662" s="65">
        <v>1.0900000000000001</v>
      </c>
      <c r="G662" s="38">
        <v>18551459266</v>
      </c>
      <c r="H662" s="12">
        <f t="shared" si="191"/>
        <v>20221090599.940002</v>
      </c>
      <c r="I662" s="13">
        <f>J662+AL662</f>
        <v>1075444280.4700899</v>
      </c>
      <c r="J662" s="13">
        <f t="shared" si="192"/>
        <v>570887623.9799999</v>
      </c>
      <c r="K662" s="13">
        <f t="shared" si="193"/>
        <v>622267510.13819993</v>
      </c>
      <c r="L662" s="14">
        <f t="shared" si="194"/>
        <v>262498582.83000001</v>
      </c>
      <c r="M662" s="14">
        <f t="shared" si="195"/>
        <v>273458094.73140001</v>
      </c>
      <c r="N662" s="14">
        <v>121772354.46000004</v>
      </c>
      <c r="O662" s="14">
        <v>80072478.310000002</v>
      </c>
      <c r="P662" s="14">
        <v>11268853.949999999</v>
      </c>
      <c r="Q662" s="14">
        <v>5884600.7300000004</v>
      </c>
      <c r="R662" s="14">
        <v>2104648.06</v>
      </c>
      <c r="S662" s="14">
        <v>41395647.319999993</v>
      </c>
      <c r="T662" s="14">
        <f t="shared" si="206"/>
        <v>132731866.36140005</v>
      </c>
      <c r="U662" s="14">
        <v>80072478.310000002</v>
      </c>
      <c r="V662" s="14">
        <v>11268853.949999999</v>
      </c>
      <c r="W662" s="14">
        <v>5884600.7300000004</v>
      </c>
      <c r="X662" s="14">
        <v>2104648.06</v>
      </c>
      <c r="Y662" s="14">
        <v>41395647.319999993</v>
      </c>
      <c r="Z662" s="14">
        <f t="shared" si="196"/>
        <v>308389041.14999992</v>
      </c>
      <c r="AA662" s="14">
        <f t="shared" si="197"/>
        <v>336144054.85350001</v>
      </c>
      <c r="AB662" s="14">
        <v>220226198.14999995</v>
      </c>
      <c r="AC662" s="14">
        <v>52511354.930000007</v>
      </c>
      <c r="AD662" s="14">
        <v>13583598.360000001</v>
      </c>
      <c r="AE662" s="38">
        <v>2822388.15</v>
      </c>
      <c r="AF662" s="14">
        <v>19245501.559999999</v>
      </c>
      <c r="AG662" s="14">
        <f t="shared" si="198"/>
        <v>240046555.98349997</v>
      </c>
      <c r="AH662" s="14">
        <f t="shared" si="199"/>
        <v>57237376.873700015</v>
      </c>
      <c r="AI662" s="14">
        <f t="shared" si="200"/>
        <v>14806122.212400002</v>
      </c>
      <c r="AJ662" s="14">
        <f t="shared" si="201"/>
        <v>3076403.0835000002</v>
      </c>
      <c r="AK662" s="14">
        <f t="shared" si="202"/>
        <v>20977596.700399999</v>
      </c>
      <c r="AL662" s="16">
        <f t="shared" si="203"/>
        <v>504556656.49008995</v>
      </c>
      <c r="AM662" s="16">
        <f t="shared" si="204"/>
        <v>504556656.49008995</v>
      </c>
      <c r="AN662" s="38">
        <v>446145455.99999994</v>
      </c>
      <c r="AO662" s="38">
        <v>6210396.1500900006</v>
      </c>
      <c r="AP662" s="39">
        <v>52200804.340000018</v>
      </c>
      <c r="AQ662" s="38">
        <v>446145455.99999994</v>
      </c>
      <c r="AR662" s="38">
        <v>6210396.1500900006</v>
      </c>
      <c r="AS662" s="39">
        <v>52200804.340000018</v>
      </c>
      <c r="AT662" s="70">
        <f t="shared" si="205"/>
        <v>3.0773192329203369</v>
      </c>
      <c r="AU662" s="17">
        <f>I662/G662*100</f>
        <v>5.797087253621604</v>
      </c>
      <c r="AV662" s="17">
        <f>J662/I662*100</f>
        <v>53.083886757058018</v>
      </c>
      <c r="AW662" s="40">
        <v>14.812929378986725</v>
      </c>
      <c r="AX662" s="41">
        <v>5644.6816286429657</v>
      </c>
      <c r="AY662" s="42">
        <v>3954.9442905799583</v>
      </c>
      <c r="AZ662" s="42">
        <v>4717.8527681677706</v>
      </c>
      <c r="BA662" s="77">
        <v>5119.7036149750002</v>
      </c>
      <c r="BB662" s="40">
        <v>84.230144454985975</v>
      </c>
      <c r="BC662" s="41">
        <v>4169.6893022894037</v>
      </c>
      <c r="BD662" s="41">
        <v>59.91</v>
      </c>
      <c r="BE662" s="41">
        <v>21</v>
      </c>
      <c r="BF662" s="43">
        <v>19.09</v>
      </c>
    </row>
    <row r="663" spans="1:58" ht="12.75" customHeight="1" x14ac:dyDescent="0.25">
      <c r="A663" s="10">
        <v>695</v>
      </c>
      <c r="B663" s="20" t="s">
        <v>37</v>
      </c>
      <c r="C663" s="20" t="s">
        <v>116</v>
      </c>
      <c r="D663" s="21">
        <v>2015</v>
      </c>
      <c r="E663" s="20" t="s">
        <v>37</v>
      </c>
      <c r="F663" s="65">
        <v>1.0900000000000001</v>
      </c>
      <c r="G663" s="22">
        <v>218082602</v>
      </c>
      <c r="H663" s="12">
        <f t="shared" si="191"/>
        <v>237710036.18000001</v>
      </c>
      <c r="I663" s="23">
        <v>0</v>
      </c>
      <c r="J663" s="13">
        <f t="shared" si="192"/>
        <v>6456424.3000000007</v>
      </c>
      <c r="K663" s="13">
        <f t="shared" si="193"/>
        <v>7037502.4870000016</v>
      </c>
      <c r="L663" s="14">
        <f t="shared" si="194"/>
        <v>2750507.5</v>
      </c>
      <c r="M663" s="14">
        <f t="shared" si="195"/>
        <v>2814486.0223000003</v>
      </c>
      <c r="N663" s="22">
        <v>710872.47</v>
      </c>
      <c r="O663" s="24">
        <v>1349828.62</v>
      </c>
      <c r="P663" s="24">
        <v>0</v>
      </c>
      <c r="Q663" s="24">
        <v>0</v>
      </c>
      <c r="R663" s="24">
        <v>0</v>
      </c>
      <c r="S663" s="24">
        <v>689806.41</v>
      </c>
      <c r="T663" s="14">
        <f t="shared" si="206"/>
        <v>774850.99230000004</v>
      </c>
      <c r="U663" s="24">
        <v>1349828.62</v>
      </c>
      <c r="V663" s="24">
        <v>0</v>
      </c>
      <c r="W663" s="24">
        <v>0</v>
      </c>
      <c r="X663" s="24">
        <v>0</v>
      </c>
      <c r="Y663" s="24">
        <v>689806.41</v>
      </c>
      <c r="Z663" s="14">
        <f t="shared" si="196"/>
        <v>3705916.8000000003</v>
      </c>
      <c r="AA663" s="14">
        <f t="shared" si="197"/>
        <v>4039449.3120000008</v>
      </c>
      <c r="AB663" s="24">
        <v>2961428.64</v>
      </c>
      <c r="AC663" s="24">
        <v>610295.84000000008</v>
      </c>
      <c r="AD663" s="24">
        <v>134192.32000000001</v>
      </c>
      <c r="AE663" s="24">
        <v>0</v>
      </c>
      <c r="AF663" s="25">
        <v>0</v>
      </c>
      <c r="AG663" s="14">
        <f t="shared" si="198"/>
        <v>3227957.2176000006</v>
      </c>
      <c r="AH663" s="14">
        <f t="shared" si="199"/>
        <v>665222.46560000011</v>
      </c>
      <c r="AI663" s="14">
        <f t="shared" si="200"/>
        <v>146269.62880000001</v>
      </c>
      <c r="AJ663" s="14">
        <f t="shared" si="201"/>
        <v>0</v>
      </c>
      <c r="AK663" s="14">
        <f t="shared" si="202"/>
        <v>0</v>
      </c>
      <c r="AL663" s="16">
        <f t="shared" si="203"/>
        <v>512920.96</v>
      </c>
      <c r="AM663" s="16">
        <f t="shared" si="204"/>
        <v>512920.96</v>
      </c>
      <c r="AN663" s="24">
        <v>0</v>
      </c>
      <c r="AO663" s="24">
        <v>166885</v>
      </c>
      <c r="AP663" s="32">
        <v>346035.96</v>
      </c>
      <c r="AQ663" s="24">
        <v>0</v>
      </c>
      <c r="AR663" s="24">
        <v>166885</v>
      </c>
      <c r="AS663" s="32">
        <v>346035.96</v>
      </c>
      <c r="AT663" s="68">
        <f t="shared" si="205"/>
        <v>2.9605407496009244</v>
      </c>
      <c r="AU663" s="26">
        <v>0</v>
      </c>
      <c r="AV663" s="26">
        <v>0</v>
      </c>
      <c r="AW663" s="29">
        <v>24.296271226492301</v>
      </c>
      <c r="AX663" s="26">
        <v>5307.9371626963675</v>
      </c>
      <c r="AY663" s="27">
        <v>4666.0211796777658</v>
      </c>
      <c r="AZ663" s="27">
        <v>5014.0753777485752</v>
      </c>
      <c r="BA663" s="76">
        <v>5441.1574711319299</v>
      </c>
      <c r="BB663" s="29">
        <v>74.920758805420462</v>
      </c>
      <c r="BC663" s="26">
        <v>0</v>
      </c>
      <c r="BD663" s="26">
        <v>0</v>
      </c>
      <c r="BE663" s="26">
        <v>0</v>
      </c>
      <c r="BF663" s="28">
        <v>0</v>
      </c>
    </row>
    <row r="664" spans="1:58" ht="12.75" customHeight="1" x14ac:dyDescent="0.25">
      <c r="A664" s="10">
        <v>696</v>
      </c>
      <c r="B664" s="20" t="s">
        <v>38</v>
      </c>
      <c r="C664" s="20" t="s">
        <v>117</v>
      </c>
      <c r="D664" s="21">
        <v>2015</v>
      </c>
      <c r="E664" s="20" t="s">
        <v>38</v>
      </c>
      <c r="F664" s="65">
        <v>1.0900000000000001</v>
      </c>
      <c r="G664" s="22">
        <v>575047802</v>
      </c>
      <c r="H664" s="12">
        <f t="shared" si="191"/>
        <v>626802104.18000007</v>
      </c>
      <c r="I664" s="23">
        <v>0</v>
      </c>
      <c r="J664" s="13">
        <f t="shared" si="192"/>
        <v>15435514.959999997</v>
      </c>
      <c r="K664" s="13">
        <f t="shared" si="193"/>
        <v>16824711.306399997</v>
      </c>
      <c r="L664" s="14">
        <f t="shared" si="194"/>
        <v>3983664.42</v>
      </c>
      <c r="M664" s="14">
        <f t="shared" si="195"/>
        <v>4151056.8509999998</v>
      </c>
      <c r="N664" s="22">
        <v>1859915.9</v>
      </c>
      <c r="O664" s="24">
        <v>1894572.35</v>
      </c>
      <c r="P664" s="24">
        <v>84077.85</v>
      </c>
      <c r="Q664" s="24">
        <v>0</v>
      </c>
      <c r="R664" s="24">
        <v>0</v>
      </c>
      <c r="S664" s="24">
        <v>145098.32</v>
      </c>
      <c r="T664" s="14">
        <f t="shared" si="206"/>
        <v>2027308.331</v>
      </c>
      <c r="U664" s="24">
        <v>1894572.35</v>
      </c>
      <c r="V664" s="24">
        <v>84077.85</v>
      </c>
      <c r="W664" s="24">
        <v>0</v>
      </c>
      <c r="X664" s="24">
        <v>0</v>
      </c>
      <c r="Y664" s="24">
        <v>145098.32</v>
      </c>
      <c r="Z664" s="14">
        <f t="shared" si="196"/>
        <v>11451850.539999997</v>
      </c>
      <c r="AA664" s="14">
        <f t="shared" si="197"/>
        <v>12482517.0886</v>
      </c>
      <c r="AB664" s="24">
        <v>8354828.7299999986</v>
      </c>
      <c r="AC664" s="24">
        <v>1074864.96</v>
      </c>
      <c r="AD664" s="24">
        <v>74454.75</v>
      </c>
      <c r="AE664" s="24">
        <v>0</v>
      </c>
      <c r="AF664" s="25">
        <v>1947702.1</v>
      </c>
      <c r="AG664" s="14">
        <f t="shared" si="198"/>
        <v>9106763.3156999983</v>
      </c>
      <c r="AH664" s="14">
        <f t="shared" si="199"/>
        <v>1171602.8064000001</v>
      </c>
      <c r="AI664" s="14">
        <f t="shared" si="200"/>
        <v>81155.677500000005</v>
      </c>
      <c r="AJ664" s="14">
        <f t="shared" si="201"/>
        <v>0</v>
      </c>
      <c r="AK664" s="14">
        <f t="shared" si="202"/>
        <v>2122995.2890000003</v>
      </c>
      <c r="AL664" s="16">
        <f t="shared" si="203"/>
        <v>1477305.25</v>
      </c>
      <c r="AM664" s="16">
        <f t="shared" si="204"/>
        <v>1477305.25</v>
      </c>
      <c r="AN664" s="24">
        <v>0</v>
      </c>
      <c r="AO664" s="24">
        <v>235726.8</v>
      </c>
      <c r="AP664" s="32">
        <v>1241578.45</v>
      </c>
      <c r="AQ664" s="24">
        <v>0</v>
      </c>
      <c r="AR664" s="24">
        <v>235726.8</v>
      </c>
      <c r="AS664" s="32">
        <v>1241578.45</v>
      </c>
      <c r="AT664" s="68">
        <f t="shared" si="205"/>
        <v>2.6842142351150136</v>
      </c>
      <c r="AU664" s="26">
        <v>0</v>
      </c>
      <c r="AV664" s="26">
        <v>0</v>
      </c>
      <c r="AW664" s="29">
        <v>23.063988612281712</v>
      </c>
      <c r="AX664" s="26">
        <v>5321.5957467571379</v>
      </c>
      <c r="AY664" s="27">
        <v>2990.3080224021924</v>
      </c>
      <c r="AZ664" s="27">
        <v>4430.209653711815</v>
      </c>
      <c r="BA664" s="76">
        <v>4807.5600265105513</v>
      </c>
      <c r="BB664" s="29">
        <v>96.357667094860361</v>
      </c>
      <c r="BC664" s="26">
        <v>0</v>
      </c>
      <c r="BD664" s="26">
        <v>0</v>
      </c>
      <c r="BE664" s="26">
        <v>0</v>
      </c>
      <c r="BF664" s="28">
        <v>0</v>
      </c>
    </row>
    <row r="665" spans="1:58" ht="12.75" customHeight="1" x14ac:dyDescent="0.25">
      <c r="A665" s="10">
        <v>697</v>
      </c>
      <c r="B665" s="20" t="s">
        <v>39</v>
      </c>
      <c r="C665" s="20" t="s">
        <v>118</v>
      </c>
      <c r="D665" s="21">
        <v>2015</v>
      </c>
      <c r="E665" s="20" t="s">
        <v>39</v>
      </c>
      <c r="F665" s="65">
        <v>1.0900000000000001</v>
      </c>
      <c r="G665" s="22">
        <v>141979773</v>
      </c>
      <c r="H665" s="12">
        <f t="shared" si="191"/>
        <v>154757952.57000002</v>
      </c>
      <c r="I665" s="23">
        <v>0</v>
      </c>
      <c r="J665" s="13">
        <f t="shared" si="192"/>
        <v>4811580.4300000006</v>
      </c>
      <c r="K665" s="13">
        <f t="shared" si="193"/>
        <v>5244622.6687000012</v>
      </c>
      <c r="L665" s="14">
        <f t="shared" si="194"/>
        <v>1520100.45</v>
      </c>
      <c r="M665" s="14">
        <f t="shared" si="195"/>
        <v>1548501.6501</v>
      </c>
      <c r="N665" s="22">
        <v>315568.89</v>
      </c>
      <c r="O665" s="24">
        <v>993095.07</v>
      </c>
      <c r="P665" s="24">
        <v>3414.99</v>
      </c>
      <c r="Q665" s="24">
        <v>0</v>
      </c>
      <c r="R665" s="24">
        <v>0</v>
      </c>
      <c r="S665" s="24">
        <v>208021.5</v>
      </c>
      <c r="T665" s="14">
        <f t="shared" si="206"/>
        <v>343970.09010000003</v>
      </c>
      <c r="U665" s="24">
        <v>993095.07</v>
      </c>
      <c r="V665" s="24">
        <v>3414.99</v>
      </c>
      <c r="W665" s="24">
        <v>0</v>
      </c>
      <c r="X665" s="24">
        <v>0</v>
      </c>
      <c r="Y665" s="24">
        <v>208021.5</v>
      </c>
      <c r="Z665" s="14">
        <f t="shared" si="196"/>
        <v>3291479.9800000004</v>
      </c>
      <c r="AA665" s="14">
        <f t="shared" si="197"/>
        <v>3587713.1782000004</v>
      </c>
      <c r="AB665" s="24">
        <v>2346745.4000000004</v>
      </c>
      <c r="AC665" s="24">
        <v>944734.58</v>
      </c>
      <c r="AD665" s="24">
        <v>0</v>
      </c>
      <c r="AE665" s="24">
        <v>0</v>
      </c>
      <c r="AF665" s="25">
        <v>0</v>
      </c>
      <c r="AG665" s="14">
        <f t="shared" si="198"/>
        <v>2557952.4860000005</v>
      </c>
      <c r="AH665" s="14">
        <f t="shared" si="199"/>
        <v>1029760.6922</v>
      </c>
      <c r="AI665" s="14">
        <f t="shared" si="200"/>
        <v>0</v>
      </c>
      <c r="AJ665" s="14">
        <f t="shared" si="201"/>
        <v>0</v>
      </c>
      <c r="AK665" s="14">
        <f t="shared" si="202"/>
        <v>0</v>
      </c>
      <c r="AL665" s="16">
        <f t="shared" si="203"/>
        <v>222964.1</v>
      </c>
      <c r="AM665" s="16">
        <f t="shared" si="204"/>
        <v>222964.1</v>
      </c>
      <c r="AN665" s="24">
        <v>0</v>
      </c>
      <c r="AO665" s="24">
        <v>37076.6</v>
      </c>
      <c r="AP665" s="32">
        <v>185887.5</v>
      </c>
      <c r="AQ665" s="24">
        <v>0</v>
      </c>
      <c r="AR665" s="24">
        <v>37076.6</v>
      </c>
      <c r="AS665" s="32">
        <v>185887.5</v>
      </c>
      <c r="AT665" s="68">
        <f t="shared" si="205"/>
        <v>3.3889196526606651</v>
      </c>
      <c r="AU665" s="26">
        <v>0</v>
      </c>
      <c r="AV665" s="26">
        <v>0</v>
      </c>
      <c r="AW665" s="29">
        <v>17.880797275421433</v>
      </c>
      <c r="AX665" s="26">
        <v>7120.4391919663922</v>
      </c>
      <c r="AY665" s="27">
        <v>5038.9346320002778</v>
      </c>
      <c r="AZ665" s="27">
        <v>6298.4654717521607</v>
      </c>
      <c r="BA665" s="76">
        <v>6834.9475977920247</v>
      </c>
      <c r="BB665" s="29">
        <v>86.31527936196585</v>
      </c>
      <c r="BC665" s="26">
        <v>0</v>
      </c>
      <c r="BD665" s="26">
        <v>0</v>
      </c>
      <c r="BE665" s="26">
        <v>0</v>
      </c>
      <c r="BF665" s="28">
        <v>0</v>
      </c>
    </row>
    <row r="666" spans="1:58" ht="12.75" customHeight="1" x14ac:dyDescent="0.25">
      <c r="A666" s="10">
        <v>698</v>
      </c>
      <c r="B666" s="20" t="s">
        <v>40</v>
      </c>
      <c r="C666" s="20" t="s">
        <v>119</v>
      </c>
      <c r="D666" s="21">
        <v>2015</v>
      </c>
      <c r="E666" s="20" t="s">
        <v>40</v>
      </c>
      <c r="F666" s="65">
        <v>1.0900000000000001</v>
      </c>
      <c r="G666" s="22">
        <v>436982379</v>
      </c>
      <c r="H666" s="12">
        <f t="shared" si="191"/>
        <v>476310793.11000001</v>
      </c>
      <c r="I666" s="23">
        <v>0</v>
      </c>
      <c r="J666" s="13">
        <f t="shared" si="192"/>
        <v>5291743.71</v>
      </c>
      <c r="K666" s="13">
        <f t="shared" si="193"/>
        <v>5768000.6439000005</v>
      </c>
      <c r="L666" s="14">
        <f t="shared" si="194"/>
        <v>2797051.64</v>
      </c>
      <c r="M666" s="14">
        <f t="shared" si="195"/>
        <v>2857520.1146</v>
      </c>
      <c r="N666" s="22">
        <v>671871.94</v>
      </c>
      <c r="O666" s="24">
        <v>1355639</v>
      </c>
      <c r="P666" s="24">
        <v>182245.69999999998</v>
      </c>
      <c r="Q666" s="24">
        <v>0</v>
      </c>
      <c r="R666" s="24">
        <v>0</v>
      </c>
      <c r="S666" s="24">
        <v>587295</v>
      </c>
      <c r="T666" s="14">
        <f t="shared" si="206"/>
        <v>732340.41460000002</v>
      </c>
      <c r="U666" s="24">
        <v>1355639</v>
      </c>
      <c r="V666" s="24">
        <v>182245.69999999998</v>
      </c>
      <c r="W666" s="24">
        <v>0</v>
      </c>
      <c r="X666" s="24">
        <v>0</v>
      </c>
      <c r="Y666" s="24">
        <v>587295</v>
      </c>
      <c r="Z666" s="14">
        <f t="shared" si="196"/>
        <v>2494692.0699999998</v>
      </c>
      <c r="AA666" s="14">
        <f t="shared" si="197"/>
        <v>2719214.3563000001</v>
      </c>
      <c r="AB666" s="24">
        <v>1461344.6300000001</v>
      </c>
      <c r="AC666" s="24">
        <v>393530.14</v>
      </c>
      <c r="AD666" s="24">
        <v>639817.29999999993</v>
      </c>
      <c r="AE666" s="24">
        <v>0</v>
      </c>
      <c r="AF666" s="25">
        <v>0</v>
      </c>
      <c r="AG666" s="14">
        <f t="shared" si="198"/>
        <v>1592865.6467000002</v>
      </c>
      <c r="AH666" s="14">
        <f t="shared" si="199"/>
        <v>428947.85260000004</v>
      </c>
      <c r="AI666" s="14">
        <f t="shared" si="200"/>
        <v>697400.85699999996</v>
      </c>
      <c r="AJ666" s="14">
        <f t="shared" si="201"/>
        <v>0</v>
      </c>
      <c r="AK666" s="14">
        <f t="shared" si="202"/>
        <v>0</v>
      </c>
      <c r="AL666" s="16">
        <f t="shared" si="203"/>
        <v>106780.62</v>
      </c>
      <c r="AM666" s="16">
        <f t="shared" si="204"/>
        <v>106780.62</v>
      </c>
      <c r="AN666" s="24">
        <v>0</v>
      </c>
      <c r="AO666" s="24">
        <v>14575.7</v>
      </c>
      <c r="AP666" s="32">
        <v>92204.92</v>
      </c>
      <c r="AQ666" s="24">
        <v>0</v>
      </c>
      <c r="AR666" s="24">
        <v>14575.7</v>
      </c>
      <c r="AS666" s="32">
        <v>92204.92</v>
      </c>
      <c r="AT666" s="68">
        <f t="shared" si="205"/>
        <v>1.2109741637888791</v>
      </c>
      <c r="AU666" s="26">
        <v>0</v>
      </c>
      <c r="AV666" s="26">
        <v>0</v>
      </c>
      <c r="AW666" s="29">
        <v>2.895553031421338</v>
      </c>
      <c r="AX666" s="26">
        <v>5774.442726428917</v>
      </c>
      <c r="AY666" s="27">
        <v>5877.9494667976878</v>
      </c>
      <c r="AZ666" s="27">
        <v>5828.6947293832582</v>
      </c>
      <c r="BA666" s="76">
        <v>6325.1633620178336</v>
      </c>
      <c r="BB666" s="29">
        <v>79.003069103150352</v>
      </c>
      <c r="BC666" s="26">
        <v>0</v>
      </c>
      <c r="BD666" s="26">
        <v>0</v>
      </c>
      <c r="BE666" s="26">
        <v>0</v>
      </c>
      <c r="BF666" s="28">
        <v>0</v>
      </c>
    </row>
    <row r="667" spans="1:58" ht="12.75" customHeight="1" x14ac:dyDescent="0.25">
      <c r="A667" s="10">
        <v>699</v>
      </c>
      <c r="B667" s="20" t="s">
        <v>41</v>
      </c>
      <c r="C667" s="20" t="s">
        <v>120</v>
      </c>
      <c r="D667" s="21">
        <v>2015</v>
      </c>
      <c r="E667" s="20" t="s">
        <v>109</v>
      </c>
      <c r="F667" s="65">
        <v>1.0900000000000001</v>
      </c>
      <c r="G667" s="22">
        <v>628017194</v>
      </c>
      <c r="H667" s="12">
        <f t="shared" si="191"/>
        <v>684538741.46000004</v>
      </c>
      <c r="I667" s="23">
        <v>0</v>
      </c>
      <c r="J667" s="13">
        <f t="shared" si="192"/>
        <v>14156209.190000001</v>
      </c>
      <c r="K667" s="13">
        <f t="shared" si="193"/>
        <v>15430268.017100003</v>
      </c>
      <c r="L667" s="14">
        <f t="shared" si="194"/>
        <v>4405227.79</v>
      </c>
      <c r="M667" s="14">
        <f t="shared" si="195"/>
        <v>4596889.6569999997</v>
      </c>
      <c r="N667" s="22">
        <v>2129576.2999999998</v>
      </c>
      <c r="O667" s="24">
        <v>1738262.33</v>
      </c>
      <c r="P667" s="24">
        <v>266282.75</v>
      </c>
      <c r="Q667" s="24">
        <v>0</v>
      </c>
      <c r="R667" s="24">
        <v>0</v>
      </c>
      <c r="S667" s="24">
        <v>271106.40999999997</v>
      </c>
      <c r="T667" s="14">
        <f t="shared" si="206"/>
        <v>2321238.1669999999</v>
      </c>
      <c r="U667" s="24">
        <v>1738262.33</v>
      </c>
      <c r="V667" s="24">
        <v>266282.75</v>
      </c>
      <c r="W667" s="24">
        <v>0</v>
      </c>
      <c r="X667" s="24">
        <v>0</v>
      </c>
      <c r="Y667" s="24">
        <v>271106.40999999997</v>
      </c>
      <c r="Z667" s="14">
        <f t="shared" si="196"/>
        <v>9750981.4000000004</v>
      </c>
      <c r="AA667" s="14">
        <f t="shared" si="197"/>
        <v>10628569.726000004</v>
      </c>
      <c r="AB667" s="24">
        <v>7967025.4900000002</v>
      </c>
      <c r="AC667" s="24">
        <v>1292500.6000000001</v>
      </c>
      <c r="AD667" s="24">
        <v>68435.33</v>
      </c>
      <c r="AE667" s="24">
        <v>0</v>
      </c>
      <c r="AF667" s="25">
        <v>423019.98</v>
      </c>
      <c r="AG667" s="14">
        <f t="shared" si="198"/>
        <v>8684057.7841000017</v>
      </c>
      <c r="AH667" s="14">
        <f t="shared" si="199"/>
        <v>1408825.6540000001</v>
      </c>
      <c r="AI667" s="14">
        <f t="shared" si="200"/>
        <v>74594.50970000001</v>
      </c>
      <c r="AJ667" s="14">
        <f t="shared" si="201"/>
        <v>0</v>
      </c>
      <c r="AK667" s="14">
        <f t="shared" si="202"/>
        <v>461091.7782</v>
      </c>
      <c r="AL667" s="16">
        <f t="shared" si="203"/>
        <v>1779349.91</v>
      </c>
      <c r="AM667" s="16">
        <f t="shared" si="204"/>
        <v>1779349.91</v>
      </c>
      <c r="AN667" s="24">
        <v>0</v>
      </c>
      <c r="AO667" s="24">
        <v>42404</v>
      </c>
      <c r="AP667" s="32">
        <v>1736945.91</v>
      </c>
      <c r="AQ667" s="24">
        <v>0</v>
      </c>
      <c r="AR667" s="24">
        <v>42404</v>
      </c>
      <c r="AS667" s="32">
        <v>1736945.91</v>
      </c>
      <c r="AT667" s="68">
        <f t="shared" si="205"/>
        <v>2.2541117226163081</v>
      </c>
      <c r="AU667" s="26">
        <v>0</v>
      </c>
      <c r="AV667" s="26">
        <v>0</v>
      </c>
      <c r="AW667" s="29">
        <v>23.306211642122879</v>
      </c>
      <c r="AX667" s="26">
        <v>4727.7944028548154</v>
      </c>
      <c r="AY667" s="27">
        <v>4904.5011012103496</v>
      </c>
      <c r="AZ667" s="27">
        <v>4781.4030601771137</v>
      </c>
      <c r="BA667" s="76">
        <v>5188.6669073287185</v>
      </c>
      <c r="BB667" s="29">
        <v>93.845802693440277</v>
      </c>
      <c r="BC667" s="26">
        <v>0</v>
      </c>
      <c r="BD667" s="26">
        <v>0</v>
      </c>
      <c r="BE667" s="26">
        <v>0</v>
      </c>
      <c r="BF667" s="28">
        <v>0</v>
      </c>
    </row>
    <row r="668" spans="1:58" ht="12.75" customHeight="1" x14ac:dyDescent="0.25">
      <c r="A668" s="10">
        <v>700</v>
      </c>
      <c r="B668" s="20" t="s">
        <v>42</v>
      </c>
      <c r="C668" s="20" t="s">
        <v>121</v>
      </c>
      <c r="D668" s="21">
        <v>2015</v>
      </c>
      <c r="E668" s="20" t="s">
        <v>42</v>
      </c>
      <c r="F668" s="65">
        <v>1.0900000000000001</v>
      </c>
      <c r="G668" s="22">
        <v>101300735</v>
      </c>
      <c r="H668" s="12">
        <f t="shared" si="191"/>
        <v>110417801.15000001</v>
      </c>
      <c r="I668" s="23">
        <v>0</v>
      </c>
      <c r="J668" s="13">
        <f t="shared" si="192"/>
        <v>3835225.8999999994</v>
      </c>
      <c r="K668" s="13">
        <f t="shared" si="193"/>
        <v>4180396.2309999997</v>
      </c>
      <c r="L668" s="14">
        <f t="shared" si="194"/>
        <v>1760905.5199999998</v>
      </c>
      <c r="M668" s="14">
        <f t="shared" si="195"/>
        <v>1795748.0884999998</v>
      </c>
      <c r="N668" s="22">
        <v>387139.65</v>
      </c>
      <c r="O668" s="24">
        <v>1216394.42</v>
      </c>
      <c r="P668" s="24">
        <v>0</v>
      </c>
      <c r="Q668" s="24">
        <v>0</v>
      </c>
      <c r="R668" s="24">
        <v>0</v>
      </c>
      <c r="S668" s="24">
        <v>157371.45000000001</v>
      </c>
      <c r="T668" s="14">
        <f t="shared" si="206"/>
        <v>421982.21850000008</v>
      </c>
      <c r="U668" s="24">
        <v>1216394.42</v>
      </c>
      <c r="V668" s="24">
        <v>0</v>
      </c>
      <c r="W668" s="24">
        <v>0</v>
      </c>
      <c r="X668" s="24">
        <v>0</v>
      </c>
      <c r="Y668" s="24">
        <v>157371.45000000001</v>
      </c>
      <c r="Z668" s="14">
        <f t="shared" si="196"/>
        <v>2074320.38</v>
      </c>
      <c r="AA668" s="14">
        <f t="shared" si="197"/>
        <v>2261009.2142000003</v>
      </c>
      <c r="AB668" s="24">
        <v>1713541.49</v>
      </c>
      <c r="AC668" s="24">
        <v>360778.89</v>
      </c>
      <c r="AD668" s="24">
        <v>0</v>
      </c>
      <c r="AE668" s="24">
        <v>0</v>
      </c>
      <c r="AF668" s="25">
        <v>0</v>
      </c>
      <c r="AG668" s="14">
        <f t="shared" si="198"/>
        <v>1867760.2241000002</v>
      </c>
      <c r="AH668" s="14">
        <f t="shared" si="199"/>
        <v>393248.99010000005</v>
      </c>
      <c r="AI668" s="14">
        <f t="shared" si="200"/>
        <v>0</v>
      </c>
      <c r="AJ668" s="14">
        <f t="shared" si="201"/>
        <v>0</v>
      </c>
      <c r="AK668" s="14">
        <f t="shared" si="202"/>
        <v>0</v>
      </c>
      <c r="AL668" s="16">
        <f t="shared" si="203"/>
        <v>93998.48</v>
      </c>
      <c r="AM668" s="16">
        <f t="shared" si="204"/>
        <v>93998.48</v>
      </c>
      <c r="AN668" s="24">
        <v>0</v>
      </c>
      <c r="AO668" s="24">
        <v>13403.9</v>
      </c>
      <c r="AP668" s="32">
        <v>80594.58</v>
      </c>
      <c r="AQ668" s="24">
        <v>0</v>
      </c>
      <c r="AR668" s="24">
        <v>13403.9</v>
      </c>
      <c r="AS668" s="32">
        <v>80594.58</v>
      </c>
      <c r="AT668" s="68">
        <f t="shared" si="205"/>
        <v>3.7859803287705653</v>
      </c>
      <c r="AU668" s="26">
        <v>0</v>
      </c>
      <c r="AV668" s="26">
        <v>0</v>
      </c>
      <c r="AW668" s="29">
        <v>12.972783544179018</v>
      </c>
      <c r="AX668" s="26">
        <v>5098.7399650959851</v>
      </c>
      <c r="AY668" s="27">
        <v>5561.4860352907908</v>
      </c>
      <c r="AZ668" s="27">
        <v>5301.26392923395</v>
      </c>
      <c r="BA668" s="76">
        <v>5752.8077784792958</v>
      </c>
      <c r="BB668" s="29">
        <v>91.063038407648349</v>
      </c>
      <c r="BC668" s="26">
        <v>0</v>
      </c>
      <c r="BD668" s="26">
        <v>0</v>
      </c>
      <c r="BE668" s="26">
        <v>0</v>
      </c>
      <c r="BF668" s="28">
        <v>0</v>
      </c>
    </row>
    <row r="669" spans="1:58" ht="12.75" customHeight="1" x14ac:dyDescent="0.25">
      <c r="A669" s="10">
        <v>701</v>
      </c>
      <c r="B669" s="20" t="s">
        <v>43</v>
      </c>
      <c r="C669" s="20" t="s">
        <v>122</v>
      </c>
      <c r="D669" s="21">
        <v>2015</v>
      </c>
      <c r="E669" s="20" t="s">
        <v>43</v>
      </c>
      <c r="F669" s="65">
        <v>1.0900000000000001</v>
      </c>
      <c r="G669" s="22">
        <v>305893890</v>
      </c>
      <c r="H669" s="12">
        <f t="shared" si="191"/>
        <v>333424340.10000002</v>
      </c>
      <c r="I669" s="23">
        <v>0</v>
      </c>
      <c r="J669" s="13">
        <f t="shared" si="192"/>
        <v>16966649.969999999</v>
      </c>
      <c r="K669" s="13">
        <f t="shared" si="193"/>
        <v>18493648.467300002</v>
      </c>
      <c r="L669" s="14">
        <f t="shared" si="194"/>
        <v>11728666.1</v>
      </c>
      <c r="M669" s="14">
        <f t="shared" si="195"/>
        <v>12303651.475100001</v>
      </c>
      <c r="N669" s="22">
        <v>6388726.3899999997</v>
      </c>
      <c r="O669" s="24">
        <v>3645478.76</v>
      </c>
      <c r="P669" s="24">
        <v>1588647.97</v>
      </c>
      <c r="Q669" s="24">
        <v>0</v>
      </c>
      <c r="R669" s="24">
        <v>0</v>
      </c>
      <c r="S669" s="24">
        <v>105812.98</v>
      </c>
      <c r="T669" s="14">
        <f t="shared" si="206"/>
        <v>6963711.7651000004</v>
      </c>
      <c r="U669" s="24">
        <v>3645478.76</v>
      </c>
      <c r="V669" s="24">
        <v>1588647.97</v>
      </c>
      <c r="W669" s="24">
        <v>0</v>
      </c>
      <c r="X669" s="24">
        <v>0</v>
      </c>
      <c r="Y669" s="24">
        <v>105812.98</v>
      </c>
      <c r="Z669" s="14">
        <f t="shared" si="196"/>
        <v>5237983.87</v>
      </c>
      <c r="AA669" s="14">
        <f t="shared" si="197"/>
        <v>5709402.4182999991</v>
      </c>
      <c r="AB669" s="24">
        <v>2827775.4899999998</v>
      </c>
      <c r="AC669" s="24">
        <v>1174871.52</v>
      </c>
      <c r="AD669" s="24">
        <v>102229.79</v>
      </c>
      <c r="AE669" s="24">
        <v>0</v>
      </c>
      <c r="AF669" s="25">
        <v>1133107.07</v>
      </c>
      <c r="AG669" s="14">
        <f t="shared" si="198"/>
        <v>3082275.2840999998</v>
      </c>
      <c r="AH669" s="14">
        <f t="shared" si="199"/>
        <v>1280609.9568</v>
      </c>
      <c r="AI669" s="14">
        <f t="shared" si="200"/>
        <v>111430.4711</v>
      </c>
      <c r="AJ669" s="14">
        <f t="shared" si="201"/>
        <v>0</v>
      </c>
      <c r="AK669" s="14">
        <f t="shared" si="202"/>
        <v>1235086.7063000002</v>
      </c>
      <c r="AL669" s="16">
        <f t="shared" si="203"/>
        <v>208840.65000000002</v>
      </c>
      <c r="AM669" s="16">
        <f t="shared" si="204"/>
        <v>208840.65000000002</v>
      </c>
      <c r="AN669" s="24">
        <v>0</v>
      </c>
      <c r="AO669" s="24">
        <v>43352.3</v>
      </c>
      <c r="AP669" s="32">
        <v>165488.35</v>
      </c>
      <c r="AQ669" s="24">
        <v>0</v>
      </c>
      <c r="AR669" s="24">
        <v>43352.3</v>
      </c>
      <c r="AS669" s="32">
        <v>165488.35</v>
      </c>
      <c r="AT669" s="68">
        <f t="shared" si="205"/>
        <v>5.5465802111967646</v>
      </c>
      <c r="AU669" s="26">
        <v>0</v>
      </c>
      <c r="AV669" s="26">
        <v>0</v>
      </c>
      <c r="AW669" s="29">
        <v>17.483327499968038</v>
      </c>
      <c r="AX669" s="26">
        <v>4564.5685127460611</v>
      </c>
      <c r="AY669" s="27">
        <v>2856.9731351334494</v>
      </c>
      <c r="AZ669" s="27">
        <v>3230.015254941974</v>
      </c>
      <c r="BA669" s="76">
        <v>3505.1371015066748</v>
      </c>
      <c r="BB669" s="29">
        <v>99.097825966756787</v>
      </c>
      <c r="BC669" s="26">
        <v>0</v>
      </c>
      <c r="BD669" s="26">
        <v>0</v>
      </c>
      <c r="BE669" s="26">
        <v>0</v>
      </c>
      <c r="BF669" s="28">
        <v>0</v>
      </c>
    </row>
    <row r="670" spans="1:58" ht="12.75" customHeight="1" x14ac:dyDescent="0.25">
      <c r="A670" s="10">
        <v>702</v>
      </c>
      <c r="B670" s="20" t="s">
        <v>44</v>
      </c>
      <c r="C670" s="20" t="s">
        <v>123</v>
      </c>
      <c r="D670" s="21">
        <v>2015</v>
      </c>
      <c r="E670" s="20" t="s">
        <v>44</v>
      </c>
      <c r="F670" s="65">
        <v>1.0900000000000001</v>
      </c>
      <c r="G670" s="22">
        <v>584463868</v>
      </c>
      <c r="H670" s="12">
        <f t="shared" si="191"/>
        <v>637065616.12</v>
      </c>
      <c r="I670" s="23">
        <v>0</v>
      </c>
      <c r="J670" s="13">
        <f t="shared" si="192"/>
        <v>17378937.890000001</v>
      </c>
      <c r="K670" s="13">
        <f t="shared" si="193"/>
        <v>18943042.300100002</v>
      </c>
      <c r="L670" s="14">
        <f t="shared" si="194"/>
        <v>7203574.1500000004</v>
      </c>
      <c r="M670" s="14">
        <f t="shared" si="195"/>
        <v>7418268.2554000001</v>
      </c>
      <c r="N670" s="22">
        <v>2385490.06</v>
      </c>
      <c r="O670" s="24">
        <v>2182011.23</v>
      </c>
      <c r="P670" s="24">
        <v>394468.79</v>
      </c>
      <c r="Q670" s="24">
        <v>0</v>
      </c>
      <c r="R670" s="24">
        <v>0</v>
      </c>
      <c r="S670" s="24">
        <v>2241604.0699999998</v>
      </c>
      <c r="T670" s="14">
        <f t="shared" si="206"/>
        <v>2600184.1654000003</v>
      </c>
      <c r="U670" s="24">
        <v>2182011.23</v>
      </c>
      <c r="V670" s="24">
        <v>394468.79</v>
      </c>
      <c r="W670" s="24">
        <v>0</v>
      </c>
      <c r="X670" s="24">
        <v>0</v>
      </c>
      <c r="Y670" s="24">
        <v>2241604.0699999998</v>
      </c>
      <c r="Z670" s="14">
        <f t="shared" si="196"/>
        <v>10175363.74</v>
      </c>
      <c r="AA670" s="14">
        <f t="shared" si="197"/>
        <v>11091146.476600001</v>
      </c>
      <c r="AB670" s="24">
        <v>8938773.8900000006</v>
      </c>
      <c r="AC670" s="24">
        <v>1154376.8099999998</v>
      </c>
      <c r="AD670" s="24">
        <v>82213.039999999994</v>
      </c>
      <c r="AE670" s="24">
        <v>0</v>
      </c>
      <c r="AF670" s="25">
        <v>0</v>
      </c>
      <c r="AG670" s="14">
        <f t="shared" si="198"/>
        <v>9743263.5401000008</v>
      </c>
      <c r="AH670" s="14">
        <f t="shared" si="199"/>
        <v>1258270.7228999999</v>
      </c>
      <c r="AI670" s="14">
        <f t="shared" si="200"/>
        <v>89612.213600000003</v>
      </c>
      <c r="AJ670" s="14">
        <f t="shared" si="201"/>
        <v>0</v>
      </c>
      <c r="AK670" s="14">
        <f t="shared" si="202"/>
        <v>0</v>
      </c>
      <c r="AL670" s="16">
        <f t="shared" si="203"/>
        <v>1715439.47</v>
      </c>
      <c r="AM670" s="16">
        <f t="shared" si="204"/>
        <v>1715439.47</v>
      </c>
      <c r="AN670" s="24">
        <v>0</v>
      </c>
      <c r="AO670" s="24">
        <v>78208</v>
      </c>
      <c r="AP670" s="32">
        <v>1637231.47</v>
      </c>
      <c r="AQ670" s="24">
        <v>0</v>
      </c>
      <c r="AR670" s="24">
        <v>78208</v>
      </c>
      <c r="AS670" s="32">
        <v>1637231.47</v>
      </c>
      <c r="AT670" s="68">
        <f t="shared" si="205"/>
        <v>2.9734837072939468</v>
      </c>
      <c r="AU670" s="26">
        <v>0</v>
      </c>
      <c r="AV670" s="26">
        <v>0</v>
      </c>
      <c r="AW670" s="29">
        <v>24.08982503217673</v>
      </c>
      <c r="AX670" s="26">
        <v>4615.6926761668665</v>
      </c>
      <c r="AY670" s="27">
        <v>4784.4760695473624</v>
      </c>
      <c r="AZ670" s="27">
        <v>4684.1869630342999</v>
      </c>
      <c r="BA670" s="76">
        <v>5083.1702696773655</v>
      </c>
      <c r="BB670" s="29">
        <v>68.882057388136957</v>
      </c>
      <c r="BC670" s="26">
        <v>0</v>
      </c>
      <c r="BD670" s="26">
        <v>0</v>
      </c>
      <c r="BE670" s="26">
        <v>0</v>
      </c>
      <c r="BF670" s="28">
        <v>0</v>
      </c>
    </row>
    <row r="671" spans="1:58" ht="12.75" customHeight="1" x14ac:dyDescent="0.25">
      <c r="A671" s="10">
        <v>703</v>
      </c>
      <c r="B671" s="20" t="s">
        <v>45</v>
      </c>
      <c r="C671" s="20" t="s">
        <v>124</v>
      </c>
      <c r="D671" s="21">
        <v>2015</v>
      </c>
      <c r="E671" s="20" t="s">
        <v>110</v>
      </c>
      <c r="F671" s="65">
        <v>1.0900000000000001</v>
      </c>
      <c r="G671" s="22">
        <v>2949560287</v>
      </c>
      <c r="H671" s="12">
        <f t="shared" si="191"/>
        <v>3215020712.8300004</v>
      </c>
      <c r="I671" s="23">
        <v>0</v>
      </c>
      <c r="J671" s="13">
        <f t="shared" si="192"/>
        <v>94094343.159999996</v>
      </c>
      <c r="K671" s="13">
        <f t="shared" si="193"/>
        <v>102562834.04440001</v>
      </c>
      <c r="L671" s="14">
        <f t="shared" si="194"/>
        <v>26953125.060000002</v>
      </c>
      <c r="M671" s="14">
        <f t="shared" si="195"/>
        <v>28373219.574600004</v>
      </c>
      <c r="N671" s="22">
        <v>15778827.939999999</v>
      </c>
      <c r="O671" s="24">
        <v>3852254.24</v>
      </c>
      <c r="P671" s="24">
        <v>856907.76</v>
      </c>
      <c r="Q671" s="24">
        <v>0</v>
      </c>
      <c r="R671" s="24">
        <v>0</v>
      </c>
      <c r="S671" s="24">
        <v>6465135.1200000001</v>
      </c>
      <c r="T671" s="14">
        <f t="shared" si="206"/>
        <v>17198922.454599999</v>
      </c>
      <c r="U671" s="24">
        <v>3852254.24</v>
      </c>
      <c r="V671" s="24">
        <v>856907.76</v>
      </c>
      <c r="W671" s="24">
        <v>0</v>
      </c>
      <c r="X671" s="24">
        <v>0</v>
      </c>
      <c r="Y671" s="24">
        <v>6465135.1200000001</v>
      </c>
      <c r="Z671" s="14">
        <f t="shared" si="196"/>
        <v>67141218.099999994</v>
      </c>
      <c r="AA671" s="14">
        <f t="shared" si="197"/>
        <v>73183927.729000002</v>
      </c>
      <c r="AB671" s="24">
        <v>45571619.919999994</v>
      </c>
      <c r="AC671" s="24">
        <v>17747241.789999999</v>
      </c>
      <c r="AD671" s="24">
        <v>3822356.3899999997</v>
      </c>
      <c r="AE671" s="24">
        <v>0</v>
      </c>
      <c r="AF671" s="25">
        <v>0</v>
      </c>
      <c r="AG671" s="14">
        <f t="shared" si="198"/>
        <v>49673065.712799996</v>
      </c>
      <c r="AH671" s="14">
        <f t="shared" si="199"/>
        <v>19344493.551100001</v>
      </c>
      <c r="AI671" s="14">
        <f t="shared" si="200"/>
        <v>4166368.4651000001</v>
      </c>
      <c r="AJ671" s="14">
        <f t="shared" si="201"/>
        <v>0</v>
      </c>
      <c r="AK671" s="14">
        <f t="shared" si="202"/>
        <v>0</v>
      </c>
      <c r="AL671" s="16">
        <f t="shared" si="203"/>
        <v>21426311.550000001</v>
      </c>
      <c r="AM671" s="16">
        <f t="shared" si="204"/>
        <v>21426311.550000001</v>
      </c>
      <c r="AN671" s="24">
        <v>0</v>
      </c>
      <c r="AO671" s="24">
        <v>16557</v>
      </c>
      <c r="AP671" s="32">
        <v>21409754.550000001</v>
      </c>
      <c r="AQ671" s="24">
        <v>0</v>
      </c>
      <c r="AR671" s="24">
        <v>16557</v>
      </c>
      <c r="AS671" s="32">
        <v>21409754.550000001</v>
      </c>
      <c r="AT671" s="68">
        <f t="shared" si="205"/>
        <v>3.1901142544776877</v>
      </c>
      <c r="AU671" s="26">
        <v>0</v>
      </c>
      <c r="AV671" s="26">
        <v>0</v>
      </c>
      <c r="AW671" s="29">
        <v>6.7429357380023642</v>
      </c>
      <c r="AX671" s="26">
        <v>13495.263799078986</v>
      </c>
      <c r="AY671" s="27">
        <v>6947.7005939851051</v>
      </c>
      <c r="AZ671" s="27">
        <v>10626.605737472526</v>
      </c>
      <c r="BA671" s="76">
        <v>11531.744308795158</v>
      </c>
      <c r="BB671" s="29">
        <v>76.013411782091879</v>
      </c>
      <c r="BC671" s="26">
        <v>0</v>
      </c>
      <c r="BD671" s="26">
        <v>0</v>
      </c>
      <c r="BE671" s="26">
        <v>0</v>
      </c>
      <c r="BF671" s="28">
        <v>0</v>
      </c>
    </row>
    <row r="672" spans="1:58" ht="12.75" customHeight="1" x14ac:dyDescent="0.25">
      <c r="A672" s="10">
        <v>704</v>
      </c>
      <c r="B672" s="20" t="s">
        <v>46</v>
      </c>
      <c r="C672" s="20" t="s">
        <v>125</v>
      </c>
      <c r="D672" s="21">
        <v>2015</v>
      </c>
      <c r="E672" s="20" t="s">
        <v>46</v>
      </c>
      <c r="F672" s="65">
        <v>1.0900000000000001</v>
      </c>
      <c r="G672" s="22">
        <v>212090341</v>
      </c>
      <c r="H672" s="12">
        <f t="shared" si="191"/>
        <v>231178471.69000003</v>
      </c>
      <c r="I672" s="23">
        <v>0</v>
      </c>
      <c r="J672" s="13">
        <f t="shared" si="192"/>
        <v>7845819.0599999996</v>
      </c>
      <c r="K672" s="13">
        <f t="shared" si="193"/>
        <v>8551942.7753999997</v>
      </c>
      <c r="L672" s="14">
        <f t="shared" si="194"/>
        <v>3596108.01</v>
      </c>
      <c r="M672" s="14">
        <f t="shared" si="195"/>
        <v>3689977.9469999997</v>
      </c>
      <c r="N672" s="22">
        <v>1042999.3</v>
      </c>
      <c r="O672" s="24">
        <v>1845963.7</v>
      </c>
      <c r="P672" s="24">
        <v>373671.51</v>
      </c>
      <c r="Q672" s="24">
        <v>0</v>
      </c>
      <c r="R672" s="24">
        <v>0</v>
      </c>
      <c r="S672" s="24">
        <v>333473.5</v>
      </c>
      <c r="T672" s="14">
        <f t="shared" si="206"/>
        <v>1136869.2370000002</v>
      </c>
      <c r="U672" s="24">
        <v>1845963.7</v>
      </c>
      <c r="V672" s="24">
        <v>373671.51</v>
      </c>
      <c r="W672" s="24">
        <v>0</v>
      </c>
      <c r="X672" s="24">
        <v>0</v>
      </c>
      <c r="Y672" s="24">
        <v>333473.5</v>
      </c>
      <c r="Z672" s="14">
        <f t="shared" si="196"/>
        <v>4249711.05</v>
      </c>
      <c r="AA672" s="14">
        <f t="shared" si="197"/>
        <v>4632185.0444999998</v>
      </c>
      <c r="AB672" s="24">
        <v>3180062.1799999997</v>
      </c>
      <c r="AC672" s="24">
        <v>983708.32</v>
      </c>
      <c r="AD672" s="24">
        <v>85940.55</v>
      </c>
      <c r="AE672" s="24">
        <v>0</v>
      </c>
      <c r="AF672" s="25">
        <v>0</v>
      </c>
      <c r="AG672" s="14">
        <f t="shared" si="198"/>
        <v>3466267.7761999997</v>
      </c>
      <c r="AH672" s="14">
        <f t="shared" si="199"/>
        <v>1072242.0688</v>
      </c>
      <c r="AI672" s="14">
        <f t="shared" si="200"/>
        <v>93675.199500000017</v>
      </c>
      <c r="AJ672" s="14">
        <f t="shared" si="201"/>
        <v>0</v>
      </c>
      <c r="AK672" s="14">
        <f t="shared" si="202"/>
        <v>0</v>
      </c>
      <c r="AL672" s="16">
        <f t="shared" si="203"/>
        <v>191168.95</v>
      </c>
      <c r="AM672" s="16">
        <f t="shared" si="204"/>
        <v>191168.95</v>
      </c>
      <c r="AN672" s="24">
        <v>0</v>
      </c>
      <c r="AO672" s="24">
        <v>32973.1</v>
      </c>
      <c r="AP672" s="32">
        <v>158195.85</v>
      </c>
      <c r="AQ672" s="24">
        <v>0</v>
      </c>
      <c r="AR672" s="24">
        <v>32973.1</v>
      </c>
      <c r="AS672" s="32">
        <v>158195.85</v>
      </c>
      <c r="AT672" s="68">
        <f t="shared" si="205"/>
        <v>3.6992816471543128</v>
      </c>
      <c r="AU672" s="26">
        <v>0</v>
      </c>
      <c r="AV672" s="26">
        <v>0</v>
      </c>
      <c r="AW672" s="29">
        <v>17.111563908497388</v>
      </c>
      <c r="AX672" s="26">
        <v>4477.8626287999878</v>
      </c>
      <c r="AY672" s="27">
        <v>4408.7402318205004</v>
      </c>
      <c r="AZ672" s="27">
        <v>4445.9134483600565</v>
      </c>
      <c r="BA672" s="76">
        <v>4824.6014176221797</v>
      </c>
      <c r="BB672" s="29">
        <v>90.726821912114929</v>
      </c>
      <c r="BC672" s="26">
        <v>0</v>
      </c>
      <c r="BD672" s="26">
        <v>0</v>
      </c>
      <c r="BE672" s="26">
        <v>0</v>
      </c>
      <c r="BF672" s="28">
        <v>0</v>
      </c>
    </row>
    <row r="673" spans="1:58" ht="12.75" customHeight="1" x14ac:dyDescent="0.25">
      <c r="A673" s="10">
        <v>705</v>
      </c>
      <c r="B673" s="20" t="s">
        <v>47</v>
      </c>
      <c r="C673" s="20" t="s">
        <v>126</v>
      </c>
      <c r="D673" s="21">
        <v>2015</v>
      </c>
      <c r="E673" s="20" t="s">
        <v>47</v>
      </c>
      <c r="F673" s="65">
        <v>1.0900000000000001</v>
      </c>
      <c r="G673" s="22">
        <v>726188071</v>
      </c>
      <c r="H673" s="12">
        <f t="shared" ref="H673:H736" si="207">F673*G673</f>
        <v>791544997.3900001</v>
      </c>
      <c r="I673" s="23">
        <v>0</v>
      </c>
      <c r="J673" s="13">
        <f t="shared" ref="J673:J736" si="208">L673+Z673</f>
        <v>20756686.050000001</v>
      </c>
      <c r="K673" s="13">
        <f t="shared" ref="K673:K736" si="209">J673*F673</f>
        <v>22624787.794500001</v>
      </c>
      <c r="L673" s="14">
        <f t="shared" ref="L673:L736" si="210">N673+O673+P673+Q673+R673+S673</f>
        <v>11107305.92</v>
      </c>
      <c r="M673" s="14">
        <f t="shared" ref="M673:M736" si="211">T673+U673+V673+W673+X673+Y673</f>
        <v>11732863.1249</v>
      </c>
      <c r="N673" s="22">
        <v>6950635.6100000003</v>
      </c>
      <c r="O673" s="24">
        <v>2495979.15</v>
      </c>
      <c r="P673" s="24">
        <v>6136.17</v>
      </c>
      <c r="Q673" s="24">
        <v>0</v>
      </c>
      <c r="R673" s="24">
        <v>0</v>
      </c>
      <c r="S673" s="24">
        <v>1654554.99</v>
      </c>
      <c r="T673" s="14">
        <f t="shared" si="206"/>
        <v>7576192.8149000006</v>
      </c>
      <c r="U673" s="24">
        <v>2495979.15</v>
      </c>
      <c r="V673" s="24">
        <v>6136.17</v>
      </c>
      <c r="W673" s="24">
        <v>0</v>
      </c>
      <c r="X673" s="24">
        <v>0</v>
      </c>
      <c r="Y673" s="24">
        <v>1654554.99</v>
      </c>
      <c r="Z673" s="14">
        <f t="shared" ref="Z673:Z736" si="212">AB673+AC673+AD673+AE673+AF673</f>
        <v>9649380.1300000008</v>
      </c>
      <c r="AA673" s="14">
        <f t="shared" ref="AA673:AA736" si="213">AG673+AH673+AI673+AJ673+AK673</f>
        <v>10517824.341700001</v>
      </c>
      <c r="AB673" s="24">
        <v>7621755.8499999996</v>
      </c>
      <c r="AC673" s="24">
        <v>1517406.3800000001</v>
      </c>
      <c r="AD673" s="24">
        <v>510217.9</v>
      </c>
      <c r="AE673" s="24">
        <v>0</v>
      </c>
      <c r="AF673" s="25">
        <v>0</v>
      </c>
      <c r="AG673" s="14">
        <f t="shared" ref="AG673:AG736" si="214">AB673*$F673</f>
        <v>8307713.8765000002</v>
      </c>
      <c r="AH673" s="14">
        <f t="shared" ref="AH673:AH736" si="215">AC673*$F673</f>
        <v>1653972.9542000003</v>
      </c>
      <c r="AI673" s="14">
        <f t="shared" ref="AI673:AI736" si="216">AD673*$F673</f>
        <v>556137.51100000006</v>
      </c>
      <c r="AJ673" s="14">
        <f t="shared" ref="AJ673:AJ736" si="217">AE673*$F673</f>
        <v>0</v>
      </c>
      <c r="AK673" s="14">
        <f t="shared" ref="AK673:AK736" si="218">AF673*$F673</f>
        <v>0</v>
      </c>
      <c r="AL673" s="16">
        <f t="shared" ref="AL673:AL736" si="219">AN673+AO673+AP673</f>
        <v>1637927.92</v>
      </c>
      <c r="AM673" s="16">
        <f t="shared" ref="AM673:AM736" si="220">AQ673+AR673+AS673</f>
        <v>1637927.92</v>
      </c>
      <c r="AN673" s="24">
        <v>0</v>
      </c>
      <c r="AO673" s="24">
        <v>33638</v>
      </c>
      <c r="AP673" s="32">
        <v>1604289.92</v>
      </c>
      <c r="AQ673" s="24">
        <v>0</v>
      </c>
      <c r="AR673" s="24">
        <v>33638</v>
      </c>
      <c r="AS673" s="32">
        <v>1604289.92</v>
      </c>
      <c r="AT673" s="68">
        <f t="shared" ref="AT673:AT736" si="221">J673/G673*100</f>
        <v>2.8583072180484774</v>
      </c>
      <c r="AU673" s="26">
        <v>0</v>
      </c>
      <c r="AV673" s="26">
        <v>0</v>
      </c>
      <c r="AW673" s="29">
        <v>24.502437559776951</v>
      </c>
      <c r="AX673" s="26">
        <v>4130.5439012989145</v>
      </c>
      <c r="AY673" s="27">
        <v>3190.3702477700131</v>
      </c>
      <c r="AZ673" s="27">
        <v>3567.9036201634863</v>
      </c>
      <c r="BA673" s="76">
        <v>3871.8056623728485</v>
      </c>
      <c r="BB673" s="29">
        <v>85.103903665597429</v>
      </c>
      <c r="BC673" s="26">
        <v>0</v>
      </c>
      <c r="BD673" s="26">
        <v>0</v>
      </c>
      <c r="BE673" s="26">
        <v>0</v>
      </c>
      <c r="BF673" s="28">
        <v>0</v>
      </c>
    </row>
    <row r="674" spans="1:58" ht="12.75" customHeight="1" x14ac:dyDescent="0.25">
      <c r="A674" s="10">
        <v>706</v>
      </c>
      <c r="B674" s="20" t="s">
        <v>48</v>
      </c>
      <c r="C674" s="20" t="s">
        <v>127</v>
      </c>
      <c r="D674" s="21">
        <v>2015</v>
      </c>
      <c r="E674" s="20" t="s">
        <v>48</v>
      </c>
      <c r="F674" s="65">
        <v>1.0900000000000001</v>
      </c>
      <c r="G674" s="22">
        <v>250630947</v>
      </c>
      <c r="H674" s="12">
        <f t="shared" si="207"/>
        <v>273187732.23000002</v>
      </c>
      <c r="I674" s="23">
        <v>0</v>
      </c>
      <c r="J674" s="13">
        <f t="shared" si="208"/>
        <v>13257829.619999999</v>
      </c>
      <c r="K674" s="13">
        <f t="shared" si="209"/>
        <v>14451034.285800001</v>
      </c>
      <c r="L674" s="14">
        <f t="shared" si="210"/>
        <v>8410851.5800000001</v>
      </c>
      <c r="M674" s="14">
        <f t="shared" si="211"/>
        <v>8816768.2462000009</v>
      </c>
      <c r="N674" s="22">
        <v>4510185.18</v>
      </c>
      <c r="O674" s="24">
        <v>3675406.66</v>
      </c>
      <c r="P674" s="24">
        <v>144609.30999999997</v>
      </c>
      <c r="Q674" s="24">
        <v>0</v>
      </c>
      <c r="R674" s="24">
        <v>0</v>
      </c>
      <c r="S674" s="24">
        <v>80650.429999999993</v>
      </c>
      <c r="T674" s="14">
        <f t="shared" si="206"/>
        <v>4916101.8462000005</v>
      </c>
      <c r="U674" s="24">
        <v>3675406.66</v>
      </c>
      <c r="V674" s="24">
        <v>144609.30999999997</v>
      </c>
      <c r="W674" s="24">
        <v>0</v>
      </c>
      <c r="X674" s="24">
        <v>0</v>
      </c>
      <c r="Y674" s="24">
        <v>80650.429999999993</v>
      </c>
      <c r="Z674" s="14">
        <f t="shared" si="212"/>
        <v>4846978.0399999991</v>
      </c>
      <c r="AA674" s="14">
        <f t="shared" si="213"/>
        <v>5283206.0636</v>
      </c>
      <c r="AB674" s="24">
        <v>3373267.63</v>
      </c>
      <c r="AC674" s="24">
        <v>1473710.4099999997</v>
      </c>
      <c r="AD674" s="24">
        <v>0</v>
      </c>
      <c r="AE674" s="24">
        <v>0</v>
      </c>
      <c r="AF674" s="25">
        <v>0</v>
      </c>
      <c r="AG674" s="14">
        <f t="shared" si="214"/>
        <v>3676861.7167000002</v>
      </c>
      <c r="AH674" s="14">
        <f t="shared" si="215"/>
        <v>1606344.3468999998</v>
      </c>
      <c r="AI674" s="14">
        <f t="shared" si="216"/>
        <v>0</v>
      </c>
      <c r="AJ674" s="14">
        <f t="shared" si="217"/>
        <v>0</v>
      </c>
      <c r="AK674" s="14">
        <f t="shared" si="218"/>
        <v>0</v>
      </c>
      <c r="AL674" s="16">
        <f t="shared" si="219"/>
        <v>110088.76999999999</v>
      </c>
      <c r="AM674" s="16">
        <f t="shared" si="220"/>
        <v>110088.76999999999</v>
      </c>
      <c r="AN674" s="24">
        <v>0</v>
      </c>
      <c r="AO674" s="24">
        <v>14870.4</v>
      </c>
      <c r="AP674" s="32">
        <v>95218.37</v>
      </c>
      <c r="AQ674" s="24">
        <v>0</v>
      </c>
      <c r="AR674" s="24">
        <v>14870.4</v>
      </c>
      <c r="AS674" s="32">
        <v>95218.37</v>
      </c>
      <c r="AT674" s="68">
        <f t="shared" si="221"/>
        <v>5.289781560774296</v>
      </c>
      <c r="AU674" s="26">
        <v>0</v>
      </c>
      <c r="AV674" s="26">
        <v>0</v>
      </c>
      <c r="AW674" s="29">
        <v>18.693116412708001</v>
      </c>
      <c r="AX674" s="26">
        <v>5913.5161606746333</v>
      </c>
      <c r="AY674" s="27">
        <v>3060.1662307802467</v>
      </c>
      <c r="AZ674" s="27">
        <v>3715.6146732143429</v>
      </c>
      <c r="BA674" s="76">
        <v>4032.0982466134387</v>
      </c>
      <c r="BB674" s="29">
        <v>99.041114574036982</v>
      </c>
      <c r="BC674" s="26">
        <v>0</v>
      </c>
      <c r="BD674" s="26">
        <v>0</v>
      </c>
      <c r="BE674" s="26">
        <v>0</v>
      </c>
      <c r="BF674" s="28">
        <v>0</v>
      </c>
    </row>
    <row r="675" spans="1:58" ht="12.75" customHeight="1" x14ac:dyDescent="0.25">
      <c r="A675" s="10">
        <v>707</v>
      </c>
      <c r="B675" s="20" t="s">
        <v>49</v>
      </c>
      <c r="C675" s="20" t="s">
        <v>128</v>
      </c>
      <c r="D675" s="21">
        <v>2015</v>
      </c>
      <c r="E675" s="20" t="s">
        <v>49</v>
      </c>
      <c r="F675" s="65">
        <v>1.0900000000000001</v>
      </c>
      <c r="G675" s="22">
        <v>283485212</v>
      </c>
      <c r="H675" s="12">
        <f t="shared" si="207"/>
        <v>308998881.08000004</v>
      </c>
      <c r="I675" s="23">
        <v>0</v>
      </c>
      <c r="J675" s="13">
        <f t="shared" si="208"/>
        <v>10234816.380000001</v>
      </c>
      <c r="K675" s="13">
        <f t="shared" si="209"/>
        <v>11155949.854200002</v>
      </c>
      <c r="L675" s="14">
        <f t="shared" si="210"/>
        <v>6288495.5900000008</v>
      </c>
      <c r="M675" s="14">
        <f t="shared" si="211"/>
        <v>6562509.1391000012</v>
      </c>
      <c r="N675" s="22">
        <v>3044594.99</v>
      </c>
      <c r="O675" s="24">
        <v>2454721.5</v>
      </c>
      <c r="P675" s="24">
        <v>595777.81000000006</v>
      </c>
      <c r="Q675" s="24">
        <v>0</v>
      </c>
      <c r="R675" s="24">
        <v>0</v>
      </c>
      <c r="S675" s="24">
        <v>193401.29</v>
      </c>
      <c r="T675" s="14">
        <f t="shared" si="206"/>
        <v>3318608.5391000006</v>
      </c>
      <c r="U675" s="24">
        <v>2454721.5</v>
      </c>
      <c r="V675" s="24">
        <v>595777.81000000006</v>
      </c>
      <c r="W675" s="24">
        <v>0</v>
      </c>
      <c r="X675" s="24">
        <v>0</v>
      </c>
      <c r="Y675" s="24">
        <v>193401.29</v>
      </c>
      <c r="Z675" s="14">
        <f t="shared" si="212"/>
        <v>3946320.79</v>
      </c>
      <c r="AA675" s="14">
        <f t="shared" si="213"/>
        <v>4301489.6611000001</v>
      </c>
      <c r="AB675" s="24">
        <v>2715349.09</v>
      </c>
      <c r="AC675" s="24">
        <v>896605.07000000018</v>
      </c>
      <c r="AD675" s="24">
        <v>334366.62999999995</v>
      </c>
      <c r="AE675" s="24">
        <v>0</v>
      </c>
      <c r="AF675" s="25">
        <v>0</v>
      </c>
      <c r="AG675" s="14">
        <f t="shared" si="214"/>
        <v>2959730.5081000002</v>
      </c>
      <c r="AH675" s="14">
        <f t="shared" si="215"/>
        <v>977299.52630000026</v>
      </c>
      <c r="AI675" s="14">
        <f t="shared" si="216"/>
        <v>364459.62669999996</v>
      </c>
      <c r="AJ675" s="14">
        <f t="shared" si="217"/>
        <v>0</v>
      </c>
      <c r="AK675" s="14">
        <f t="shared" si="218"/>
        <v>0</v>
      </c>
      <c r="AL675" s="16">
        <f t="shared" si="219"/>
        <v>313397.5</v>
      </c>
      <c r="AM675" s="16">
        <f t="shared" si="220"/>
        <v>313397.5</v>
      </c>
      <c r="AN675" s="24">
        <v>0</v>
      </c>
      <c r="AO675" s="24">
        <v>151897.79999999999</v>
      </c>
      <c r="AP675" s="32">
        <v>161499.70000000001</v>
      </c>
      <c r="AQ675" s="24">
        <v>0</v>
      </c>
      <c r="AR675" s="24">
        <v>151897.79999999999</v>
      </c>
      <c r="AS675" s="32">
        <v>161499.70000000001</v>
      </c>
      <c r="AT675" s="68">
        <f t="shared" si="221"/>
        <v>3.6103528320905856</v>
      </c>
      <c r="AU675" s="26">
        <v>0</v>
      </c>
      <c r="AV675" s="26">
        <v>0</v>
      </c>
      <c r="AW675" s="29">
        <v>15.862583678479943</v>
      </c>
      <c r="AX675" s="26">
        <v>4083.1216994172764</v>
      </c>
      <c r="AY675" s="27">
        <v>3289.1806024227335</v>
      </c>
      <c r="AZ675" s="27">
        <v>3555.7693874189722</v>
      </c>
      <c r="BA675" s="76">
        <v>3858.6378764541787</v>
      </c>
      <c r="BB675" s="29">
        <v>96.924522133599851</v>
      </c>
      <c r="BC675" s="26">
        <v>0</v>
      </c>
      <c r="BD675" s="26">
        <v>0</v>
      </c>
      <c r="BE675" s="26">
        <v>0</v>
      </c>
      <c r="BF675" s="28">
        <v>0</v>
      </c>
    </row>
    <row r="676" spans="1:58" ht="12.75" customHeight="1" x14ac:dyDescent="0.25">
      <c r="A676" s="10">
        <v>708</v>
      </c>
      <c r="B676" s="20" t="s">
        <v>50</v>
      </c>
      <c r="C676" s="20" t="s">
        <v>129</v>
      </c>
      <c r="D676" s="21">
        <v>2015</v>
      </c>
      <c r="E676" s="20" t="s">
        <v>50</v>
      </c>
      <c r="F676" s="65">
        <v>1.0900000000000001</v>
      </c>
      <c r="G676" s="22">
        <v>1210082927</v>
      </c>
      <c r="H676" s="12">
        <f t="shared" si="207"/>
        <v>1318990390.4300001</v>
      </c>
      <c r="I676" s="23">
        <v>0</v>
      </c>
      <c r="J676" s="13">
        <f t="shared" si="208"/>
        <v>32346683.359999999</v>
      </c>
      <c r="K676" s="13">
        <f t="shared" si="209"/>
        <v>35257884.862400003</v>
      </c>
      <c r="L676" s="14">
        <f t="shared" si="210"/>
        <v>13105247.529999999</v>
      </c>
      <c r="M676" s="14">
        <f t="shared" si="211"/>
        <v>13605670.6132</v>
      </c>
      <c r="N676" s="22">
        <v>5560256.4800000004</v>
      </c>
      <c r="O676" s="24">
        <v>4172571.69</v>
      </c>
      <c r="P676" s="24">
        <v>3450.76</v>
      </c>
      <c r="Q676" s="24">
        <v>0</v>
      </c>
      <c r="R676" s="24">
        <v>0</v>
      </c>
      <c r="S676" s="24">
        <v>3368968.6</v>
      </c>
      <c r="T676" s="14">
        <f t="shared" si="206"/>
        <v>6060679.5632000007</v>
      </c>
      <c r="U676" s="24">
        <v>4172571.69</v>
      </c>
      <c r="V676" s="24">
        <v>3450.76</v>
      </c>
      <c r="W676" s="24">
        <v>0</v>
      </c>
      <c r="X676" s="24">
        <v>0</v>
      </c>
      <c r="Y676" s="24">
        <v>3368968.6</v>
      </c>
      <c r="Z676" s="14">
        <f t="shared" si="212"/>
        <v>19241435.829999998</v>
      </c>
      <c r="AA676" s="14">
        <f t="shared" si="213"/>
        <v>20973165.054700002</v>
      </c>
      <c r="AB676" s="24">
        <v>17300413.589999996</v>
      </c>
      <c r="AC676" s="24">
        <v>1805770.42</v>
      </c>
      <c r="AD676" s="24">
        <v>135251.82</v>
      </c>
      <c r="AE676" s="24">
        <v>0</v>
      </c>
      <c r="AF676" s="25">
        <v>0</v>
      </c>
      <c r="AG676" s="14">
        <f t="shared" si="214"/>
        <v>18857450.813099999</v>
      </c>
      <c r="AH676" s="14">
        <f t="shared" si="215"/>
        <v>1968289.7578</v>
      </c>
      <c r="AI676" s="14">
        <f t="shared" si="216"/>
        <v>147424.48380000002</v>
      </c>
      <c r="AJ676" s="14">
        <f t="shared" si="217"/>
        <v>0</v>
      </c>
      <c r="AK676" s="14">
        <f t="shared" si="218"/>
        <v>0</v>
      </c>
      <c r="AL676" s="16">
        <f t="shared" si="219"/>
        <v>3374884.47</v>
      </c>
      <c r="AM676" s="16">
        <f t="shared" si="220"/>
        <v>3374884.47</v>
      </c>
      <c r="AN676" s="24">
        <v>0</v>
      </c>
      <c r="AO676" s="24">
        <v>20000</v>
      </c>
      <c r="AP676" s="32">
        <v>3354884.47</v>
      </c>
      <c r="AQ676" s="24">
        <v>0</v>
      </c>
      <c r="AR676" s="24">
        <v>20000</v>
      </c>
      <c r="AS676" s="32">
        <v>3354884.47</v>
      </c>
      <c r="AT676" s="68">
        <f t="shared" si="221"/>
        <v>2.673096416639221</v>
      </c>
      <c r="AU676" s="26">
        <v>0</v>
      </c>
      <c r="AV676" s="26">
        <v>0</v>
      </c>
      <c r="AW676" s="29">
        <v>27.847114971942311</v>
      </c>
      <c r="AX676" s="26">
        <v>4762.2294852077475</v>
      </c>
      <c r="AY676" s="27">
        <v>3368.2300372208538</v>
      </c>
      <c r="AZ676" s="27">
        <v>4078.3752906377276</v>
      </c>
      <c r="BA676" s="76">
        <v>4425.7575945532726</v>
      </c>
      <c r="BB676" s="29">
        <v>74.292980027367705</v>
      </c>
      <c r="BC676" s="26">
        <v>0</v>
      </c>
      <c r="BD676" s="26">
        <v>0</v>
      </c>
      <c r="BE676" s="26">
        <v>0</v>
      </c>
      <c r="BF676" s="28">
        <v>0</v>
      </c>
    </row>
    <row r="677" spans="1:58" ht="12.75" customHeight="1" x14ac:dyDescent="0.25">
      <c r="A677" s="10">
        <v>709</v>
      </c>
      <c r="B677" s="20" t="s">
        <v>51</v>
      </c>
      <c r="C677" s="20" t="s">
        <v>130</v>
      </c>
      <c r="D677" s="21">
        <v>2015</v>
      </c>
      <c r="E677" s="20" t="s">
        <v>148</v>
      </c>
      <c r="F677" s="65">
        <v>1.0900000000000001</v>
      </c>
      <c r="G677" s="22">
        <v>1558320899</v>
      </c>
      <c r="H677" s="12">
        <f t="shared" si="207"/>
        <v>1698569779.9100001</v>
      </c>
      <c r="I677" s="23">
        <v>0</v>
      </c>
      <c r="J677" s="13">
        <f t="shared" si="208"/>
        <v>68873512.419999987</v>
      </c>
      <c r="K677" s="13">
        <f t="shared" si="209"/>
        <v>75072128.537799984</v>
      </c>
      <c r="L677" s="14">
        <f t="shared" si="210"/>
        <v>40157872.390000001</v>
      </c>
      <c r="M677" s="14">
        <f t="shared" si="211"/>
        <v>42136700.770000003</v>
      </c>
      <c r="N677" s="22">
        <v>21986982</v>
      </c>
      <c r="O677" s="24">
        <v>8808450.4000000004</v>
      </c>
      <c r="P677" s="24">
        <v>194072.53000000003</v>
      </c>
      <c r="Q677" s="24">
        <v>0</v>
      </c>
      <c r="R677" s="24">
        <v>0</v>
      </c>
      <c r="S677" s="24">
        <v>9168367.4600000009</v>
      </c>
      <c r="T677" s="14">
        <f t="shared" si="206"/>
        <v>23965810.380000003</v>
      </c>
      <c r="U677" s="24">
        <v>8808450.4000000004</v>
      </c>
      <c r="V677" s="24">
        <v>194072.53000000003</v>
      </c>
      <c r="W677" s="24">
        <v>0</v>
      </c>
      <c r="X677" s="24">
        <v>0</v>
      </c>
      <c r="Y677" s="24">
        <v>9168367.4600000009</v>
      </c>
      <c r="Z677" s="14">
        <f t="shared" si="212"/>
        <v>28715640.029999994</v>
      </c>
      <c r="AA677" s="14">
        <f t="shared" si="213"/>
        <v>31300047.6327</v>
      </c>
      <c r="AB677" s="24">
        <v>18676768.569999997</v>
      </c>
      <c r="AC677" s="24">
        <v>2089389.4600000002</v>
      </c>
      <c r="AD677" s="24">
        <v>47230.9</v>
      </c>
      <c r="AE677" s="24">
        <v>0</v>
      </c>
      <c r="AF677" s="25">
        <v>7902251.0999999996</v>
      </c>
      <c r="AG677" s="14">
        <f t="shared" si="214"/>
        <v>20357677.741299998</v>
      </c>
      <c r="AH677" s="14">
        <f t="shared" si="215"/>
        <v>2277434.5114000002</v>
      </c>
      <c r="AI677" s="14">
        <f t="shared" si="216"/>
        <v>51481.681000000004</v>
      </c>
      <c r="AJ677" s="14">
        <f t="shared" si="217"/>
        <v>0</v>
      </c>
      <c r="AK677" s="14">
        <f t="shared" si="218"/>
        <v>8613453.699000001</v>
      </c>
      <c r="AL677" s="16">
        <f t="shared" si="219"/>
        <v>3533765.9000000004</v>
      </c>
      <c r="AM677" s="16">
        <f t="shared" si="220"/>
        <v>3533765.9000000004</v>
      </c>
      <c r="AN677" s="24">
        <v>0</v>
      </c>
      <c r="AO677" s="24">
        <v>164919.20000000001</v>
      </c>
      <c r="AP677" s="32">
        <v>3368846.7</v>
      </c>
      <c r="AQ677" s="24">
        <v>0</v>
      </c>
      <c r="AR677" s="24">
        <v>164919.20000000001</v>
      </c>
      <c r="AS677" s="32">
        <v>3368846.7</v>
      </c>
      <c r="AT677" s="68">
        <f t="shared" si="221"/>
        <v>4.4197259026813569</v>
      </c>
      <c r="AU677" s="26">
        <v>0</v>
      </c>
      <c r="AV677" s="26">
        <v>0</v>
      </c>
      <c r="AW677" s="29">
        <v>29.883650516549302</v>
      </c>
      <c r="AX677" s="26">
        <v>3864.9511363429874</v>
      </c>
      <c r="AY677" s="27">
        <v>4253.7266716783388</v>
      </c>
      <c r="AZ677" s="27">
        <v>4082.5090934261075</v>
      </c>
      <c r="BA677" s="76">
        <v>4430.2435007735894</v>
      </c>
      <c r="BB677" s="29">
        <v>77.169190212669037</v>
      </c>
      <c r="BC677" s="26">
        <v>0</v>
      </c>
      <c r="BD677" s="26">
        <v>0</v>
      </c>
      <c r="BE677" s="26">
        <v>0</v>
      </c>
      <c r="BF677" s="28">
        <v>0</v>
      </c>
    </row>
    <row r="678" spans="1:58" ht="12.75" customHeight="1" x14ac:dyDescent="0.25">
      <c r="A678" s="10">
        <v>710</v>
      </c>
      <c r="B678" s="20" t="s">
        <v>52</v>
      </c>
      <c r="C678" s="20" t="s">
        <v>131</v>
      </c>
      <c r="D678" s="21">
        <v>2015</v>
      </c>
      <c r="E678" s="20" t="s">
        <v>111</v>
      </c>
      <c r="F678" s="65">
        <v>1.0900000000000001</v>
      </c>
      <c r="G678" s="22">
        <v>421144602</v>
      </c>
      <c r="H678" s="12">
        <f t="shared" si="207"/>
        <v>459047616.18000001</v>
      </c>
      <c r="I678" s="23">
        <v>0</v>
      </c>
      <c r="J678" s="13">
        <f t="shared" si="208"/>
        <v>15630257.990000002</v>
      </c>
      <c r="K678" s="13">
        <f t="shared" si="209"/>
        <v>17036981.209100004</v>
      </c>
      <c r="L678" s="14">
        <f t="shared" si="210"/>
        <v>8724677.8100000005</v>
      </c>
      <c r="M678" s="14">
        <f t="shared" si="211"/>
        <v>9156754.3550000004</v>
      </c>
      <c r="N678" s="22">
        <v>4800850.5</v>
      </c>
      <c r="O678" s="24">
        <v>2647280.48</v>
      </c>
      <c r="P678" s="24">
        <v>884996.7699999999</v>
      </c>
      <c r="Q678" s="24">
        <v>0</v>
      </c>
      <c r="R678" s="24">
        <v>0</v>
      </c>
      <c r="S678" s="24">
        <v>391550.06</v>
      </c>
      <c r="T678" s="14">
        <f t="shared" ref="T678:T741" si="222">N678*$F678</f>
        <v>5232927.0449999999</v>
      </c>
      <c r="U678" s="24">
        <v>2647280.48</v>
      </c>
      <c r="V678" s="24">
        <v>884996.7699999999</v>
      </c>
      <c r="W678" s="24">
        <v>0</v>
      </c>
      <c r="X678" s="24">
        <v>0</v>
      </c>
      <c r="Y678" s="24">
        <v>391550.06</v>
      </c>
      <c r="Z678" s="14">
        <f t="shared" si="212"/>
        <v>6905580.1800000006</v>
      </c>
      <c r="AA678" s="14">
        <f t="shared" si="213"/>
        <v>7527082.3962000003</v>
      </c>
      <c r="AB678" s="24">
        <v>4960955.1399999997</v>
      </c>
      <c r="AC678" s="24">
        <v>1854256.4300000002</v>
      </c>
      <c r="AD678" s="24">
        <v>90368.609999999986</v>
      </c>
      <c r="AE678" s="24">
        <v>0</v>
      </c>
      <c r="AF678" s="25">
        <v>0</v>
      </c>
      <c r="AG678" s="14">
        <f t="shared" si="214"/>
        <v>5407441.1025999999</v>
      </c>
      <c r="AH678" s="14">
        <f t="shared" si="215"/>
        <v>2021139.5087000004</v>
      </c>
      <c r="AI678" s="14">
        <f t="shared" si="216"/>
        <v>98501.784899999999</v>
      </c>
      <c r="AJ678" s="14">
        <f t="shared" si="217"/>
        <v>0</v>
      </c>
      <c r="AK678" s="14">
        <f t="shared" si="218"/>
        <v>0</v>
      </c>
      <c r="AL678" s="16">
        <f t="shared" si="219"/>
        <v>375935.97</v>
      </c>
      <c r="AM678" s="16">
        <f t="shared" si="220"/>
        <v>375935.97</v>
      </c>
      <c r="AN678" s="24">
        <v>0</v>
      </c>
      <c r="AO678" s="24">
        <v>93806.3</v>
      </c>
      <c r="AP678" s="32">
        <v>282129.67</v>
      </c>
      <c r="AQ678" s="24">
        <v>0</v>
      </c>
      <c r="AR678" s="24">
        <v>93806.3</v>
      </c>
      <c r="AS678" s="32">
        <v>282129.67</v>
      </c>
      <c r="AT678" s="68">
        <f t="shared" si="221"/>
        <v>3.7113755977810214</v>
      </c>
      <c r="AU678" s="26">
        <v>0</v>
      </c>
      <c r="AV678" s="26">
        <v>0</v>
      </c>
      <c r="AW678" s="29">
        <v>22.529446247504488</v>
      </c>
      <c r="AX678" s="26">
        <v>4641.8732233134879</v>
      </c>
      <c r="AY678" s="27">
        <v>2806.4202371553192</v>
      </c>
      <c r="AZ678" s="27">
        <v>3400.4702259339329</v>
      </c>
      <c r="BA678" s="76">
        <v>3690.1108541990261</v>
      </c>
      <c r="BB678" s="29">
        <v>95.512154505565633</v>
      </c>
      <c r="BC678" s="26">
        <v>0</v>
      </c>
      <c r="BD678" s="26">
        <v>0</v>
      </c>
      <c r="BE678" s="26">
        <v>0</v>
      </c>
      <c r="BF678" s="28">
        <v>0</v>
      </c>
    </row>
    <row r="679" spans="1:58" ht="12.75" customHeight="1" x14ac:dyDescent="0.25">
      <c r="A679" s="10">
        <v>711</v>
      </c>
      <c r="B679" s="20" t="s">
        <v>53</v>
      </c>
      <c r="C679" s="20" t="s">
        <v>132</v>
      </c>
      <c r="D679" s="21">
        <v>2015</v>
      </c>
      <c r="E679" s="20" t="s">
        <v>53</v>
      </c>
      <c r="F679" s="65">
        <v>1.0900000000000001</v>
      </c>
      <c r="G679" s="22">
        <v>198841307</v>
      </c>
      <c r="H679" s="12">
        <f t="shared" si="207"/>
        <v>216737024.63000003</v>
      </c>
      <c r="I679" s="23">
        <v>0</v>
      </c>
      <c r="J679" s="13">
        <f t="shared" si="208"/>
        <v>7974274.6899999995</v>
      </c>
      <c r="K679" s="13">
        <f t="shared" si="209"/>
        <v>8691959.4121000003</v>
      </c>
      <c r="L679" s="14">
        <f t="shared" si="210"/>
        <v>3616452.87</v>
      </c>
      <c r="M679" s="14">
        <f t="shared" si="211"/>
        <v>3796383.1875</v>
      </c>
      <c r="N679" s="22">
        <v>1999225.75</v>
      </c>
      <c r="O679" s="24">
        <v>1444078.57</v>
      </c>
      <c r="P679" s="24">
        <v>1989.42</v>
      </c>
      <c r="Q679" s="24">
        <v>0</v>
      </c>
      <c r="R679" s="24">
        <v>0</v>
      </c>
      <c r="S679" s="24">
        <v>171159.13</v>
      </c>
      <c r="T679" s="14">
        <f t="shared" si="222"/>
        <v>2179156.0675000004</v>
      </c>
      <c r="U679" s="24">
        <v>1444078.57</v>
      </c>
      <c r="V679" s="24">
        <v>1989.42</v>
      </c>
      <c r="W679" s="24">
        <v>0</v>
      </c>
      <c r="X679" s="24">
        <v>0</v>
      </c>
      <c r="Y679" s="24">
        <v>171159.13</v>
      </c>
      <c r="Z679" s="14">
        <f t="shared" si="212"/>
        <v>4357821.8199999994</v>
      </c>
      <c r="AA679" s="14">
        <f t="shared" si="213"/>
        <v>4750025.7838000003</v>
      </c>
      <c r="AB679" s="24">
        <v>2931622.6</v>
      </c>
      <c r="AC679" s="24">
        <v>1336348.0099999998</v>
      </c>
      <c r="AD679" s="24">
        <v>89851.209999999992</v>
      </c>
      <c r="AE679" s="24">
        <v>0</v>
      </c>
      <c r="AF679" s="25">
        <v>0</v>
      </c>
      <c r="AG679" s="14">
        <f t="shared" si="214"/>
        <v>3195468.6340000005</v>
      </c>
      <c r="AH679" s="14">
        <f t="shared" si="215"/>
        <v>1456619.3308999999</v>
      </c>
      <c r="AI679" s="14">
        <f t="shared" si="216"/>
        <v>97937.818899999998</v>
      </c>
      <c r="AJ679" s="14">
        <f t="shared" si="217"/>
        <v>0</v>
      </c>
      <c r="AK679" s="14">
        <f t="shared" si="218"/>
        <v>0</v>
      </c>
      <c r="AL679" s="16">
        <f t="shared" si="219"/>
        <v>384016.94</v>
      </c>
      <c r="AM679" s="16">
        <f t="shared" si="220"/>
        <v>384016.94</v>
      </c>
      <c r="AN679" s="24">
        <v>0</v>
      </c>
      <c r="AO679" s="24">
        <v>21445.1</v>
      </c>
      <c r="AP679" s="32">
        <v>362571.84</v>
      </c>
      <c r="AQ679" s="24">
        <v>0</v>
      </c>
      <c r="AR679" s="24">
        <v>21445.1</v>
      </c>
      <c r="AS679" s="32">
        <v>362571.84</v>
      </c>
      <c r="AT679" s="68">
        <f t="shared" si="221"/>
        <v>4.0103712907097311</v>
      </c>
      <c r="AU679" s="26">
        <v>0</v>
      </c>
      <c r="AV679" s="26">
        <v>0</v>
      </c>
      <c r="AW679" s="29">
        <v>21.741732822230173</v>
      </c>
      <c r="AX679" s="26">
        <v>5576.5415071353973</v>
      </c>
      <c r="AY679" s="27">
        <v>3175.4077787453243</v>
      </c>
      <c r="AZ679" s="27">
        <v>4152.5110978552748</v>
      </c>
      <c r="BA679" s="76">
        <v>4506.2080407332987</v>
      </c>
      <c r="BB679" s="29">
        <v>95.26720971757058</v>
      </c>
      <c r="BC679" s="26">
        <v>0</v>
      </c>
      <c r="BD679" s="26">
        <v>0</v>
      </c>
      <c r="BE679" s="26">
        <v>0</v>
      </c>
      <c r="BF679" s="28">
        <v>0</v>
      </c>
    </row>
    <row r="680" spans="1:58" ht="12.75" customHeight="1" x14ac:dyDescent="0.25">
      <c r="A680" s="10">
        <v>712</v>
      </c>
      <c r="B680" s="20" t="s">
        <v>54</v>
      </c>
      <c r="C680" s="20" t="s">
        <v>133</v>
      </c>
      <c r="D680" s="21">
        <v>2015</v>
      </c>
      <c r="E680" s="20" t="s">
        <v>54</v>
      </c>
      <c r="F680" s="65">
        <v>1.0900000000000001</v>
      </c>
      <c r="G680" s="22">
        <v>123538148</v>
      </c>
      <c r="H680" s="12">
        <f t="shared" si="207"/>
        <v>134656581.32000002</v>
      </c>
      <c r="I680" s="23">
        <v>0</v>
      </c>
      <c r="J680" s="13">
        <f t="shared" si="208"/>
        <v>5297169.41</v>
      </c>
      <c r="K680" s="13">
        <f t="shared" si="209"/>
        <v>5773914.6569000008</v>
      </c>
      <c r="L680" s="14">
        <f t="shared" si="210"/>
        <v>2729490.0500000003</v>
      </c>
      <c r="M680" s="14">
        <f t="shared" si="211"/>
        <v>2803407.7880000002</v>
      </c>
      <c r="N680" s="22">
        <v>821308.2</v>
      </c>
      <c r="O680" s="24">
        <v>1477067.76</v>
      </c>
      <c r="P680" s="24">
        <v>209053.19999999998</v>
      </c>
      <c r="Q680" s="24">
        <v>0</v>
      </c>
      <c r="R680" s="24">
        <v>0</v>
      </c>
      <c r="S680" s="24">
        <v>222060.89</v>
      </c>
      <c r="T680" s="14">
        <f t="shared" si="222"/>
        <v>895225.93799999997</v>
      </c>
      <c r="U680" s="24">
        <v>1477067.76</v>
      </c>
      <c r="V680" s="24">
        <v>209053.19999999998</v>
      </c>
      <c r="W680" s="24">
        <v>0</v>
      </c>
      <c r="X680" s="24">
        <v>0</v>
      </c>
      <c r="Y680" s="24">
        <v>222060.89</v>
      </c>
      <c r="Z680" s="14">
        <f t="shared" si="212"/>
        <v>2567679.36</v>
      </c>
      <c r="AA680" s="14">
        <f t="shared" si="213"/>
        <v>2798770.5023999996</v>
      </c>
      <c r="AB680" s="24">
        <v>2006036.3399999999</v>
      </c>
      <c r="AC680" s="24">
        <v>561643.0199999999</v>
      </c>
      <c r="AD680" s="24">
        <v>0</v>
      </c>
      <c r="AE680" s="24">
        <v>0</v>
      </c>
      <c r="AF680" s="25">
        <v>0</v>
      </c>
      <c r="AG680" s="14">
        <f t="shared" si="214"/>
        <v>2186579.6105999998</v>
      </c>
      <c r="AH680" s="14">
        <f t="shared" si="215"/>
        <v>612190.89179999998</v>
      </c>
      <c r="AI680" s="14">
        <f t="shared" si="216"/>
        <v>0</v>
      </c>
      <c r="AJ680" s="14">
        <f t="shared" si="217"/>
        <v>0</v>
      </c>
      <c r="AK680" s="14">
        <f t="shared" si="218"/>
        <v>0</v>
      </c>
      <c r="AL680" s="16">
        <f t="shared" si="219"/>
        <v>97590.2</v>
      </c>
      <c r="AM680" s="16">
        <f t="shared" si="220"/>
        <v>97590.2</v>
      </c>
      <c r="AN680" s="24">
        <v>0</v>
      </c>
      <c r="AO680" s="24">
        <v>19696.5</v>
      </c>
      <c r="AP680" s="32">
        <v>77893.7</v>
      </c>
      <c r="AQ680" s="24">
        <v>0</v>
      </c>
      <c r="AR680" s="24">
        <v>19696.5</v>
      </c>
      <c r="AS680" s="32">
        <v>77893.7</v>
      </c>
      <c r="AT680" s="68">
        <f t="shared" si="221"/>
        <v>4.2878815133281751</v>
      </c>
      <c r="AU680" s="26">
        <v>0</v>
      </c>
      <c r="AV680" s="26">
        <v>0</v>
      </c>
      <c r="AW680" s="29">
        <v>19.823884774290633</v>
      </c>
      <c r="AX680" s="26">
        <v>4475.9446503341687</v>
      </c>
      <c r="AY680" s="27">
        <v>4198.3435031423469</v>
      </c>
      <c r="AZ680" s="27">
        <v>4328.4706641832336</v>
      </c>
      <c r="BA680" s="76">
        <v>4697.1552516969296</v>
      </c>
      <c r="BB680" s="29">
        <v>91.864381773437856</v>
      </c>
      <c r="BC680" s="26">
        <v>0</v>
      </c>
      <c r="BD680" s="26">
        <v>0</v>
      </c>
      <c r="BE680" s="26">
        <v>0</v>
      </c>
      <c r="BF680" s="28">
        <v>0</v>
      </c>
    </row>
    <row r="681" spans="1:58" ht="12.75" customHeight="1" x14ac:dyDescent="0.25">
      <c r="A681" s="10">
        <v>713</v>
      </c>
      <c r="B681" s="20" t="s">
        <v>55</v>
      </c>
      <c r="C681" s="20" t="s">
        <v>134</v>
      </c>
      <c r="D681" s="21">
        <v>2015</v>
      </c>
      <c r="E681" s="20" t="s">
        <v>55</v>
      </c>
      <c r="F681" s="65">
        <v>1.0900000000000001</v>
      </c>
      <c r="G681" s="22">
        <v>1316271357</v>
      </c>
      <c r="H681" s="12">
        <f t="shared" si="207"/>
        <v>1434735779.1300001</v>
      </c>
      <c r="I681" s="23">
        <v>0</v>
      </c>
      <c r="J681" s="13">
        <f t="shared" si="208"/>
        <v>22664493.859999999</v>
      </c>
      <c r="K681" s="13">
        <f t="shared" si="209"/>
        <v>24704298.307399999</v>
      </c>
      <c r="L681" s="14">
        <f t="shared" si="210"/>
        <v>4691088.05</v>
      </c>
      <c r="M681" s="14">
        <f t="shared" si="211"/>
        <v>4874878.6430000002</v>
      </c>
      <c r="N681" s="22">
        <v>2042117.7</v>
      </c>
      <c r="O681" s="24">
        <v>2344218.13</v>
      </c>
      <c r="P681" s="24">
        <v>1725.4599999999998</v>
      </c>
      <c r="Q681" s="24">
        <v>0</v>
      </c>
      <c r="R681" s="24">
        <v>0</v>
      </c>
      <c r="S681" s="24">
        <v>303026.76</v>
      </c>
      <c r="T681" s="14">
        <f t="shared" si="222"/>
        <v>2225908.2930000001</v>
      </c>
      <c r="U681" s="24">
        <v>2344218.13</v>
      </c>
      <c r="V681" s="24">
        <v>1725.4599999999998</v>
      </c>
      <c r="W681" s="24">
        <v>0</v>
      </c>
      <c r="X681" s="24">
        <v>0</v>
      </c>
      <c r="Y681" s="24">
        <v>303026.76</v>
      </c>
      <c r="Z681" s="14">
        <f t="shared" si="212"/>
        <v>17973405.809999999</v>
      </c>
      <c r="AA681" s="14">
        <f t="shared" si="213"/>
        <v>19591012.332900003</v>
      </c>
      <c r="AB681" s="24">
        <v>14439490.970000001</v>
      </c>
      <c r="AC681" s="24">
        <v>1446862.34</v>
      </c>
      <c r="AD681" s="24">
        <v>337155.68000000005</v>
      </c>
      <c r="AE681" s="24">
        <v>0</v>
      </c>
      <c r="AF681" s="25">
        <v>1749896.82</v>
      </c>
      <c r="AG681" s="14">
        <f t="shared" si="214"/>
        <v>15739045.157300001</v>
      </c>
      <c r="AH681" s="14">
        <f t="shared" si="215"/>
        <v>1577079.9506000001</v>
      </c>
      <c r="AI681" s="14">
        <f t="shared" si="216"/>
        <v>367499.69120000006</v>
      </c>
      <c r="AJ681" s="14">
        <f t="shared" si="217"/>
        <v>0</v>
      </c>
      <c r="AK681" s="14">
        <f t="shared" si="218"/>
        <v>1907387.5338000003</v>
      </c>
      <c r="AL681" s="16">
        <f t="shared" si="219"/>
        <v>7406627.8200000003</v>
      </c>
      <c r="AM681" s="16">
        <f t="shared" si="220"/>
        <v>7406627.8200000003</v>
      </c>
      <c r="AN681" s="24">
        <v>0</v>
      </c>
      <c r="AO681" s="24">
        <v>47293</v>
      </c>
      <c r="AP681" s="32">
        <v>7359334.8200000003</v>
      </c>
      <c r="AQ681" s="24">
        <v>0</v>
      </c>
      <c r="AR681" s="24">
        <v>47293</v>
      </c>
      <c r="AS681" s="32">
        <v>7359334.8200000003</v>
      </c>
      <c r="AT681" s="68">
        <f t="shared" si="221"/>
        <v>1.7218709302963278</v>
      </c>
      <c r="AU681" s="26">
        <v>0</v>
      </c>
      <c r="AV681" s="26">
        <v>0</v>
      </c>
      <c r="AW681" s="29">
        <v>21.365148861001821</v>
      </c>
      <c r="AX681" s="26">
        <v>5115.2173811577659</v>
      </c>
      <c r="AY681" s="27">
        <v>2983.8964522571532</v>
      </c>
      <c r="AZ681" s="27">
        <v>4456.3844336223374</v>
      </c>
      <c r="BA681" s="76">
        <v>4835.964286226591</v>
      </c>
      <c r="BB681" s="29">
        <v>93.540373645299624</v>
      </c>
      <c r="BC681" s="26">
        <v>0</v>
      </c>
      <c r="BD681" s="26">
        <v>0</v>
      </c>
      <c r="BE681" s="26">
        <v>0</v>
      </c>
      <c r="BF681" s="28">
        <v>0</v>
      </c>
    </row>
    <row r="682" spans="1:58" ht="12.75" customHeight="1" x14ac:dyDescent="0.25">
      <c r="A682" s="10">
        <v>714</v>
      </c>
      <c r="B682" s="20" t="s">
        <v>56</v>
      </c>
      <c r="C682" s="20" t="s">
        <v>135</v>
      </c>
      <c r="D682" s="21">
        <v>2015</v>
      </c>
      <c r="E682" s="20" t="s">
        <v>56</v>
      </c>
      <c r="F682" s="65">
        <v>1.0900000000000001</v>
      </c>
      <c r="G682" s="22">
        <v>287630639</v>
      </c>
      <c r="H682" s="12">
        <f t="shared" si="207"/>
        <v>313517396.51000005</v>
      </c>
      <c r="I682" s="23">
        <v>0</v>
      </c>
      <c r="J682" s="13">
        <f t="shared" si="208"/>
        <v>15574019.07</v>
      </c>
      <c r="K682" s="13">
        <f t="shared" si="209"/>
        <v>16975680.7863</v>
      </c>
      <c r="L682" s="14">
        <f t="shared" si="210"/>
        <v>11644169.91</v>
      </c>
      <c r="M682" s="14">
        <f t="shared" si="211"/>
        <v>12128232.011100002</v>
      </c>
      <c r="N682" s="22">
        <v>5378467.79</v>
      </c>
      <c r="O682" s="24">
        <v>3534165.65</v>
      </c>
      <c r="P682" s="24">
        <v>1349438.7499999998</v>
      </c>
      <c r="Q682" s="24">
        <v>0</v>
      </c>
      <c r="R682" s="24">
        <v>0</v>
      </c>
      <c r="S682" s="24">
        <v>1382097.72</v>
      </c>
      <c r="T682" s="14">
        <f t="shared" si="222"/>
        <v>5862529.8911000006</v>
      </c>
      <c r="U682" s="24">
        <v>3534165.65</v>
      </c>
      <c r="V682" s="24">
        <v>1349438.7499999998</v>
      </c>
      <c r="W682" s="24">
        <v>0</v>
      </c>
      <c r="X682" s="24">
        <v>0</v>
      </c>
      <c r="Y682" s="24">
        <v>1382097.72</v>
      </c>
      <c r="Z682" s="14">
        <f t="shared" si="212"/>
        <v>3929849.16</v>
      </c>
      <c r="AA682" s="14">
        <f t="shared" si="213"/>
        <v>4283535.5844000001</v>
      </c>
      <c r="AB682" s="24">
        <v>2276291.58</v>
      </c>
      <c r="AC682" s="24">
        <v>1309740.3800000001</v>
      </c>
      <c r="AD682" s="24">
        <v>343817.2</v>
      </c>
      <c r="AE682" s="24">
        <v>0</v>
      </c>
      <c r="AF682" s="25">
        <v>0</v>
      </c>
      <c r="AG682" s="14">
        <f t="shared" si="214"/>
        <v>2481157.8222000003</v>
      </c>
      <c r="AH682" s="14">
        <f t="shared" si="215"/>
        <v>1427617.0142000003</v>
      </c>
      <c r="AI682" s="14">
        <f t="shared" si="216"/>
        <v>374760.74800000002</v>
      </c>
      <c r="AJ682" s="14">
        <f t="shared" si="217"/>
        <v>0</v>
      </c>
      <c r="AK682" s="14">
        <f t="shared" si="218"/>
        <v>0</v>
      </c>
      <c r="AL682" s="16">
        <f t="shared" si="219"/>
        <v>136578.53999999998</v>
      </c>
      <c r="AM682" s="16">
        <f t="shared" si="220"/>
        <v>136578.53999999998</v>
      </c>
      <c r="AN682" s="24">
        <v>0</v>
      </c>
      <c r="AO682" s="24">
        <v>46046.5</v>
      </c>
      <c r="AP682" s="32">
        <v>90532.04</v>
      </c>
      <c r="AQ682" s="24">
        <v>0</v>
      </c>
      <c r="AR682" s="24">
        <v>46046.5</v>
      </c>
      <c r="AS682" s="32">
        <v>90532.04</v>
      </c>
      <c r="AT682" s="68">
        <f t="shared" si="221"/>
        <v>5.4145897405595926</v>
      </c>
      <c r="AU682" s="26">
        <v>0</v>
      </c>
      <c r="AV682" s="26">
        <v>0</v>
      </c>
      <c r="AW682" s="29">
        <v>19.314799153591149</v>
      </c>
      <c r="AX682" s="26">
        <v>3678.7797964517604</v>
      </c>
      <c r="AY682" s="27">
        <v>3955.1576135193495</v>
      </c>
      <c r="AZ682" s="27">
        <v>3881.5737792482355</v>
      </c>
      <c r="BA682" s="76">
        <v>4212.1931916767016</v>
      </c>
      <c r="BB682" s="29">
        <v>88.130560351811283</v>
      </c>
      <c r="BC682" s="26">
        <v>0</v>
      </c>
      <c r="BD682" s="26">
        <v>0</v>
      </c>
      <c r="BE682" s="26">
        <v>0</v>
      </c>
      <c r="BF682" s="28">
        <v>0</v>
      </c>
    </row>
    <row r="683" spans="1:58" ht="12.75" customHeight="1" x14ac:dyDescent="0.25">
      <c r="A683" s="10">
        <v>715</v>
      </c>
      <c r="B683" s="20" t="s">
        <v>57</v>
      </c>
      <c r="C683" s="20" t="s">
        <v>136</v>
      </c>
      <c r="D683" s="21">
        <v>2015</v>
      </c>
      <c r="E683" s="20" t="s">
        <v>57</v>
      </c>
      <c r="F683" s="65">
        <v>1.0900000000000001</v>
      </c>
      <c r="G683" s="22">
        <v>580124573</v>
      </c>
      <c r="H683" s="12">
        <f t="shared" si="207"/>
        <v>632335784.57000005</v>
      </c>
      <c r="I683" s="23">
        <v>0</v>
      </c>
      <c r="J683" s="13">
        <f t="shared" si="208"/>
        <v>20952238.670000002</v>
      </c>
      <c r="K683" s="13">
        <f t="shared" si="209"/>
        <v>22837940.150300004</v>
      </c>
      <c r="L683" s="14">
        <f t="shared" si="210"/>
        <v>12343610.459999999</v>
      </c>
      <c r="M683" s="14">
        <f t="shared" si="211"/>
        <v>12982545.438600002</v>
      </c>
      <c r="N683" s="22">
        <v>7099277.54</v>
      </c>
      <c r="O683" s="24">
        <v>3141590</v>
      </c>
      <c r="P683" s="24">
        <v>817260.37</v>
      </c>
      <c r="Q683" s="24">
        <v>0</v>
      </c>
      <c r="R683" s="24">
        <v>0</v>
      </c>
      <c r="S683" s="24">
        <v>1285482.55</v>
      </c>
      <c r="T683" s="14">
        <f t="shared" si="222"/>
        <v>7738212.518600001</v>
      </c>
      <c r="U683" s="24">
        <v>3141590</v>
      </c>
      <c r="V683" s="24">
        <v>817260.37</v>
      </c>
      <c r="W683" s="24">
        <v>0</v>
      </c>
      <c r="X683" s="24">
        <v>0</v>
      </c>
      <c r="Y683" s="24">
        <v>1285482.55</v>
      </c>
      <c r="Z683" s="14">
        <f t="shared" si="212"/>
        <v>8608628.2100000009</v>
      </c>
      <c r="AA683" s="14">
        <f t="shared" si="213"/>
        <v>9383404.7489</v>
      </c>
      <c r="AB683" s="24">
        <v>6776458.1600000001</v>
      </c>
      <c r="AC683" s="24">
        <v>1492789.54</v>
      </c>
      <c r="AD683" s="24">
        <v>339380.51</v>
      </c>
      <c r="AE683" s="24">
        <v>0</v>
      </c>
      <c r="AF683" s="25">
        <v>0</v>
      </c>
      <c r="AG683" s="14">
        <f t="shared" si="214"/>
        <v>7386339.3944000006</v>
      </c>
      <c r="AH683" s="14">
        <f t="shared" si="215"/>
        <v>1627140.5986000001</v>
      </c>
      <c r="AI683" s="14">
        <f t="shared" si="216"/>
        <v>369924.75590000005</v>
      </c>
      <c r="AJ683" s="14">
        <f t="shared" si="217"/>
        <v>0</v>
      </c>
      <c r="AK683" s="14">
        <f t="shared" si="218"/>
        <v>0</v>
      </c>
      <c r="AL683" s="16">
        <f t="shared" si="219"/>
        <v>1137576.99</v>
      </c>
      <c r="AM683" s="16">
        <f t="shared" si="220"/>
        <v>1137576.99</v>
      </c>
      <c r="AN683" s="24">
        <v>0</v>
      </c>
      <c r="AO683" s="24">
        <v>42404</v>
      </c>
      <c r="AP683" s="32">
        <v>1095172.99</v>
      </c>
      <c r="AQ683" s="24">
        <v>0</v>
      </c>
      <c r="AR683" s="24">
        <v>42404</v>
      </c>
      <c r="AS683" s="32">
        <v>1095172.99</v>
      </c>
      <c r="AT683" s="68">
        <f t="shared" si="221"/>
        <v>3.6116792229037333</v>
      </c>
      <c r="AU683" s="26">
        <v>0</v>
      </c>
      <c r="AV683" s="26">
        <v>0</v>
      </c>
      <c r="AW683" s="29">
        <v>23.480146409669302</v>
      </c>
      <c r="AX683" s="26">
        <v>4791.1020511521911</v>
      </c>
      <c r="AY683" s="27">
        <v>2807.2538918274604</v>
      </c>
      <c r="AZ683" s="27">
        <v>3382.7564484714985</v>
      </c>
      <c r="BA683" s="76">
        <v>3670.888276690634</v>
      </c>
      <c r="BB683" s="29">
        <v>89.585846425033722</v>
      </c>
      <c r="BC683" s="26">
        <v>0</v>
      </c>
      <c r="BD683" s="26">
        <v>0</v>
      </c>
      <c r="BE683" s="26">
        <v>0</v>
      </c>
      <c r="BF683" s="28">
        <v>0</v>
      </c>
    </row>
    <row r="684" spans="1:58" ht="12.75" customHeight="1" x14ac:dyDescent="0.25">
      <c r="A684" s="10">
        <v>716</v>
      </c>
      <c r="B684" s="20" t="s">
        <v>58</v>
      </c>
      <c r="C684" s="20" t="s">
        <v>137</v>
      </c>
      <c r="D684" s="21">
        <v>2015</v>
      </c>
      <c r="E684" s="20" t="s">
        <v>112</v>
      </c>
      <c r="F684" s="65">
        <v>1.0900000000000001</v>
      </c>
      <c r="G684" s="22">
        <v>395929338</v>
      </c>
      <c r="H684" s="12">
        <f t="shared" si="207"/>
        <v>431562978.42000002</v>
      </c>
      <c r="I684" s="23">
        <v>0</v>
      </c>
      <c r="J684" s="13">
        <f t="shared" si="208"/>
        <v>6983170.7400000002</v>
      </c>
      <c r="K684" s="13">
        <f t="shared" si="209"/>
        <v>7611656.1066000005</v>
      </c>
      <c r="L684" s="14">
        <f t="shared" si="210"/>
        <v>3421859.8800000004</v>
      </c>
      <c r="M684" s="14">
        <f t="shared" si="211"/>
        <v>3555411.4236000003</v>
      </c>
      <c r="N684" s="22">
        <v>1483906.04</v>
      </c>
      <c r="O684" s="24">
        <v>1451402.66</v>
      </c>
      <c r="P684" s="24">
        <v>4328.87</v>
      </c>
      <c r="Q684" s="24">
        <v>0</v>
      </c>
      <c r="R684" s="24">
        <v>0</v>
      </c>
      <c r="S684" s="24">
        <v>482222.31</v>
      </c>
      <c r="T684" s="14">
        <f t="shared" si="222"/>
        <v>1617457.5836000002</v>
      </c>
      <c r="U684" s="24">
        <v>1451402.66</v>
      </c>
      <c r="V684" s="24">
        <v>4328.87</v>
      </c>
      <c r="W684" s="24">
        <v>0</v>
      </c>
      <c r="X684" s="24">
        <v>0</v>
      </c>
      <c r="Y684" s="24">
        <v>482222.31</v>
      </c>
      <c r="Z684" s="14">
        <f t="shared" si="212"/>
        <v>3561310.86</v>
      </c>
      <c r="AA684" s="14">
        <f t="shared" si="213"/>
        <v>3881828.8374000005</v>
      </c>
      <c r="AB684" s="24">
        <v>3124733.42</v>
      </c>
      <c r="AC684" s="24">
        <v>292063.11</v>
      </c>
      <c r="AD684" s="24">
        <v>144514.33000000002</v>
      </c>
      <c r="AE684" s="24">
        <v>0</v>
      </c>
      <c r="AF684" s="25">
        <v>0</v>
      </c>
      <c r="AG684" s="14">
        <f t="shared" si="214"/>
        <v>3405959.4278000002</v>
      </c>
      <c r="AH684" s="14">
        <f t="shared" si="215"/>
        <v>318348.78990000003</v>
      </c>
      <c r="AI684" s="14">
        <f t="shared" si="216"/>
        <v>157520.61970000004</v>
      </c>
      <c r="AJ684" s="14">
        <f t="shared" si="217"/>
        <v>0</v>
      </c>
      <c r="AK684" s="14">
        <f t="shared" si="218"/>
        <v>0</v>
      </c>
      <c r="AL684" s="16">
        <f t="shared" si="219"/>
        <v>1330159.0900000001</v>
      </c>
      <c r="AM684" s="16">
        <f t="shared" si="220"/>
        <v>1330159.0900000001</v>
      </c>
      <c r="AN684" s="24">
        <v>0</v>
      </c>
      <c r="AO684" s="24">
        <v>62639.3</v>
      </c>
      <c r="AP684" s="32">
        <v>1267519.79</v>
      </c>
      <c r="AQ684" s="24">
        <v>0</v>
      </c>
      <c r="AR684" s="24">
        <v>62639.3</v>
      </c>
      <c r="AS684" s="32">
        <v>1267519.79</v>
      </c>
      <c r="AT684" s="68">
        <f t="shared" si="221"/>
        <v>1.7637416755411039</v>
      </c>
      <c r="AU684" s="26">
        <v>0</v>
      </c>
      <c r="AV684" s="26">
        <v>0</v>
      </c>
      <c r="AW684" s="29">
        <v>18.983408200765723</v>
      </c>
      <c r="AX684" s="26">
        <v>3420.7488682545518</v>
      </c>
      <c r="AY684" s="27">
        <v>3551.9279288236576</v>
      </c>
      <c r="AZ684" s="27">
        <v>3483.7956030306555</v>
      </c>
      <c r="BA684" s="76">
        <v>3780.5336069435807</v>
      </c>
      <c r="BB684" s="29">
        <v>85.907596251428046</v>
      </c>
      <c r="BC684" s="26">
        <v>0</v>
      </c>
      <c r="BD684" s="26">
        <v>0</v>
      </c>
      <c r="BE684" s="26">
        <v>0</v>
      </c>
      <c r="BF684" s="28">
        <v>0</v>
      </c>
    </row>
    <row r="685" spans="1:58" ht="12.75" customHeight="1" x14ac:dyDescent="0.25">
      <c r="A685" s="10">
        <v>717</v>
      </c>
      <c r="B685" s="20" t="s">
        <v>59</v>
      </c>
      <c r="C685" s="20" t="s">
        <v>138</v>
      </c>
      <c r="D685" s="21">
        <v>2015</v>
      </c>
      <c r="E685" s="20" t="s">
        <v>59</v>
      </c>
      <c r="F685" s="65">
        <v>1.0900000000000001</v>
      </c>
      <c r="G685" s="22">
        <v>266852394</v>
      </c>
      <c r="H685" s="12">
        <f t="shared" si="207"/>
        <v>290869109.46000004</v>
      </c>
      <c r="I685" s="23">
        <v>0</v>
      </c>
      <c r="J685" s="13">
        <f t="shared" si="208"/>
        <v>6574284.25</v>
      </c>
      <c r="K685" s="13">
        <f t="shared" si="209"/>
        <v>7165969.8325000005</v>
      </c>
      <c r="L685" s="14">
        <f t="shared" si="210"/>
        <v>2909239.41</v>
      </c>
      <c r="M685" s="14">
        <f t="shared" si="211"/>
        <v>3002878.4691000003</v>
      </c>
      <c r="N685" s="22">
        <v>1040433.99</v>
      </c>
      <c r="O685" s="24">
        <v>1343794.39</v>
      </c>
      <c r="P685" s="24">
        <v>0</v>
      </c>
      <c r="Q685" s="24">
        <v>0</v>
      </c>
      <c r="R685" s="24">
        <v>0</v>
      </c>
      <c r="S685" s="24">
        <v>525011.03</v>
      </c>
      <c r="T685" s="14">
        <f t="shared" si="222"/>
        <v>1134073.0491000002</v>
      </c>
      <c r="U685" s="24">
        <v>1343794.39</v>
      </c>
      <c r="V685" s="24">
        <v>0</v>
      </c>
      <c r="W685" s="24">
        <v>0</v>
      </c>
      <c r="X685" s="24">
        <v>0</v>
      </c>
      <c r="Y685" s="24">
        <v>525011.03</v>
      </c>
      <c r="Z685" s="14">
        <f t="shared" si="212"/>
        <v>3665044.8400000003</v>
      </c>
      <c r="AA685" s="14">
        <f t="shared" si="213"/>
        <v>3994898.8756000008</v>
      </c>
      <c r="AB685" s="24">
        <v>3134804.0300000003</v>
      </c>
      <c r="AC685" s="24">
        <v>530240.81000000006</v>
      </c>
      <c r="AD685" s="24">
        <v>0</v>
      </c>
      <c r="AE685" s="24">
        <v>0</v>
      </c>
      <c r="AF685" s="25">
        <v>0</v>
      </c>
      <c r="AG685" s="14">
        <f t="shared" si="214"/>
        <v>3416936.3927000007</v>
      </c>
      <c r="AH685" s="14">
        <f t="shared" si="215"/>
        <v>577962.48290000006</v>
      </c>
      <c r="AI685" s="14">
        <f t="shared" si="216"/>
        <v>0</v>
      </c>
      <c r="AJ685" s="14">
        <f t="shared" si="217"/>
        <v>0</v>
      </c>
      <c r="AK685" s="14">
        <f t="shared" si="218"/>
        <v>0</v>
      </c>
      <c r="AL685" s="16">
        <f t="shared" si="219"/>
        <v>472650.78</v>
      </c>
      <c r="AM685" s="16">
        <f t="shared" si="220"/>
        <v>472650.78</v>
      </c>
      <c r="AN685" s="24">
        <v>0</v>
      </c>
      <c r="AO685" s="24">
        <v>0</v>
      </c>
      <c r="AP685" s="32">
        <v>472650.78</v>
      </c>
      <c r="AQ685" s="24">
        <v>0</v>
      </c>
      <c r="AR685" s="24">
        <v>0</v>
      </c>
      <c r="AS685" s="32">
        <v>472650.78</v>
      </c>
      <c r="AT685" s="68">
        <f t="shared" si="221"/>
        <v>2.4636407234180555</v>
      </c>
      <c r="AU685" s="26">
        <v>0</v>
      </c>
      <c r="AV685" s="26">
        <v>0</v>
      </c>
      <c r="AW685" s="29">
        <v>24.999664996836302</v>
      </c>
      <c r="AX685" s="26">
        <v>4038.937348197323</v>
      </c>
      <c r="AY685" s="27">
        <v>4359.0902666649281</v>
      </c>
      <c r="AZ685" s="27">
        <v>4174.6152253274695</v>
      </c>
      <c r="BA685" s="76">
        <v>4530.1949235137063</v>
      </c>
      <c r="BB685" s="29">
        <v>81.953667058291359</v>
      </c>
      <c r="BC685" s="26">
        <v>0</v>
      </c>
      <c r="BD685" s="26">
        <v>0</v>
      </c>
      <c r="BE685" s="26">
        <v>0</v>
      </c>
      <c r="BF685" s="28">
        <v>0</v>
      </c>
    </row>
    <row r="686" spans="1:58" ht="12.75" customHeight="1" x14ac:dyDescent="0.25">
      <c r="A686" s="10">
        <v>718</v>
      </c>
      <c r="B686" s="20" t="s">
        <v>60</v>
      </c>
      <c r="C686" s="20" t="s">
        <v>139</v>
      </c>
      <c r="D686" s="21">
        <v>2015</v>
      </c>
      <c r="E686" s="20" t="s">
        <v>60</v>
      </c>
      <c r="F686" s="65">
        <v>1.0900000000000001</v>
      </c>
      <c r="G686" s="22">
        <v>364046016</v>
      </c>
      <c r="H686" s="12">
        <f t="shared" si="207"/>
        <v>396810157.44000006</v>
      </c>
      <c r="I686" s="23">
        <v>0</v>
      </c>
      <c r="J686" s="13">
        <f t="shared" si="208"/>
        <v>9764153.1900000013</v>
      </c>
      <c r="K686" s="13">
        <f t="shared" si="209"/>
        <v>10642926.977100002</v>
      </c>
      <c r="L686" s="14">
        <f t="shared" si="210"/>
        <v>4755791.21</v>
      </c>
      <c r="M686" s="14">
        <f t="shared" si="211"/>
        <v>4981365.7609999999</v>
      </c>
      <c r="N686" s="22">
        <v>2506383.9</v>
      </c>
      <c r="O686" s="24">
        <v>1582452.19</v>
      </c>
      <c r="P686" s="24">
        <v>596915.12</v>
      </c>
      <c r="Q686" s="24">
        <v>0</v>
      </c>
      <c r="R686" s="24">
        <v>0</v>
      </c>
      <c r="S686" s="24">
        <v>70040</v>
      </c>
      <c r="T686" s="14">
        <f t="shared" si="222"/>
        <v>2731958.4509999999</v>
      </c>
      <c r="U686" s="24">
        <v>1582452.19</v>
      </c>
      <c r="V686" s="24">
        <v>596915.12</v>
      </c>
      <c r="W686" s="24">
        <v>0</v>
      </c>
      <c r="X686" s="24">
        <v>0</v>
      </c>
      <c r="Y686" s="24">
        <v>70040</v>
      </c>
      <c r="Z686" s="14">
        <f t="shared" si="212"/>
        <v>5008361.9800000014</v>
      </c>
      <c r="AA686" s="14">
        <f t="shared" si="213"/>
        <v>5459114.5582000017</v>
      </c>
      <c r="AB686" s="24">
        <v>3889008.9000000008</v>
      </c>
      <c r="AC686" s="24">
        <v>959878.3</v>
      </c>
      <c r="AD686" s="24">
        <v>159474.78</v>
      </c>
      <c r="AE686" s="24">
        <v>0</v>
      </c>
      <c r="AF686" s="25">
        <v>0</v>
      </c>
      <c r="AG686" s="14">
        <f t="shared" si="214"/>
        <v>4239019.7010000013</v>
      </c>
      <c r="AH686" s="14">
        <f t="shared" si="215"/>
        <v>1046267.3470000002</v>
      </c>
      <c r="AI686" s="14">
        <f t="shared" si="216"/>
        <v>173827.51020000002</v>
      </c>
      <c r="AJ686" s="14">
        <f t="shared" si="217"/>
        <v>0</v>
      </c>
      <c r="AK686" s="14">
        <f t="shared" si="218"/>
        <v>0</v>
      </c>
      <c r="AL686" s="16">
        <f t="shared" si="219"/>
        <v>836211.91</v>
      </c>
      <c r="AM686" s="16">
        <f t="shared" si="220"/>
        <v>836211.91</v>
      </c>
      <c r="AN686" s="24">
        <v>0</v>
      </c>
      <c r="AO686" s="24">
        <v>21942.799999999999</v>
      </c>
      <c r="AP686" s="32">
        <v>814269.11</v>
      </c>
      <c r="AQ686" s="24">
        <v>0</v>
      </c>
      <c r="AR686" s="24">
        <v>21942.799999999999</v>
      </c>
      <c r="AS686" s="32">
        <v>814269.11</v>
      </c>
      <c r="AT686" s="68">
        <f t="shared" si="221"/>
        <v>2.6821206003803657</v>
      </c>
      <c r="AU686" s="26">
        <v>0</v>
      </c>
      <c r="AV686" s="26">
        <v>0</v>
      </c>
      <c r="AW686" s="29">
        <v>17.574664823356919</v>
      </c>
      <c r="AX686" s="26">
        <v>4058.3704972603127</v>
      </c>
      <c r="AY686" s="27">
        <v>3130.0537887200571</v>
      </c>
      <c r="AZ686" s="27">
        <v>3546.1162886960055</v>
      </c>
      <c r="BA686" s="76">
        <v>3848.1625592164014</v>
      </c>
      <c r="BB686" s="29">
        <v>98.527269240652799</v>
      </c>
      <c r="BC686" s="26">
        <v>0</v>
      </c>
      <c r="BD686" s="26">
        <v>0</v>
      </c>
      <c r="BE686" s="26">
        <v>0</v>
      </c>
      <c r="BF686" s="28">
        <v>0</v>
      </c>
    </row>
    <row r="687" spans="1:58" ht="12.75" customHeight="1" x14ac:dyDescent="0.25">
      <c r="A687" s="10">
        <v>719</v>
      </c>
      <c r="B687" s="20" t="s">
        <v>61</v>
      </c>
      <c r="C687" s="20" t="s">
        <v>140</v>
      </c>
      <c r="D687" s="21">
        <v>2015</v>
      </c>
      <c r="E687" s="20" t="s">
        <v>61</v>
      </c>
      <c r="F687" s="65">
        <v>1.0900000000000001</v>
      </c>
      <c r="G687" s="22">
        <v>384772089</v>
      </c>
      <c r="H687" s="12">
        <f t="shared" si="207"/>
        <v>419401577.01000005</v>
      </c>
      <c r="I687" s="23">
        <v>0</v>
      </c>
      <c r="J687" s="13">
        <f t="shared" si="208"/>
        <v>12681854.460000001</v>
      </c>
      <c r="K687" s="13">
        <f t="shared" si="209"/>
        <v>13823221.361400003</v>
      </c>
      <c r="L687" s="14">
        <f t="shared" si="210"/>
        <v>4936223.96</v>
      </c>
      <c r="M687" s="14">
        <f t="shared" si="211"/>
        <v>5085802.2203000002</v>
      </c>
      <c r="N687" s="22">
        <v>1661980.67</v>
      </c>
      <c r="O687" s="24">
        <v>2228602.0299999998</v>
      </c>
      <c r="P687" s="24">
        <v>244344.1</v>
      </c>
      <c r="Q687" s="24">
        <v>0</v>
      </c>
      <c r="R687" s="24">
        <v>0</v>
      </c>
      <c r="S687" s="24">
        <v>801297.16</v>
      </c>
      <c r="T687" s="14">
        <f t="shared" si="222"/>
        <v>1811558.9303000001</v>
      </c>
      <c r="U687" s="24">
        <v>2228602.0299999998</v>
      </c>
      <c r="V687" s="24">
        <v>244344.1</v>
      </c>
      <c r="W687" s="24">
        <v>0</v>
      </c>
      <c r="X687" s="24">
        <v>0</v>
      </c>
      <c r="Y687" s="24">
        <v>801297.16</v>
      </c>
      <c r="Z687" s="14">
        <f t="shared" si="212"/>
        <v>7745630.5</v>
      </c>
      <c r="AA687" s="14">
        <f t="shared" si="213"/>
        <v>8442737.245000001</v>
      </c>
      <c r="AB687" s="24">
        <v>6029479.3600000003</v>
      </c>
      <c r="AC687" s="24">
        <v>1593424.71</v>
      </c>
      <c r="AD687" s="24">
        <v>122726.43</v>
      </c>
      <c r="AE687" s="24">
        <v>0</v>
      </c>
      <c r="AF687" s="25">
        <v>0</v>
      </c>
      <c r="AG687" s="14">
        <f t="shared" si="214"/>
        <v>6572132.5024000006</v>
      </c>
      <c r="AH687" s="14">
        <f t="shared" si="215"/>
        <v>1736832.9339000001</v>
      </c>
      <c r="AI687" s="14">
        <f t="shared" si="216"/>
        <v>133771.80869999999</v>
      </c>
      <c r="AJ687" s="14">
        <f t="shared" si="217"/>
        <v>0</v>
      </c>
      <c r="AK687" s="14">
        <f t="shared" si="218"/>
        <v>0</v>
      </c>
      <c r="AL687" s="16">
        <f t="shared" si="219"/>
        <v>605474.64</v>
      </c>
      <c r="AM687" s="16">
        <f t="shared" si="220"/>
        <v>605474.64</v>
      </c>
      <c r="AN687" s="24">
        <v>0</v>
      </c>
      <c r="AO687" s="24">
        <v>99794.3</v>
      </c>
      <c r="AP687" s="32">
        <v>505680.34</v>
      </c>
      <c r="AQ687" s="24">
        <v>0</v>
      </c>
      <c r="AR687" s="24">
        <v>99794.3</v>
      </c>
      <c r="AS687" s="32">
        <v>505680.34</v>
      </c>
      <c r="AT687" s="68">
        <f t="shared" si="221"/>
        <v>3.2959392904405811</v>
      </c>
      <c r="AU687" s="26">
        <v>0</v>
      </c>
      <c r="AV687" s="26">
        <v>0</v>
      </c>
      <c r="AW687" s="29">
        <v>19.525858128532061</v>
      </c>
      <c r="AX687" s="26">
        <v>4707.296536149338</v>
      </c>
      <c r="AY687" s="27">
        <v>3686.1727453704484</v>
      </c>
      <c r="AZ687" s="27">
        <v>4249.1381376444815</v>
      </c>
      <c r="BA687" s="76">
        <v>4611.0654471048956</v>
      </c>
      <c r="BB687" s="29">
        <v>83.767001528026285</v>
      </c>
      <c r="BC687" s="26">
        <v>0</v>
      </c>
      <c r="BD687" s="26">
        <v>0</v>
      </c>
      <c r="BE687" s="26">
        <v>0</v>
      </c>
      <c r="BF687" s="28">
        <v>0</v>
      </c>
    </row>
    <row r="688" spans="1:58" ht="12.75" customHeight="1" x14ac:dyDescent="0.25">
      <c r="A688" s="10">
        <v>720</v>
      </c>
      <c r="B688" s="20" t="s">
        <v>62</v>
      </c>
      <c r="C688" s="20" t="s">
        <v>141</v>
      </c>
      <c r="D688" s="21">
        <v>2015</v>
      </c>
      <c r="E688" s="20" t="s">
        <v>62</v>
      </c>
      <c r="F688" s="65">
        <v>1.0900000000000001</v>
      </c>
      <c r="G688" s="22">
        <v>577553448</v>
      </c>
      <c r="H688" s="12">
        <f t="shared" si="207"/>
        <v>629533258.32000005</v>
      </c>
      <c r="I688" s="23">
        <v>0</v>
      </c>
      <c r="J688" s="13">
        <f t="shared" si="208"/>
        <v>18910379.109999999</v>
      </c>
      <c r="K688" s="13">
        <f t="shared" si="209"/>
        <v>20612313.229900002</v>
      </c>
      <c r="L688" s="14">
        <f t="shared" si="210"/>
        <v>4417783.05</v>
      </c>
      <c r="M688" s="14">
        <f t="shared" si="211"/>
        <v>4544646.4118999997</v>
      </c>
      <c r="N688" s="22">
        <v>1409592.91</v>
      </c>
      <c r="O688" s="24">
        <v>2015748.34</v>
      </c>
      <c r="P688" s="24">
        <v>2622.1</v>
      </c>
      <c r="Q688" s="24">
        <v>0</v>
      </c>
      <c r="R688" s="24">
        <v>0</v>
      </c>
      <c r="S688" s="24">
        <v>989819.7</v>
      </c>
      <c r="T688" s="14">
        <f t="shared" si="222"/>
        <v>1536456.2719000001</v>
      </c>
      <c r="U688" s="24">
        <v>2015748.34</v>
      </c>
      <c r="V688" s="24">
        <v>2622.1</v>
      </c>
      <c r="W688" s="24">
        <v>0</v>
      </c>
      <c r="X688" s="24">
        <v>0</v>
      </c>
      <c r="Y688" s="24">
        <v>989819.7</v>
      </c>
      <c r="Z688" s="14">
        <f t="shared" si="212"/>
        <v>14492596.059999999</v>
      </c>
      <c r="AA688" s="14">
        <f t="shared" si="213"/>
        <v>15796929.705400001</v>
      </c>
      <c r="AB688" s="24">
        <v>7583138.7299999995</v>
      </c>
      <c r="AC688" s="24">
        <v>1068667.3799999999</v>
      </c>
      <c r="AD688" s="24">
        <v>108278.91</v>
      </c>
      <c r="AE688" s="24">
        <v>0</v>
      </c>
      <c r="AF688" s="25">
        <v>5732511.04</v>
      </c>
      <c r="AG688" s="14">
        <f t="shared" si="214"/>
        <v>8265621.2157000005</v>
      </c>
      <c r="AH688" s="14">
        <f t="shared" si="215"/>
        <v>1164847.4442</v>
      </c>
      <c r="AI688" s="14">
        <f t="shared" si="216"/>
        <v>118024.01190000001</v>
      </c>
      <c r="AJ688" s="14">
        <f t="shared" si="217"/>
        <v>0</v>
      </c>
      <c r="AK688" s="14">
        <f t="shared" si="218"/>
        <v>6248437.0336000007</v>
      </c>
      <c r="AL688" s="16">
        <f t="shared" si="219"/>
        <v>1232510.79</v>
      </c>
      <c r="AM688" s="16">
        <f t="shared" si="220"/>
        <v>1232510.79</v>
      </c>
      <c r="AN688" s="24">
        <v>0</v>
      </c>
      <c r="AO688" s="24">
        <v>190945</v>
      </c>
      <c r="AP688" s="32">
        <v>1041565.79</v>
      </c>
      <c r="AQ688" s="24">
        <v>0</v>
      </c>
      <c r="AR688" s="24">
        <v>190945</v>
      </c>
      <c r="AS688" s="32">
        <v>1041565.79</v>
      </c>
      <c r="AT688" s="68">
        <f t="shared" si="221"/>
        <v>3.2742214898871143</v>
      </c>
      <c r="AU688" s="26">
        <v>0</v>
      </c>
      <c r="AV688" s="26">
        <v>0</v>
      </c>
      <c r="AW688" s="29">
        <v>28.176527770768605</v>
      </c>
      <c r="AX688" s="26">
        <v>8200.2587286839953</v>
      </c>
      <c r="AY688" s="27">
        <v>3790.5039280126653</v>
      </c>
      <c r="AZ688" s="27">
        <v>6447.8463266417193</v>
      </c>
      <c r="BA688" s="76">
        <v>6997.0522119814032</v>
      </c>
      <c r="BB688" s="29">
        <v>77.594651235759542</v>
      </c>
      <c r="BC688" s="26">
        <v>0</v>
      </c>
      <c r="BD688" s="26">
        <v>0</v>
      </c>
      <c r="BE688" s="26">
        <v>0</v>
      </c>
      <c r="BF688" s="28">
        <v>0</v>
      </c>
    </row>
    <row r="689" spans="1:58" ht="12.75" customHeight="1" x14ac:dyDescent="0.25">
      <c r="A689" s="10">
        <v>721</v>
      </c>
      <c r="B689" s="20" t="s">
        <v>63</v>
      </c>
      <c r="C689" s="20" t="s">
        <v>142</v>
      </c>
      <c r="D689" s="21">
        <v>2015</v>
      </c>
      <c r="E689" s="20" t="s">
        <v>63</v>
      </c>
      <c r="F689" s="65">
        <v>1.0900000000000001</v>
      </c>
      <c r="G689" s="22">
        <v>462797837</v>
      </c>
      <c r="H689" s="12">
        <f t="shared" si="207"/>
        <v>504449642.33000004</v>
      </c>
      <c r="I689" s="23">
        <v>0</v>
      </c>
      <c r="J689" s="13">
        <f t="shared" si="208"/>
        <v>11980465.140000001</v>
      </c>
      <c r="K689" s="13">
        <f t="shared" si="209"/>
        <v>13058707.002600001</v>
      </c>
      <c r="L689" s="14">
        <f t="shared" si="210"/>
        <v>7719806.9799999995</v>
      </c>
      <c r="M689" s="14">
        <f t="shared" si="211"/>
        <v>7958172.7035999997</v>
      </c>
      <c r="N689" s="22">
        <v>2648508.04</v>
      </c>
      <c r="O689" s="24">
        <v>2319793.31</v>
      </c>
      <c r="P689" s="24">
        <v>0</v>
      </c>
      <c r="Q689" s="24">
        <v>0</v>
      </c>
      <c r="R689" s="24">
        <v>0</v>
      </c>
      <c r="S689" s="24">
        <v>2751505.63</v>
      </c>
      <c r="T689" s="14">
        <f t="shared" si="222"/>
        <v>2886873.7636000002</v>
      </c>
      <c r="U689" s="24">
        <v>2319793.31</v>
      </c>
      <c r="V689" s="24">
        <v>0</v>
      </c>
      <c r="W689" s="24">
        <v>0</v>
      </c>
      <c r="X689" s="24">
        <v>0</v>
      </c>
      <c r="Y689" s="24">
        <v>2751505.63</v>
      </c>
      <c r="Z689" s="14">
        <f t="shared" si="212"/>
        <v>4260658.16</v>
      </c>
      <c r="AA689" s="14">
        <f t="shared" si="213"/>
        <v>4644117.3944000006</v>
      </c>
      <c r="AB689" s="24">
        <v>2248080.4499999997</v>
      </c>
      <c r="AC689" s="24">
        <v>555487.09999999986</v>
      </c>
      <c r="AD689" s="24">
        <v>1457090.61</v>
      </c>
      <c r="AE689" s="24">
        <v>0</v>
      </c>
      <c r="AF689" s="25">
        <v>0</v>
      </c>
      <c r="AG689" s="14">
        <f t="shared" si="214"/>
        <v>2450407.6905</v>
      </c>
      <c r="AH689" s="14">
        <f t="shared" si="215"/>
        <v>605480.9389999999</v>
      </c>
      <c r="AI689" s="14">
        <f t="shared" si="216"/>
        <v>1588228.7649000003</v>
      </c>
      <c r="AJ689" s="14">
        <f t="shared" si="217"/>
        <v>0</v>
      </c>
      <c r="AK689" s="14">
        <f t="shared" si="218"/>
        <v>0</v>
      </c>
      <c r="AL689" s="16">
        <f t="shared" si="219"/>
        <v>276281.7</v>
      </c>
      <c r="AM689" s="16">
        <f t="shared" si="220"/>
        <v>276281.7</v>
      </c>
      <c r="AN689" s="24">
        <v>0</v>
      </c>
      <c r="AO689" s="24">
        <v>8595.5</v>
      </c>
      <c r="AP689" s="32">
        <v>267686.2</v>
      </c>
      <c r="AQ689" s="24">
        <v>0</v>
      </c>
      <c r="AR689" s="24">
        <v>8595.5</v>
      </c>
      <c r="AS689" s="32">
        <v>267686.2</v>
      </c>
      <c r="AT689" s="68">
        <f t="shared" si="221"/>
        <v>2.5887037886047857</v>
      </c>
      <c r="AU689" s="26">
        <v>0</v>
      </c>
      <c r="AV689" s="26">
        <v>0</v>
      </c>
      <c r="AW689" s="29">
        <v>10.120914345372066</v>
      </c>
      <c r="AX689" s="26">
        <v>4956.2592304793106</v>
      </c>
      <c r="AY689" s="27">
        <v>5064.6659716634485</v>
      </c>
      <c r="AZ689" s="27">
        <v>5025.5736977121805</v>
      </c>
      <c r="BA689" s="76">
        <v>5453.6351793556796</v>
      </c>
      <c r="BB689" s="29">
        <v>64.357844216462524</v>
      </c>
      <c r="BC689" s="26">
        <v>0</v>
      </c>
      <c r="BD689" s="26">
        <v>0</v>
      </c>
      <c r="BE689" s="26">
        <v>0</v>
      </c>
      <c r="BF689" s="28">
        <v>0</v>
      </c>
    </row>
    <row r="690" spans="1:58" ht="12.75" customHeight="1" x14ac:dyDescent="0.25">
      <c r="A690" s="10">
        <v>722</v>
      </c>
      <c r="B690" s="20" t="s">
        <v>64</v>
      </c>
      <c r="C690" s="20" t="s">
        <v>143</v>
      </c>
      <c r="D690" s="21">
        <v>2015</v>
      </c>
      <c r="E690" s="20" t="s">
        <v>64</v>
      </c>
      <c r="F690" s="65">
        <v>1.0900000000000001</v>
      </c>
      <c r="G690" s="22">
        <v>537307542</v>
      </c>
      <c r="H690" s="12">
        <f t="shared" si="207"/>
        <v>585665220.78000009</v>
      </c>
      <c r="I690" s="23">
        <v>0</v>
      </c>
      <c r="J690" s="13">
        <f t="shared" si="208"/>
        <v>17800697.25</v>
      </c>
      <c r="K690" s="13">
        <f t="shared" si="209"/>
        <v>19402760.002500001</v>
      </c>
      <c r="L690" s="14">
        <f t="shared" si="210"/>
        <v>7705829.4500000002</v>
      </c>
      <c r="M690" s="14">
        <f t="shared" si="211"/>
        <v>7940755.402400001</v>
      </c>
      <c r="N690" s="22">
        <v>2610288.36</v>
      </c>
      <c r="O690" s="24">
        <v>2652271.4700000002</v>
      </c>
      <c r="P690" s="24">
        <v>300477.99</v>
      </c>
      <c r="Q690" s="24">
        <v>0</v>
      </c>
      <c r="R690" s="24">
        <v>0</v>
      </c>
      <c r="S690" s="24">
        <v>2142791.63</v>
      </c>
      <c r="T690" s="14">
        <f t="shared" si="222"/>
        <v>2845214.3124000002</v>
      </c>
      <c r="U690" s="24">
        <v>2652271.4700000002</v>
      </c>
      <c r="V690" s="24">
        <v>300477.99</v>
      </c>
      <c r="W690" s="24">
        <v>0</v>
      </c>
      <c r="X690" s="24">
        <v>0</v>
      </c>
      <c r="Y690" s="24">
        <v>2142791.63</v>
      </c>
      <c r="Z690" s="14">
        <f t="shared" si="212"/>
        <v>10094867.800000001</v>
      </c>
      <c r="AA690" s="14">
        <f t="shared" si="213"/>
        <v>11003405.902000001</v>
      </c>
      <c r="AB690" s="24">
        <v>7214651.0999999996</v>
      </c>
      <c r="AC690" s="24">
        <v>1563437.0000000002</v>
      </c>
      <c r="AD690" s="24">
        <v>1316779.7000000002</v>
      </c>
      <c r="AE690" s="24">
        <v>0</v>
      </c>
      <c r="AF690" s="25">
        <v>0</v>
      </c>
      <c r="AG690" s="14">
        <f t="shared" si="214"/>
        <v>7863969.699</v>
      </c>
      <c r="AH690" s="14">
        <f t="shared" si="215"/>
        <v>1704146.3300000003</v>
      </c>
      <c r="AI690" s="14">
        <f t="shared" si="216"/>
        <v>1435289.8730000004</v>
      </c>
      <c r="AJ690" s="14">
        <f t="shared" si="217"/>
        <v>0</v>
      </c>
      <c r="AK690" s="14">
        <f t="shared" si="218"/>
        <v>0</v>
      </c>
      <c r="AL690" s="16">
        <f t="shared" si="219"/>
        <v>1330732.0899999999</v>
      </c>
      <c r="AM690" s="16">
        <f t="shared" si="220"/>
        <v>1330732.0899999999</v>
      </c>
      <c r="AN690" s="24">
        <v>0</v>
      </c>
      <c r="AO690" s="24">
        <v>112221.4</v>
      </c>
      <c r="AP690" s="32">
        <v>1218510.69</v>
      </c>
      <c r="AQ690" s="24">
        <v>0</v>
      </c>
      <c r="AR690" s="24">
        <v>112221.4</v>
      </c>
      <c r="AS690" s="32">
        <v>1218510.69</v>
      </c>
      <c r="AT690" s="68">
        <f t="shared" si="221"/>
        <v>3.312943865210066</v>
      </c>
      <c r="AU690" s="26">
        <v>0</v>
      </c>
      <c r="AV690" s="26">
        <v>0</v>
      </c>
      <c r="AW690" s="29">
        <v>15.98125911507676</v>
      </c>
      <c r="AX690" s="26">
        <v>5093.291348657639</v>
      </c>
      <c r="AY690" s="27">
        <v>4935.2905727343787</v>
      </c>
      <c r="AZ690" s="27">
        <v>5023.6688074057256</v>
      </c>
      <c r="BA690" s="76">
        <v>5451.5680368933527</v>
      </c>
      <c r="BB690" s="29">
        <v>72.192589468743037</v>
      </c>
      <c r="BC690" s="26">
        <v>0</v>
      </c>
      <c r="BD690" s="26">
        <v>0</v>
      </c>
      <c r="BE690" s="26">
        <v>0</v>
      </c>
      <c r="BF690" s="28">
        <v>0</v>
      </c>
    </row>
    <row r="691" spans="1:58" ht="12.75" customHeight="1" x14ac:dyDescent="0.25">
      <c r="A691" s="10">
        <v>723</v>
      </c>
      <c r="B691" s="20" t="s">
        <v>65</v>
      </c>
      <c r="C691" s="20" t="s">
        <v>144</v>
      </c>
      <c r="D691" s="21">
        <v>2015</v>
      </c>
      <c r="E691" s="20" t="s">
        <v>65</v>
      </c>
      <c r="F691" s="65">
        <v>1.0900000000000001</v>
      </c>
      <c r="G691" s="22">
        <v>104777627</v>
      </c>
      <c r="H691" s="12">
        <f t="shared" si="207"/>
        <v>114207613.43000001</v>
      </c>
      <c r="I691" s="23">
        <v>0</v>
      </c>
      <c r="J691" s="13">
        <f t="shared" si="208"/>
        <v>5132400.75</v>
      </c>
      <c r="K691" s="13">
        <f t="shared" si="209"/>
        <v>5594316.8175000008</v>
      </c>
      <c r="L691" s="14">
        <f t="shared" si="210"/>
        <v>3277656.88</v>
      </c>
      <c r="M691" s="14">
        <f t="shared" si="211"/>
        <v>3420767.3685999997</v>
      </c>
      <c r="N691" s="22">
        <v>1590116.54</v>
      </c>
      <c r="O691" s="24">
        <v>1372187</v>
      </c>
      <c r="P691" s="24">
        <v>3528.1499999999996</v>
      </c>
      <c r="Q691" s="24">
        <v>0</v>
      </c>
      <c r="R691" s="24">
        <v>0</v>
      </c>
      <c r="S691" s="24">
        <v>311825.19</v>
      </c>
      <c r="T691" s="14">
        <f t="shared" si="222"/>
        <v>1733227.0286000001</v>
      </c>
      <c r="U691" s="24">
        <v>1372187</v>
      </c>
      <c r="V691" s="24">
        <v>3528.1499999999996</v>
      </c>
      <c r="W691" s="24">
        <v>0</v>
      </c>
      <c r="X691" s="24">
        <v>0</v>
      </c>
      <c r="Y691" s="24">
        <v>311825.19</v>
      </c>
      <c r="Z691" s="14">
        <f t="shared" si="212"/>
        <v>1854743.8699999999</v>
      </c>
      <c r="AA691" s="14">
        <f t="shared" si="213"/>
        <v>2021670.8182999999</v>
      </c>
      <c r="AB691" s="24">
        <v>1409234.21</v>
      </c>
      <c r="AC691" s="24">
        <v>445509.66</v>
      </c>
      <c r="AD691" s="24">
        <v>0</v>
      </c>
      <c r="AE691" s="24">
        <v>0</v>
      </c>
      <c r="AF691" s="25">
        <v>0</v>
      </c>
      <c r="AG691" s="14">
        <f t="shared" si="214"/>
        <v>1536065.2889</v>
      </c>
      <c r="AH691" s="14">
        <f t="shared" si="215"/>
        <v>485605.5294</v>
      </c>
      <c r="AI691" s="14">
        <f t="shared" si="216"/>
        <v>0</v>
      </c>
      <c r="AJ691" s="14">
        <f t="shared" si="217"/>
        <v>0</v>
      </c>
      <c r="AK691" s="14">
        <f t="shared" si="218"/>
        <v>0</v>
      </c>
      <c r="AL691" s="16">
        <f t="shared" si="219"/>
        <v>45467.82</v>
      </c>
      <c r="AM691" s="16">
        <f t="shared" si="220"/>
        <v>45467.82</v>
      </c>
      <c r="AN691" s="24">
        <v>0</v>
      </c>
      <c r="AO691" s="24">
        <v>11849</v>
      </c>
      <c r="AP691" s="32">
        <v>33618.82</v>
      </c>
      <c r="AQ691" s="24">
        <v>0</v>
      </c>
      <c r="AR691" s="24">
        <v>11849</v>
      </c>
      <c r="AS691" s="32">
        <v>33618.82</v>
      </c>
      <c r="AT691" s="68">
        <f t="shared" si="221"/>
        <v>4.8983746787851956</v>
      </c>
      <c r="AU691" s="26">
        <v>0</v>
      </c>
      <c r="AV691" s="26">
        <v>0</v>
      </c>
      <c r="AW691" s="29">
        <v>25.267716030899408</v>
      </c>
      <c r="AX691" s="26">
        <v>4751.1728948500931</v>
      </c>
      <c r="AY691" s="27">
        <v>3691.337713261903</v>
      </c>
      <c r="AZ691" s="27">
        <v>4014.9954067502263</v>
      </c>
      <c r="BA691" s="76">
        <v>4356.9792251126437</v>
      </c>
      <c r="BB691" s="29">
        <v>90.486338216097835</v>
      </c>
      <c r="BC691" s="26">
        <v>0</v>
      </c>
      <c r="BD691" s="26">
        <v>0</v>
      </c>
      <c r="BE691" s="26">
        <v>0</v>
      </c>
      <c r="BF691" s="28">
        <v>0</v>
      </c>
    </row>
    <row r="692" spans="1:58" ht="12.75" customHeight="1" x14ac:dyDescent="0.25">
      <c r="A692" s="10">
        <v>724</v>
      </c>
      <c r="B692" s="20" t="s">
        <v>66</v>
      </c>
      <c r="C692" s="20" t="s">
        <v>145</v>
      </c>
      <c r="D692" s="21">
        <v>2015</v>
      </c>
      <c r="E692" s="20" t="s">
        <v>113</v>
      </c>
      <c r="F692" s="65">
        <v>1.0900000000000001</v>
      </c>
      <c r="G692" s="22">
        <v>854562177</v>
      </c>
      <c r="H692" s="12">
        <f t="shared" si="207"/>
        <v>931472772.93000007</v>
      </c>
      <c r="I692" s="23">
        <v>0</v>
      </c>
      <c r="J692" s="13">
        <f t="shared" si="208"/>
        <v>31698502.23</v>
      </c>
      <c r="K692" s="13">
        <f t="shared" si="209"/>
        <v>34551367.430700004</v>
      </c>
      <c r="L692" s="14">
        <f t="shared" si="210"/>
        <v>16349639.780000001</v>
      </c>
      <c r="M692" s="14">
        <f t="shared" si="211"/>
        <v>17058471.042800002</v>
      </c>
      <c r="N692" s="22">
        <v>7875902.9199999999</v>
      </c>
      <c r="O692" s="24">
        <v>5308555.3099999996</v>
      </c>
      <c r="P692" s="24">
        <v>1227701.1600000001</v>
      </c>
      <c r="Q692" s="24">
        <v>0</v>
      </c>
      <c r="R692" s="24">
        <v>0</v>
      </c>
      <c r="S692" s="24">
        <v>1937480.39</v>
      </c>
      <c r="T692" s="14">
        <f t="shared" si="222"/>
        <v>8584734.1828000005</v>
      </c>
      <c r="U692" s="24">
        <v>5308555.3099999996</v>
      </c>
      <c r="V692" s="24">
        <v>1227701.1600000001</v>
      </c>
      <c r="W692" s="24">
        <v>0</v>
      </c>
      <c r="X692" s="24">
        <v>0</v>
      </c>
      <c r="Y692" s="24">
        <v>1937480.39</v>
      </c>
      <c r="Z692" s="14">
        <f t="shared" si="212"/>
        <v>15348862.449999999</v>
      </c>
      <c r="AA692" s="14">
        <f t="shared" si="213"/>
        <v>16730260.070499999</v>
      </c>
      <c r="AB692" s="24">
        <v>10329196.159999998</v>
      </c>
      <c r="AC692" s="24">
        <v>2242412.31</v>
      </c>
      <c r="AD692" s="24">
        <v>2777253.9800000004</v>
      </c>
      <c r="AE692" s="24">
        <v>0</v>
      </c>
      <c r="AF692" s="25">
        <v>0</v>
      </c>
      <c r="AG692" s="14">
        <f t="shared" si="214"/>
        <v>11258823.814399999</v>
      </c>
      <c r="AH692" s="14">
        <f t="shared" si="215"/>
        <v>2444229.4179000002</v>
      </c>
      <c r="AI692" s="14">
        <f t="shared" si="216"/>
        <v>3027206.8382000006</v>
      </c>
      <c r="AJ692" s="14">
        <f t="shared" si="217"/>
        <v>0</v>
      </c>
      <c r="AK692" s="14">
        <f t="shared" si="218"/>
        <v>0</v>
      </c>
      <c r="AL692" s="16">
        <f t="shared" si="219"/>
        <v>729653.88</v>
      </c>
      <c r="AM692" s="16">
        <f t="shared" si="220"/>
        <v>729653.88</v>
      </c>
      <c r="AN692" s="24">
        <v>0</v>
      </c>
      <c r="AO692" s="24">
        <v>144198.39999999999</v>
      </c>
      <c r="AP692" s="32">
        <v>585455.48</v>
      </c>
      <c r="AQ692" s="24">
        <v>0</v>
      </c>
      <c r="AR692" s="24">
        <v>144198.39999999999</v>
      </c>
      <c r="AS692" s="32">
        <v>585455.48</v>
      </c>
      <c r="AT692" s="68">
        <f t="shared" si="221"/>
        <v>3.7093266099466047</v>
      </c>
      <c r="AU692" s="26">
        <v>0</v>
      </c>
      <c r="AV692" s="26">
        <v>0</v>
      </c>
      <c r="AW692" s="29">
        <v>14.525166257443797</v>
      </c>
      <c r="AX692" s="26">
        <v>5405.8176720295642</v>
      </c>
      <c r="AY692" s="27">
        <v>3139.6301644729951</v>
      </c>
      <c r="AZ692" s="27">
        <v>3939.2543533481694</v>
      </c>
      <c r="BA692" s="76">
        <v>4274.7868032717397</v>
      </c>
      <c r="BB692" s="29">
        <v>88.149705950279966</v>
      </c>
      <c r="BC692" s="26">
        <v>0</v>
      </c>
      <c r="BD692" s="26">
        <v>0</v>
      </c>
      <c r="BE692" s="26">
        <v>0</v>
      </c>
      <c r="BF692" s="28">
        <v>0</v>
      </c>
    </row>
    <row r="693" spans="1:58" ht="12.75" customHeight="1" x14ac:dyDescent="0.25">
      <c r="A693" s="10">
        <v>725</v>
      </c>
      <c r="B693" s="20" t="s">
        <v>67</v>
      </c>
      <c r="C693" s="20" t="s">
        <v>146</v>
      </c>
      <c r="D693" s="21">
        <v>2015</v>
      </c>
      <c r="E693" s="20" t="s">
        <v>67</v>
      </c>
      <c r="F693" s="65">
        <v>1.0900000000000001</v>
      </c>
      <c r="G693" s="22">
        <v>250347015</v>
      </c>
      <c r="H693" s="12">
        <f t="shared" si="207"/>
        <v>272878246.35000002</v>
      </c>
      <c r="I693" s="23">
        <v>0</v>
      </c>
      <c r="J693" s="13">
        <f t="shared" si="208"/>
        <v>12170222.66</v>
      </c>
      <c r="K693" s="13">
        <f t="shared" si="209"/>
        <v>13265542.6994</v>
      </c>
      <c r="L693" s="14">
        <f t="shared" si="210"/>
        <v>5585769.6000000006</v>
      </c>
      <c r="M693" s="14">
        <f t="shared" si="211"/>
        <v>5756576.8389000008</v>
      </c>
      <c r="N693" s="22">
        <v>1897858.21</v>
      </c>
      <c r="O693" s="24">
        <v>1666539.95</v>
      </c>
      <c r="P693" s="24">
        <v>441325.28</v>
      </c>
      <c r="Q693" s="24">
        <v>0</v>
      </c>
      <c r="R693" s="24">
        <v>0</v>
      </c>
      <c r="S693" s="24">
        <v>1580046.16</v>
      </c>
      <c r="T693" s="14">
        <f t="shared" si="222"/>
        <v>2068665.4489000002</v>
      </c>
      <c r="U693" s="24">
        <v>1666539.95</v>
      </c>
      <c r="V693" s="24">
        <v>441325.28</v>
      </c>
      <c r="W693" s="24">
        <v>0</v>
      </c>
      <c r="X693" s="24">
        <v>0</v>
      </c>
      <c r="Y693" s="24">
        <v>1580046.16</v>
      </c>
      <c r="Z693" s="14">
        <f t="shared" si="212"/>
        <v>6584453.0600000005</v>
      </c>
      <c r="AA693" s="14">
        <f t="shared" si="213"/>
        <v>7177053.8354000011</v>
      </c>
      <c r="AB693" s="24">
        <v>4868954.09</v>
      </c>
      <c r="AC693" s="24">
        <v>1098285.8300000003</v>
      </c>
      <c r="AD693" s="24">
        <v>260199.69</v>
      </c>
      <c r="AE693" s="24">
        <v>0</v>
      </c>
      <c r="AF693" s="25">
        <v>357013.45</v>
      </c>
      <c r="AG693" s="14">
        <f t="shared" si="214"/>
        <v>5307159.9581000004</v>
      </c>
      <c r="AH693" s="14">
        <f t="shared" si="215"/>
        <v>1197131.5547000004</v>
      </c>
      <c r="AI693" s="14">
        <f t="shared" si="216"/>
        <v>283617.66210000002</v>
      </c>
      <c r="AJ693" s="14">
        <f t="shared" si="217"/>
        <v>0</v>
      </c>
      <c r="AK693" s="14">
        <f t="shared" si="218"/>
        <v>389144.66050000006</v>
      </c>
      <c r="AL693" s="16">
        <f t="shared" si="219"/>
        <v>700420.6</v>
      </c>
      <c r="AM693" s="16">
        <f t="shared" si="220"/>
        <v>700420.6</v>
      </c>
      <c r="AN693" s="24">
        <v>0</v>
      </c>
      <c r="AO693" s="24">
        <v>40291.1</v>
      </c>
      <c r="AP693" s="32">
        <v>660129.5</v>
      </c>
      <c r="AQ693" s="24">
        <v>0</v>
      </c>
      <c r="AR693" s="24">
        <v>40291.1</v>
      </c>
      <c r="AS693" s="32">
        <v>660129.5</v>
      </c>
      <c r="AT693" s="68">
        <f t="shared" si="221"/>
        <v>4.8613412306913268</v>
      </c>
      <c r="AU693" s="26">
        <v>0</v>
      </c>
      <c r="AV693" s="26">
        <v>0</v>
      </c>
      <c r="AW693" s="29">
        <v>23.957657024048128</v>
      </c>
      <c r="AX693" s="26">
        <v>6174.3120344852487</v>
      </c>
      <c r="AY693" s="27">
        <v>5307.9766462508223</v>
      </c>
      <c r="AZ693" s="27">
        <v>5744.0253619955229</v>
      </c>
      <c r="BA693" s="76">
        <v>6233.2821424050853</v>
      </c>
      <c r="BB693" s="29">
        <v>71.713008714143882</v>
      </c>
      <c r="BC693" s="26">
        <v>0</v>
      </c>
      <c r="BD693" s="26">
        <v>0</v>
      </c>
      <c r="BE693" s="26">
        <v>0</v>
      </c>
      <c r="BF693" s="28">
        <v>0</v>
      </c>
    </row>
    <row r="694" spans="1:58" ht="12.75" customHeight="1" x14ac:dyDescent="0.25">
      <c r="A694" s="10">
        <v>726</v>
      </c>
      <c r="B694" s="20" t="s">
        <v>68</v>
      </c>
      <c r="C694" s="20" t="s">
        <v>147</v>
      </c>
      <c r="D694" s="21">
        <v>2015</v>
      </c>
      <c r="E694" s="20" t="s">
        <v>68</v>
      </c>
      <c r="F694" s="65">
        <v>1.0900000000000001</v>
      </c>
      <c r="G694" s="22">
        <v>169741069</v>
      </c>
      <c r="H694" s="12">
        <f t="shared" si="207"/>
        <v>185017765.21000001</v>
      </c>
      <c r="I694" s="23">
        <v>0</v>
      </c>
      <c r="J694" s="13">
        <f t="shared" si="208"/>
        <v>6545427.1699999999</v>
      </c>
      <c r="K694" s="13">
        <f t="shared" si="209"/>
        <v>7134515.6153000006</v>
      </c>
      <c r="L694" s="14">
        <f t="shared" si="210"/>
        <v>3911541.04</v>
      </c>
      <c r="M694" s="14">
        <f t="shared" si="211"/>
        <v>4017965.3470000001</v>
      </c>
      <c r="N694" s="22">
        <v>1182492.3</v>
      </c>
      <c r="O694" s="24">
        <v>1862101.95</v>
      </c>
      <c r="P694" s="24">
        <v>489383.31</v>
      </c>
      <c r="Q694" s="24">
        <v>0</v>
      </c>
      <c r="R694" s="24">
        <v>0</v>
      </c>
      <c r="S694" s="24">
        <v>377563.48</v>
      </c>
      <c r="T694" s="14">
        <f t="shared" si="222"/>
        <v>1288916.6070000001</v>
      </c>
      <c r="U694" s="24">
        <v>1862101.95</v>
      </c>
      <c r="V694" s="24">
        <v>489383.31</v>
      </c>
      <c r="W694" s="24">
        <v>0</v>
      </c>
      <c r="X694" s="24">
        <v>0</v>
      </c>
      <c r="Y694" s="24">
        <v>377563.48</v>
      </c>
      <c r="Z694" s="14">
        <f t="shared" si="212"/>
        <v>2633886.13</v>
      </c>
      <c r="AA694" s="14">
        <f t="shared" si="213"/>
        <v>2870935.8817000003</v>
      </c>
      <c r="AB694" s="24">
        <v>1993362.32</v>
      </c>
      <c r="AC694" s="24">
        <v>640523.80999999994</v>
      </c>
      <c r="AD694" s="24">
        <v>0</v>
      </c>
      <c r="AE694" s="24">
        <v>0</v>
      </c>
      <c r="AF694" s="25">
        <v>0</v>
      </c>
      <c r="AG694" s="14">
        <f t="shared" si="214"/>
        <v>2172764.9288000003</v>
      </c>
      <c r="AH694" s="14">
        <f t="shared" si="215"/>
        <v>698170.95290000003</v>
      </c>
      <c r="AI694" s="14">
        <f t="shared" si="216"/>
        <v>0</v>
      </c>
      <c r="AJ694" s="14">
        <f t="shared" si="217"/>
        <v>0</v>
      </c>
      <c r="AK694" s="14">
        <f t="shared" si="218"/>
        <v>0</v>
      </c>
      <c r="AL694" s="16">
        <f t="shared" si="219"/>
        <v>84657.87</v>
      </c>
      <c r="AM694" s="16">
        <f t="shared" si="220"/>
        <v>84657.87</v>
      </c>
      <c r="AN694" s="24">
        <v>0</v>
      </c>
      <c r="AO694" s="24">
        <v>16623.599999999999</v>
      </c>
      <c r="AP694" s="32">
        <v>68034.27</v>
      </c>
      <c r="AQ694" s="24">
        <v>0</v>
      </c>
      <c r="AR694" s="24">
        <v>16623.599999999999</v>
      </c>
      <c r="AS694" s="32">
        <v>68034.27</v>
      </c>
      <c r="AT694" s="68">
        <f t="shared" si="221"/>
        <v>3.8561246306278418</v>
      </c>
      <c r="AU694" s="26">
        <v>0</v>
      </c>
      <c r="AV694" s="26">
        <v>0</v>
      </c>
      <c r="AW694" s="29">
        <v>22.107488255007869</v>
      </c>
      <c r="AX694" s="26">
        <v>4416.0637154550468</v>
      </c>
      <c r="AY694" s="27">
        <v>3992.8555416958766</v>
      </c>
      <c r="AZ694" s="27">
        <v>4153.0106369707655</v>
      </c>
      <c r="BA694" s="76">
        <v>4506.7501289121956</v>
      </c>
      <c r="BB694" s="29">
        <v>90.347449352084524</v>
      </c>
      <c r="BC694" s="26">
        <v>0</v>
      </c>
      <c r="BD694" s="26">
        <v>0</v>
      </c>
      <c r="BE694" s="26">
        <v>0</v>
      </c>
      <c r="BF694" s="28">
        <v>0</v>
      </c>
    </row>
    <row r="695" spans="1:58" ht="12.75" customHeight="1" x14ac:dyDescent="0.25">
      <c r="A695" s="10">
        <v>727</v>
      </c>
      <c r="B695" s="36" t="s">
        <v>36</v>
      </c>
      <c r="C695" s="10" t="s">
        <v>115</v>
      </c>
      <c r="D695" s="37">
        <v>2016</v>
      </c>
      <c r="E695" s="10" t="s">
        <v>36</v>
      </c>
      <c r="F695" s="65">
        <v>1.06</v>
      </c>
      <c r="G695" s="38">
        <v>20116688535.75</v>
      </c>
      <c r="H695" s="12">
        <f t="shared" si="207"/>
        <v>21323689847.895</v>
      </c>
      <c r="I695" s="13">
        <f>J695+AL695</f>
        <v>1129771757.78</v>
      </c>
      <c r="J695" s="13">
        <f t="shared" si="208"/>
        <v>591913058.65999997</v>
      </c>
      <c r="K695" s="13">
        <f t="shared" si="209"/>
        <v>627427842.1796</v>
      </c>
      <c r="L695" s="14">
        <f t="shared" si="210"/>
        <v>271540148.38999999</v>
      </c>
      <c r="M695" s="14">
        <f t="shared" si="211"/>
        <v>279000606.05239999</v>
      </c>
      <c r="N695" s="14">
        <v>124340961.04000002</v>
      </c>
      <c r="O695" s="14">
        <v>85647742.11999999</v>
      </c>
      <c r="P695" s="14">
        <v>11746767.829999998</v>
      </c>
      <c r="Q695" s="14">
        <v>6391316.5700000003</v>
      </c>
      <c r="R695" s="14">
        <v>2200193.85</v>
      </c>
      <c r="S695" s="14">
        <v>41213166.980000004</v>
      </c>
      <c r="T695" s="14">
        <f t="shared" si="222"/>
        <v>131801418.70240003</v>
      </c>
      <c r="U695" s="14">
        <v>85647742.11999999</v>
      </c>
      <c r="V695" s="14">
        <v>11746767.829999998</v>
      </c>
      <c r="W695" s="14">
        <v>6391316.5700000003</v>
      </c>
      <c r="X695" s="14">
        <v>2200193.85</v>
      </c>
      <c r="Y695" s="14">
        <v>41213166.980000004</v>
      </c>
      <c r="Z695" s="14">
        <f t="shared" si="212"/>
        <v>320372910.26999998</v>
      </c>
      <c r="AA695" s="14">
        <f t="shared" si="213"/>
        <v>339595284.88620001</v>
      </c>
      <c r="AB695" s="14">
        <v>229477810.77000001</v>
      </c>
      <c r="AC695" s="14">
        <v>52852726.469999991</v>
      </c>
      <c r="AD695" s="14">
        <v>13769103.050000001</v>
      </c>
      <c r="AE695" s="38">
        <v>3099240.84</v>
      </c>
      <c r="AF695" s="14">
        <v>21174029.140000001</v>
      </c>
      <c r="AG695" s="14">
        <f t="shared" si="214"/>
        <v>243246479.41620001</v>
      </c>
      <c r="AH695" s="14">
        <f t="shared" si="215"/>
        <v>56023890.058199994</v>
      </c>
      <c r="AI695" s="14">
        <f t="shared" si="216"/>
        <v>14595249.233000001</v>
      </c>
      <c r="AJ695" s="14">
        <f t="shared" si="217"/>
        <v>3285195.2903999998</v>
      </c>
      <c r="AK695" s="14">
        <f t="shared" si="218"/>
        <v>22444470.888400003</v>
      </c>
      <c r="AL695" s="16">
        <f t="shared" si="219"/>
        <v>537858699.12</v>
      </c>
      <c r="AM695" s="16">
        <f t="shared" si="220"/>
        <v>537858699.12</v>
      </c>
      <c r="AN695" s="38">
        <v>470665403.00000006</v>
      </c>
      <c r="AO695" s="38">
        <v>5836931.6899999995</v>
      </c>
      <c r="AP695" s="39">
        <v>61356364.43</v>
      </c>
      <c r="AQ695" s="38">
        <v>470665403.00000006</v>
      </c>
      <c r="AR695" s="38">
        <v>5836931.6899999995</v>
      </c>
      <c r="AS695" s="39">
        <v>61356364.43</v>
      </c>
      <c r="AT695" s="70">
        <f t="shared" si="221"/>
        <v>2.9423980870812443</v>
      </c>
      <c r="AU695" s="17">
        <f>I695/G695*100</f>
        <v>5.6160921106485642</v>
      </c>
      <c r="AV695" s="17">
        <f>J695/I695*100</f>
        <v>52.39226902105505</v>
      </c>
      <c r="AW695" s="40">
        <v>14.126002234340953</v>
      </c>
      <c r="AX695" s="41">
        <v>5792.4830259929822</v>
      </c>
      <c r="AY695" s="42">
        <v>4054.9512705001794</v>
      </c>
      <c r="AZ695" s="42">
        <v>4840.8951192545255</v>
      </c>
      <c r="BA695" s="77">
        <v>5082.4557857053269</v>
      </c>
      <c r="BB695" s="40">
        <v>84.822440724011273</v>
      </c>
      <c r="BC695" s="41">
        <v>4398.8175515387557</v>
      </c>
      <c r="BD695" s="41">
        <v>59.67</v>
      </c>
      <c r="BE695" s="41">
        <v>21.17</v>
      </c>
      <c r="BF695" s="43">
        <v>19.149999999999999</v>
      </c>
    </row>
    <row r="696" spans="1:58" ht="12.75" customHeight="1" x14ac:dyDescent="0.25">
      <c r="A696" s="10">
        <v>728</v>
      </c>
      <c r="B696" s="20" t="s">
        <v>37</v>
      </c>
      <c r="C696" s="20" t="s">
        <v>116</v>
      </c>
      <c r="D696" s="21">
        <v>2016</v>
      </c>
      <c r="E696" s="20" t="s">
        <v>37</v>
      </c>
      <c r="F696" s="65">
        <v>1.06</v>
      </c>
      <c r="G696" s="22">
        <v>256544222</v>
      </c>
      <c r="H696" s="12">
        <f t="shared" si="207"/>
        <v>271936875.31999999</v>
      </c>
      <c r="I696" s="23">
        <v>0</v>
      </c>
      <c r="J696" s="13">
        <f t="shared" si="208"/>
        <v>6738438.1999999993</v>
      </c>
      <c r="K696" s="13">
        <f t="shared" si="209"/>
        <v>7142744.4919999996</v>
      </c>
      <c r="L696" s="14">
        <f t="shared" si="210"/>
        <v>2763371.63</v>
      </c>
      <c r="M696" s="14">
        <f t="shared" si="211"/>
        <v>2806923.6661999999</v>
      </c>
      <c r="N696" s="22">
        <v>725867.27</v>
      </c>
      <c r="O696" s="24">
        <v>1427154.79</v>
      </c>
      <c r="P696" s="24">
        <v>0</v>
      </c>
      <c r="Q696" s="24">
        <v>0</v>
      </c>
      <c r="R696" s="24">
        <v>0</v>
      </c>
      <c r="S696" s="24">
        <v>610349.56999999995</v>
      </c>
      <c r="T696" s="14">
        <f t="shared" si="222"/>
        <v>769419.30620000011</v>
      </c>
      <c r="U696" s="24">
        <v>1427154.79</v>
      </c>
      <c r="V696" s="24">
        <v>0</v>
      </c>
      <c r="W696" s="24">
        <v>0</v>
      </c>
      <c r="X696" s="24">
        <v>0</v>
      </c>
      <c r="Y696" s="24">
        <v>610349.56999999995</v>
      </c>
      <c r="Z696" s="14">
        <f t="shared" si="212"/>
        <v>3975066.57</v>
      </c>
      <c r="AA696" s="14">
        <f t="shared" si="213"/>
        <v>4213570.5642000008</v>
      </c>
      <c r="AB696" s="24">
        <v>3439879.95</v>
      </c>
      <c r="AC696" s="24">
        <v>533504.86</v>
      </c>
      <c r="AD696" s="24">
        <v>1681.7599999999998</v>
      </c>
      <c r="AE696" s="24">
        <v>0</v>
      </c>
      <c r="AF696" s="25">
        <v>0</v>
      </c>
      <c r="AG696" s="14">
        <f t="shared" si="214"/>
        <v>3646272.7470000004</v>
      </c>
      <c r="AH696" s="14">
        <f t="shared" si="215"/>
        <v>565515.15159999998</v>
      </c>
      <c r="AI696" s="14">
        <f t="shared" si="216"/>
        <v>1782.6655999999998</v>
      </c>
      <c r="AJ696" s="14">
        <f t="shared" si="217"/>
        <v>0</v>
      </c>
      <c r="AK696" s="14">
        <f t="shared" si="218"/>
        <v>0</v>
      </c>
      <c r="AL696" s="16">
        <f t="shared" si="219"/>
        <v>667134.64</v>
      </c>
      <c r="AM696" s="16">
        <f t="shared" si="220"/>
        <v>667134.64</v>
      </c>
      <c r="AN696" s="24">
        <v>0</v>
      </c>
      <c r="AO696" s="24">
        <v>186781</v>
      </c>
      <c r="AP696" s="32">
        <v>480353.64</v>
      </c>
      <c r="AQ696" s="24">
        <v>0</v>
      </c>
      <c r="AR696" s="24">
        <v>186781</v>
      </c>
      <c r="AS696" s="32">
        <v>480353.64</v>
      </c>
      <c r="AT696" s="68">
        <f t="shared" si="221"/>
        <v>2.6266185796225026</v>
      </c>
      <c r="AU696" s="26">
        <v>0</v>
      </c>
      <c r="AV696" s="26">
        <v>0</v>
      </c>
      <c r="AW696" s="29">
        <v>21.339527260472572</v>
      </c>
      <c r="AX696" s="26">
        <v>5610.6652655529269</v>
      </c>
      <c r="AY696" s="27">
        <v>4634.5078153825507</v>
      </c>
      <c r="AZ696" s="27">
        <v>5164.5673020914446</v>
      </c>
      <c r="BA696" s="76">
        <v>5422.2792104658083</v>
      </c>
      <c r="BB696" s="29">
        <v>77.9128668987602</v>
      </c>
      <c r="BC696" s="26">
        <v>0</v>
      </c>
      <c r="BD696" s="26">
        <v>0</v>
      </c>
      <c r="BE696" s="26">
        <v>0</v>
      </c>
      <c r="BF696" s="28">
        <v>0</v>
      </c>
    </row>
    <row r="697" spans="1:58" ht="12.75" customHeight="1" x14ac:dyDescent="0.25">
      <c r="A697" s="10">
        <v>729</v>
      </c>
      <c r="B697" s="20" t="s">
        <v>38</v>
      </c>
      <c r="C697" s="20" t="s">
        <v>117</v>
      </c>
      <c r="D697" s="21">
        <v>2016</v>
      </c>
      <c r="E697" s="20" t="s">
        <v>38</v>
      </c>
      <c r="F697" s="65">
        <v>1.06</v>
      </c>
      <c r="G697" s="22">
        <v>633728495</v>
      </c>
      <c r="H697" s="12">
        <f t="shared" si="207"/>
        <v>671752204.70000005</v>
      </c>
      <c r="I697" s="23">
        <v>0</v>
      </c>
      <c r="J697" s="13">
        <f t="shared" si="208"/>
        <v>16126664.980000002</v>
      </c>
      <c r="K697" s="13">
        <f t="shared" si="209"/>
        <v>17094264.878800005</v>
      </c>
      <c r="L697" s="14">
        <f t="shared" si="210"/>
        <v>4168754.89</v>
      </c>
      <c r="M697" s="14">
        <f t="shared" si="211"/>
        <v>4282703.7736</v>
      </c>
      <c r="N697" s="22">
        <v>1899148.06</v>
      </c>
      <c r="O697" s="24">
        <v>1998077.53</v>
      </c>
      <c r="P697" s="24">
        <v>103073.41</v>
      </c>
      <c r="Q697" s="24">
        <v>0</v>
      </c>
      <c r="R697" s="24">
        <v>0</v>
      </c>
      <c r="S697" s="24">
        <v>168455.89</v>
      </c>
      <c r="T697" s="14">
        <f t="shared" si="222"/>
        <v>2013096.9436000001</v>
      </c>
      <c r="U697" s="24">
        <v>1998077.53</v>
      </c>
      <c r="V697" s="24">
        <v>103073.41</v>
      </c>
      <c r="W697" s="24">
        <v>0</v>
      </c>
      <c r="X697" s="24">
        <v>0</v>
      </c>
      <c r="Y697" s="24">
        <v>168455.89</v>
      </c>
      <c r="Z697" s="14">
        <f t="shared" si="212"/>
        <v>11957910.090000002</v>
      </c>
      <c r="AA697" s="14">
        <f t="shared" si="213"/>
        <v>12675384.695400003</v>
      </c>
      <c r="AB697" s="24">
        <v>8892502.9400000013</v>
      </c>
      <c r="AC697" s="24">
        <v>999364.72</v>
      </c>
      <c r="AD697" s="24">
        <v>2406.17</v>
      </c>
      <c r="AE697" s="24">
        <v>0</v>
      </c>
      <c r="AF697" s="25">
        <v>2063636.2600000002</v>
      </c>
      <c r="AG697" s="14">
        <f t="shared" si="214"/>
        <v>9426053.1164000016</v>
      </c>
      <c r="AH697" s="14">
        <f t="shared" si="215"/>
        <v>1059326.6032</v>
      </c>
      <c r="AI697" s="14">
        <f t="shared" si="216"/>
        <v>2550.5402000000004</v>
      </c>
      <c r="AJ697" s="14">
        <f t="shared" si="217"/>
        <v>0</v>
      </c>
      <c r="AK697" s="14">
        <f t="shared" si="218"/>
        <v>2187454.4356000004</v>
      </c>
      <c r="AL697" s="16">
        <f t="shared" si="219"/>
        <v>1832803.6099999999</v>
      </c>
      <c r="AM697" s="16">
        <f t="shared" si="220"/>
        <v>1832803.6099999999</v>
      </c>
      <c r="AN697" s="24">
        <v>0</v>
      </c>
      <c r="AO697" s="24">
        <v>390940.17</v>
      </c>
      <c r="AP697" s="32">
        <v>1441863.44</v>
      </c>
      <c r="AQ697" s="24">
        <v>0</v>
      </c>
      <c r="AR697" s="24">
        <v>390940.17</v>
      </c>
      <c r="AS697" s="32">
        <v>1441863.44</v>
      </c>
      <c r="AT697" s="68">
        <f t="shared" si="221"/>
        <v>2.5447277670542499</v>
      </c>
      <c r="AU697" s="26">
        <v>0</v>
      </c>
      <c r="AV697" s="26">
        <v>0</v>
      </c>
      <c r="AW697" s="29">
        <v>21.990234220595013</v>
      </c>
      <c r="AX697" s="26">
        <v>5468.8782403964633</v>
      </c>
      <c r="AY697" s="27">
        <v>3092.2040499944369</v>
      </c>
      <c r="AZ697" s="27">
        <v>4562.4012586117933</v>
      </c>
      <c r="BA697" s="76">
        <v>4790.0650814165219</v>
      </c>
      <c r="BB697" s="29">
        <v>95.959083840498948</v>
      </c>
      <c r="BC697" s="26">
        <v>0</v>
      </c>
      <c r="BD697" s="26">
        <v>0</v>
      </c>
      <c r="BE697" s="26">
        <v>0</v>
      </c>
      <c r="BF697" s="28">
        <v>0</v>
      </c>
    </row>
    <row r="698" spans="1:58" ht="12.75" customHeight="1" x14ac:dyDescent="0.25">
      <c r="A698" s="10">
        <v>730</v>
      </c>
      <c r="B698" s="20" t="s">
        <v>39</v>
      </c>
      <c r="C698" s="20" t="s">
        <v>118</v>
      </c>
      <c r="D698" s="21">
        <v>2016</v>
      </c>
      <c r="E698" s="20" t="s">
        <v>39</v>
      </c>
      <c r="F698" s="65">
        <v>1.06</v>
      </c>
      <c r="G698" s="22">
        <v>155461554</v>
      </c>
      <c r="H698" s="12">
        <f t="shared" si="207"/>
        <v>164789247.24000001</v>
      </c>
      <c r="I698" s="23">
        <v>0</v>
      </c>
      <c r="J698" s="13">
        <f t="shared" si="208"/>
        <v>4730880.1499999994</v>
      </c>
      <c r="K698" s="13">
        <f t="shared" si="209"/>
        <v>5014732.9589999998</v>
      </c>
      <c r="L698" s="14">
        <f t="shared" si="210"/>
        <v>1462655.6600000001</v>
      </c>
      <c r="M698" s="14">
        <f t="shared" si="211"/>
        <v>1481989.1809999999</v>
      </c>
      <c r="N698" s="22">
        <v>322225.34999999998</v>
      </c>
      <c r="O698" s="24">
        <v>871291.94</v>
      </c>
      <c r="P698" s="24">
        <v>4212.7700000000004</v>
      </c>
      <c r="Q698" s="24">
        <v>0</v>
      </c>
      <c r="R698" s="24">
        <v>0</v>
      </c>
      <c r="S698" s="24">
        <v>264925.59999999998</v>
      </c>
      <c r="T698" s="14">
        <f t="shared" si="222"/>
        <v>341558.87099999998</v>
      </c>
      <c r="U698" s="24">
        <v>871291.94</v>
      </c>
      <c r="V698" s="24">
        <v>4212.7700000000004</v>
      </c>
      <c r="W698" s="24">
        <v>0</v>
      </c>
      <c r="X698" s="24">
        <v>0</v>
      </c>
      <c r="Y698" s="24">
        <v>264925.59999999998</v>
      </c>
      <c r="Z698" s="14">
        <f t="shared" si="212"/>
        <v>3268224.4899999993</v>
      </c>
      <c r="AA698" s="14">
        <f t="shared" si="213"/>
        <v>3464317.9593999996</v>
      </c>
      <c r="AB698" s="24">
        <v>2435178.1899999995</v>
      </c>
      <c r="AC698" s="24">
        <v>833046.3</v>
      </c>
      <c r="AD698" s="24">
        <v>0</v>
      </c>
      <c r="AE698" s="24">
        <v>0</v>
      </c>
      <c r="AF698" s="25">
        <v>0</v>
      </c>
      <c r="AG698" s="14">
        <f t="shared" si="214"/>
        <v>2581288.8813999994</v>
      </c>
      <c r="AH698" s="14">
        <f t="shared" si="215"/>
        <v>883029.0780000001</v>
      </c>
      <c r="AI698" s="14">
        <f t="shared" si="216"/>
        <v>0</v>
      </c>
      <c r="AJ698" s="14">
        <f t="shared" si="217"/>
        <v>0</v>
      </c>
      <c r="AK698" s="14">
        <f t="shared" si="218"/>
        <v>0</v>
      </c>
      <c r="AL698" s="16">
        <f t="shared" si="219"/>
        <v>200216.13</v>
      </c>
      <c r="AM698" s="16">
        <f t="shared" si="220"/>
        <v>200216.13</v>
      </c>
      <c r="AN698" s="24">
        <v>0</v>
      </c>
      <c r="AO698" s="24">
        <v>40505.99</v>
      </c>
      <c r="AP698" s="32">
        <v>159710.14000000001</v>
      </c>
      <c r="AQ698" s="24">
        <v>0</v>
      </c>
      <c r="AR698" s="24">
        <v>40505.99</v>
      </c>
      <c r="AS698" s="32">
        <v>159710.14000000001</v>
      </c>
      <c r="AT698" s="68">
        <f t="shared" si="221"/>
        <v>3.0431190402226389</v>
      </c>
      <c r="AU698" s="26">
        <v>0</v>
      </c>
      <c r="AV698" s="26">
        <v>0</v>
      </c>
      <c r="AW698" s="29">
        <v>15.945764522717626</v>
      </c>
      <c r="AX698" s="26">
        <v>6855.0871404629997</v>
      </c>
      <c r="AY698" s="27">
        <v>4716.6464907047621</v>
      </c>
      <c r="AZ698" s="27">
        <v>6012.3225233331286</v>
      </c>
      <c r="BA698" s="76">
        <v>6312.3374172474523</v>
      </c>
      <c r="BB698" s="29">
        <v>81.887356864294361</v>
      </c>
      <c r="BC698" s="26">
        <v>0</v>
      </c>
      <c r="BD698" s="26">
        <v>0</v>
      </c>
      <c r="BE698" s="26">
        <v>0</v>
      </c>
      <c r="BF698" s="28">
        <v>0</v>
      </c>
    </row>
    <row r="699" spans="1:58" ht="12.75" customHeight="1" x14ac:dyDescent="0.25">
      <c r="A699" s="10">
        <v>731</v>
      </c>
      <c r="B699" s="20" t="s">
        <v>40</v>
      </c>
      <c r="C699" s="20" t="s">
        <v>119</v>
      </c>
      <c r="D699" s="21">
        <v>2016</v>
      </c>
      <c r="E699" s="20" t="s">
        <v>40</v>
      </c>
      <c r="F699" s="65">
        <v>1.06</v>
      </c>
      <c r="G699" s="22">
        <v>412672269</v>
      </c>
      <c r="H699" s="12">
        <f t="shared" si="207"/>
        <v>437432605.14000005</v>
      </c>
      <c r="I699" s="23">
        <v>0</v>
      </c>
      <c r="J699" s="13">
        <f t="shared" si="208"/>
        <v>5302572.0300000012</v>
      </c>
      <c r="K699" s="13">
        <f t="shared" si="209"/>
        <v>5620726.3518000012</v>
      </c>
      <c r="L699" s="14">
        <f t="shared" si="210"/>
        <v>2625737.6900000004</v>
      </c>
      <c r="M699" s="14">
        <f t="shared" si="211"/>
        <v>2666900.3348000003</v>
      </c>
      <c r="N699" s="22">
        <v>686044.08</v>
      </c>
      <c r="O699" s="24">
        <v>1427060.11</v>
      </c>
      <c r="P699" s="24">
        <v>188937.49000000002</v>
      </c>
      <c r="Q699" s="24">
        <v>0</v>
      </c>
      <c r="R699" s="24">
        <v>0</v>
      </c>
      <c r="S699" s="24">
        <v>323696.01</v>
      </c>
      <c r="T699" s="14">
        <f t="shared" si="222"/>
        <v>727206.72479999997</v>
      </c>
      <c r="U699" s="24">
        <v>1427060.11</v>
      </c>
      <c r="V699" s="24">
        <v>188937.49000000002</v>
      </c>
      <c r="W699" s="24">
        <v>0</v>
      </c>
      <c r="X699" s="24">
        <v>0</v>
      </c>
      <c r="Y699" s="24">
        <v>323696.01</v>
      </c>
      <c r="Z699" s="14">
        <f t="shared" si="212"/>
        <v>2676834.3400000003</v>
      </c>
      <c r="AA699" s="14">
        <f t="shared" si="213"/>
        <v>2837444.4004000006</v>
      </c>
      <c r="AB699" s="24">
        <v>1531276.3100000003</v>
      </c>
      <c r="AC699" s="24">
        <v>398298.91</v>
      </c>
      <c r="AD699" s="24">
        <v>747259.12</v>
      </c>
      <c r="AE699" s="24">
        <v>0</v>
      </c>
      <c r="AF699" s="25">
        <v>0</v>
      </c>
      <c r="AG699" s="14">
        <f t="shared" si="214"/>
        <v>1623152.8886000004</v>
      </c>
      <c r="AH699" s="14">
        <f t="shared" si="215"/>
        <v>422196.84460000001</v>
      </c>
      <c r="AI699" s="14">
        <f t="shared" si="216"/>
        <v>792094.66720000003</v>
      </c>
      <c r="AJ699" s="14">
        <f t="shared" si="217"/>
        <v>0</v>
      </c>
      <c r="AK699" s="14">
        <f t="shared" si="218"/>
        <v>0</v>
      </c>
      <c r="AL699" s="16">
        <f t="shared" si="219"/>
        <v>123616.28</v>
      </c>
      <c r="AM699" s="16">
        <f t="shared" si="220"/>
        <v>123616.28</v>
      </c>
      <c r="AN699" s="24">
        <v>0</v>
      </c>
      <c r="AO699" s="24">
        <v>26808.44</v>
      </c>
      <c r="AP699" s="32">
        <v>96807.84</v>
      </c>
      <c r="AQ699" s="24">
        <v>0</v>
      </c>
      <c r="AR699" s="24">
        <v>26808.44</v>
      </c>
      <c r="AS699" s="32">
        <v>96807.84</v>
      </c>
      <c r="AT699" s="68">
        <f t="shared" si="221"/>
        <v>1.2849353902188183</v>
      </c>
      <c r="AU699" s="26">
        <v>0</v>
      </c>
      <c r="AV699" s="26">
        <v>0</v>
      </c>
      <c r="AW699" s="29">
        <v>2.6445048512365066</v>
      </c>
      <c r="AX699" s="26">
        <v>6094.6015837382238</v>
      </c>
      <c r="AY699" s="27">
        <v>5444.1661984271304</v>
      </c>
      <c r="AZ699" s="27">
        <v>5754.1771123050376</v>
      </c>
      <c r="BA699" s="76">
        <v>6041.3105502090593</v>
      </c>
      <c r="BB699" s="29">
        <v>87.67218784904594</v>
      </c>
      <c r="BC699" s="26">
        <v>0</v>
      </c>
      <c r="BD699" s="26">
        <v>0</v>
      </c>
      <c r="BE699" s="26">
        <v>0</v>
      </c>
      <c r="BF699" s="28">
        <v>0</v>
      </c>
    </row>
    <row r="700" spans="1:58" ht="12.75" customHeight="1" x14ac:dyDescent="0.25">
      <c r="A700" s="10">
        <v>732</v>
      </c>
      <c r="B700" s="20" t="s">
        <v>41</v>
      </c>
      <c r="C700" s="20" t="s">
        <v>120</v>
      </c>
      <c r="D700" s="21">
        <v>2016</v>
      </c>
      <c r="E700" s="20" t="s">
        <v>109</v>
      </c>
      <c r="F700" s="65">
        <v>1.06</v>
      </c>
      <c r="G700" s="22">
        <v>687515122</v>
      </c>
      <c r="H700" s="12">
        <f t="shared" si="207"/>
        <v>728766029.32000005</v>
      </c>
      <c r="I700" s="23">
        <v>0</v>
      </c>
      <c r="J700" s="13">
        <f t="shared" si="208"/>
        <v>14956093.779999997</v>
      </c>
      <c r="K700" s="13">
        <f t="shared" si="209"/>
        <v>15853459.406799998</v>
      </c>
      <c r="L700" s="14">
        <f t="shared" si="210"/>
        <v>4924615.62</v>
      </c>
      <c r="M700" s="14">
        <f t="shared" si="211"/>
        <v>5055085.4129999997</v>
      </c>
      <c r="N700" s="22">
        <v>2174496.5499999998</v>
      </c>
      <c r="O700" s="24">
        <v>1742683.32</v>
      </c>
      <c r="P700" s="24">
        <v>271986.94999999995</v>
      </c>
      <c r="Q700" s="24">
        <v>0</v>
      </c>
      <c r="R700" s="24">
        <v>0</v>
      </c>
      <c r="S700" s="24">
        <v>735448.8</v>
      </c>
      <c r="T700" s="14">
        <f t="shared" si="222"/>
        <v>2304966.3429999999</v>
      </c>
      <c r="U700" s="24">
        <v>1742683.32</v>
      </c>
      <c r="V700" s="24">
        <v>271986.94999999995</v>
      </c>
      <c r="W700" s="24">
        <v>0</v>
      </c>
      <c r="X700" s="24">
        <v>0</v>
      </c>
      <c r="Y700" s="24">
        <v>735448.8</v>
      </c>
      <c r="Z700" s="14">
        <f t="shared" si="212"/>
        <v>10031478.159999998</v>
      </c>
      <c r="AA700" s="14">
        <f t="shared" si="213"/>
        <v>10633366.8496</v>
      </c>
      <c r="AB700" s="24">
        <v>8286395.6500000013</v>
      </c>
      <c r="AC700" s="24">
        <v>1304872.23</v>
      </c>
      <c r="AD700" s="24">
        <v>2974.95</v>
      </c>
      <c r="AE700" s="24">
        <v>0</v>
      </c>
      <c r="AF700" s="25">
        <v>437235.32999999827</v>
      </c>
      <c r="AG700" s="14">
        <f t="shared" si="214"/>
        <v>8783579.3890000023</v>
      </c>
      <c r="AH700" s="14">
        <f t="shared" si="215"/>
        <v>1383164.5638000001</v>
      </c>
      <c r="AI700" s="14">
        <f t="shared" si="216"/>
        <v>3153.4470000000001</v>
      </c>
      <c r="AJ700" s="14">
        <f t="shared" si="217"/>
        <v>0</v>
      </c>
      <c r="AK700" s="14">
        <f t="shared" si="218"/>
        <v>463469.4497999982</v>
      </c>
      <c r="AL700" s="16">
        <f t="shared" si="219"/>
        <v>233248.88999999998</v>
      </c>
      <c r="AM700" s="16">
        <f t="shared" si="220"/>
        <v>233248.88999999998</v>
      </c>
      <c r="AN700" s="24">
        <v>0</v>
      </c>
      <c r="AO700" s="24">
        <v>25359.78</v>
      </c>
      <c r="AP700" s="32">
        <v>207889.11</v>
      </c>
      <c r="AQ700" s="24">
        <v>0</v>
      </c>
      <c r="AR700" s="24">
        <v>25359.78</v>
      </c>
      <c r="AS700" s="32">
        <v>207889.11</v>
      </c>
      <c r="AT700" s="68">
        <f t="shared" si="221"/>
        <v>2.1753839735906197</v>
      </c>
      <c r="AU700" s="26">
        <v>0</v>
      </c>
      <c r="AV700" s="26">
        <v>0</v>
      </c>
      <c r="AW700" s="29">
        <v>22.620110273441131</v>
      </c>
      <c r="AX700" s="26">
        <v>4800.7655973177089</v>
      </c>
      <c r="AY700" s="27">
        <v>5436.6622139595684</v>
      </c>
      <c r="AZ700" s="27">
        <v>4993.063897863839</v>
      </c>
      <c r="BA700" s="76">
        <v>5242.217786367245</v>
      </c>
      <c r="BB700" s="29">
        <v>85.065863881575396</v>
      </c>
      <c r="BC700" s="26">
        <v>0</v>
      </c>
      <c r="BD700" s="26">
        <v>0</v>
      </c>
      <c r="BE700" s="26">
        <v>0</v>
      </c>
      <c r="BF700" s="28">
        <v>0</v>
      </c>
    </row>
    <row r="701" spans="1:58" ht="12.75" customHeight="1" x14ac:dyDescent="0.25">
      <c r="A701" s="10">
        <v>733</v>
      </c>
      <c r="B701" s="20" t="s">
        <v>42</v>
      </c>
      <c r="C701" s="20" t="s">
        <v>121</v>
      </c>
      <c r="D701" s="21">
        <v>2016</v>
      </c>
      <c r="E701" s="20" t="s">
        <v>42</v>
      </c>
      <c r="F701" s="65">
        <v>1.06</v>
      </c>
      <c r="G701" s="22">
        <v>113923569</v>
      </c>
      <c r="H701" s="12">
        <f t="shared" si="207"/>
        <v>120758983.14</v>
      </c>
      <c r="I701" s="23">
        <v>0</v>
      </c>
      <c r="J701" s="13">
        <f t="shared" si="208"/>
        <v>3921307.4400000004</v>
      </c>
      <c r="K701" s="13">
        <f t="shared" si="209"/>
        <v>4156585.8864000007</v>
      </c>
      <c r="L701" s="14">
        <f t="shared" si="210"/>
        <v>1772019.23</v>
      </c>
      <c r="M701" s="14">
        <f t="shared" si="211"/>
        <v>1795737.5767999999</v>
      </c>
      <c r="N701" s="22">
        <v>395305.78</v>
      </c>
      <c r="O701" s="24">
        <v>1249452.93</v>
      </c>
      <c r="P701" s="24">
        <v>0</v>
      </c>
      <c r="Q701" s="24">
        <v>0</v>
      </c>
      <c r="R701" s="24">
        <v>0</v>
      </c>
      <c r="S701" s="24">
        <v>127260.52</v>
      </c>
      <c r="T701" s="14">
        <f t="shared" si="222"/>
        <v>419024.12680000003</v>
      </c>
      <c r="U701" s="24">
        <v>1249452.93</v>
      </c>
      <c r="V701" s="24">
        <v>0</v>
      </c>
      <c r="W701" s="24">
        <v>0</v>
      </c>
      <c r="X701" s="24">
        <v>0</v>
      </c>
      <c r="Y701" s="24">
        <v>127260.52</v>
      </c>
      <c r="Z701" s="14">
        <f t="shared" si="212"/>
        <v>2149288.2100000004</v>
      </c>
      <c r="AA701" s="14">
        <f t="shared" si="213"/>
        <v>2278245.5026000002</v>
      </c>
      <c r="AB701" s="24">
        <v>1844136.8800000004</v>
      </c>
      <c r="AC701" s="24">
        <v>305151.3299999999</v>
      </c>
      <c r="AD701" s="24">
        <v>0</v>
      </c>
      <c r="AE701" s="24">
        <v>0</v>
      </c>
      <c r="AF701" s="25">
        <v>0</v>
      </c>
      <c r="AG701" s="14">
        <f t="shared" si="214"/>
        <v>1954785.0928000004</v>
      </c>
      <c r="AH701" s="14">
        <f t="shared" si="215"/>
        <v>323460.40979999991</v>
      </c>
      <c r="AI701" s="14">
        <f t="shared" si="216"/>
        <v>0</v>
      </c>
      <c r="AJ701" s="14">
        <f t="shared" si="217"/>
        <v>0</v>
      </c>
      <c r="AK701" s="14">
        <f t="shared" si="218"/>
        <v>0</v>
      </c>
      <c r="AL701" s="16">
        <f t="shared" si="219"/>
        <v>1845548.08</v>
      </c>
      <c r="AM701" s="16">
        <f t="shared" si="220"/>
        <v>1845548.08</v>
      </c>
      <c r="AN701" s="24">
        <v>0</v>
      </c>
      <c r="AO701" s="24">
        <v>14637.07</v>
      </c>
      <c r="AP701" s="32">
        <v>1830911.01</v>
      </c>
      <c r="AQ701" s="24">
        <v>0</v>
      </c>
      <c r="AR701" s="24">
        <v>14637.07</v>
      </c>
      <c r="AS701" s="32">
        <v>1830911.01</v>
      </c>
      <c r="AT701" s="68">
        <f t="shared" si="221"/>
        <v>3.442051082511294</v>
      </c>
      <c r="AU701" s="26">
        <v>0</v>
      </c>
      <c r="AV701" s="26">
        <v>0</v>
      </c>
      <c r="AW701" s="29">
        <v>12.5677248465791</v>
      </c>
      <c r="AX701" s="26">
        <v>5186.8567615572492</v>
      </c>
      <c r="AY701" s="27">
        <v>5514.2623353830068</v>
      </c>
      <c r="AZ701" s="27">
        <v>5329.8620678406578</v>
      </c>
      <c r="BA701" s="76">
        <v>5595.8221850259069</v>
      </c>
      <c r="BB701" s="29">
        <v>92.818333015494417</v>
      </c>
      <c r="BC701" s="26">
        <v>0</v>
      </c>
      <c r="BD701" s="26">
        <v>0</v>
      </c>
      <c r="BE701" s="26">
        <v>0</v>
      </c>
      <c r="BF701" s="28">
        <v>0</v>
      </c>
    </row>
    <row r="702" spans="1:58" ht="12.75" customHeight="1" x14ac:dyDescent="0.25">
      <c r="A702" s="10">
        <v>734</v>
      </c>
      <c r="B702" s="20" t="s">
        <v>43</v>
      </c>
      <c r="C702" s="20" t="s">
        <v>122</v>
      </c>
      <c r="D702" s="21">
        <v>2016</v>
      </c>
      <c r="E702" s="20" t="s">
        <v>43</v>
      </c>
      <c r="F702" s="65">
        <v>1.06</v>
      </c>
      <c r="G702" s="22">
        <v>323888719</v>
      </c>
      <c r="H702" s="12">
        <f t="shared" si="207"/>
        <v>343322042.14000005</v>
      </c>
      <c r="I702" s="23">
        <v>0</v>
      </c>
      <c r="J702" s="13">
        <f t="shared" si="208"/>
        <v>17252820.109999999</v>
      </c>
      <c r="K702" s="13">
        <f t="shared" si="209"/>
        <v>18287989.316599999</v>
      </c>
      <c r="L702" s="14">
        <f t="shared" si="210"/>
        <v>11917044.630000001</v>
      </c>
      <c r="M702" s="14">
        <f t="shared" si="211"/>
        <v>12308453.8542</v>
      </c>
      <c r="N702" s="22">
        <v>6523487.0700000003</v>
      </c>
      <c r="O702" s="24">
        <v>3690140.84</v>
      </c>
      <c r="P702" s="24">
        <v>1642941.87</v>
      </c>
      <c r="Q702" s="24">
        <v>0</v>
      </c>
      <c r="R702" s="24">
        <v>0</v>
      </c>
      <c r="S702" s="24">
        <v>60474.85</v>
      </c>
      <c r="T702" s="14">
        <f t="shared" si="222"/>
        <v>6914896.2942000004</v>
      </c>
      <c r="U702" s="24">
        <v>3690140.84</v>
      </c>
      <c r="V702" s="24">
        <v>1642941.87</v>
      </c>
      <c r="W702" s="24">
        <v>0</v>
      </c>
      <c r="X702" s="24">
        <v>0</v>
      </c>
      <c r="Y702" s="24">
        <v>60474.85</v>
      </c>
      <c r="Z702" s="14">
        <f t="shared" si="212"/>
        <v>5335775.4799999986</v>
      </c>
      <c r="AA702" s="14">
        <f t="shared" si="213"/>
        <v>5655922.0088</v>
      </c>
      <c r="AB702" s="24">
        <v>2990688.6499999994</v>
      </c>
      <c r="AC702" s="24">
        <v>1091887.9300000002</v>
      </c>
      <c r="AD702" s="24">
        <v>89083.359999999986</v>
      </c>
      <c r="AE702" s="24">
        <v>0</v>
      </c>
      <c r="AF702" s="25">
        <v>1164115.5399999991</v>
      </c>
      <c r="AG702" s="14">
        <f t="shared" si="214"/>
        <v>3170129.9689999996</v>
      </c>
      <c r="AH702" s="14">
        <f t="shared" si="215"/>
        <v>1157401.2058000003</v>
      </c>
      <c r="AI702" s="14">
        <f t="shared" si="216"/>
        <v>94428.361599999989</v>
      </c>
      <c r="AJ702" s="14">
        <f t="shared" si="217"/>
        <v>0</v>
      </c>
      <c r="AK702" s="14">
        <f t="shared" si="218"/>
        <v>1233962.4723999992</v>
      </c>
      <c r="AL702" s="16">
        <f t="shared" si="219"/>
        <v>1783133.28</v>
      </c>
      <c r="AM702" s="16">
        <f t="shared" si="220"/>
        <v>1783133.28</v>
      </c>
      <c r="AN702" s="24">
        <v>0</v>
      </c>
      <c r="AO702" s="24">
        <v>5449.87</v>
      </c>
      <c r="AP702" s="32">
        <v>1777683.41</v>
      </c>
      <c r="AQ702" s="24">
        <v>0</v>
      </c>
      <c r="AR702" s="24">
        <v>5449.87</v>
      </c>
      <c r="AS702" s="32">
        <v>1777683.41</v>
      </c>
      <c r="AT702" s="68">
        <f t="shared" si="221"/>
        <v>5.3267740115394382</v>
      </c>
      <c r="AU702" s="26">
        <v>0</v>
      </c>
      <c r="AV702" s="26">
        <v>0</v>
      </c>
      <c r="AW702" s="29">
        <v>18.141391255301595</v>
      </c>
      <c r="AX702" s="26">
        <v>4584.7715594722122</v>
      </c>
      <c r="AY702" s="27">
        <v>2868.7041675854257</v>
      </c>
      <c r="AZ702" s="27">
        <v>3244.2553366328443</v>
      </c>
      <c r="BA702" s="76">
        <v>3406.1436779308233</v>
      </c>
      <c r="BB702" s="29">
        <v>99.492534836634235</v>
      </c>
      <c r="BC702" s="26">
        <v>0</v>
      </c>
      <c r="BD702" s="26">
        <v>0</v>
      </c>
      <c r="BE702" s="26">
        <v>0</v>
      </c>
      <c r="BF702" s="28">
        <v>0</v>
      </c>
    </row>
    <row r="703" spans="1:58" ht="12.75" customHeight="1" x14ac:dyDescent="0.25">
      <c r="A703" s="10">
        <v>735</v>
      </c>
      <c r="B703" s="20" t="s">
        <v>44</v>
      </c>
      <c r="C703" s="20" t="s">
        <v>123</v>
      </c>
      <c r="D703" s="21">
        <v>2016</v>
      </c>
      <c r="E703" s="20" t="s">
        <v>44</v>
      </c>
      <c r="F703" s="65">
        <v>1.06</v>
      </c>
      <c r="G703" s="22">
        <v>649476276</v>
      </c>
      <c r="H703" s="12">
        <f t="shared" si="207"/>
        <v>688444852.56000006</v>
      </c>
      <c r="I703" s="23">
        <v>0</v>
      </c>
      <c r="J703" s="13">
        <f t="shared" si="208"/>
        <v>16742142.800000001</v>
      </c>
      <c r="K703" s="13">
        <f t="shared" si="209"/>
        <v>17746671.368000001</v>
      </c>
      <c r="L703" s="14">
        <f t="shared" si="210"/>
        <v>6155196.6100000003</v>
      </c>
      <c r="M703" s="14">
        <f t="shared" si="211"/>
        <v>6301345.1157999998</v>
      </c>
      <c r="N703" s="22">
        <v>2435808.4300000002</v>
      </c>
      <c r="O703" s="24">
        <v>2383388.31</v>
      </c>
      <c r="P703" s="24">
        <v>410003.45</v>
      </c>
      <c r="Q703" s="24">
        <v>0</v>
      </c>
      <c r="R703" s="24">
        <v>0</v>
      </c>
      <c r="S703" s="24">
        <v>925996.42</v>
      </c>
      <c r="T703" s="14">
        <f t="shared" si="222"/>
        <v>2581956.9358000001</v>
      </c>
      <c r="U703" s="24">
        <v>2383388.31</v>
      </c>
      <c r="V703" s="24">
        <v>410003.45</v>
      </c>
      <c r="W703" s="24">
        <v>0</v>
      </c>
      <c r="X703" s="24">
        <v>0</v>
      </c>
      <c r="Y703" s="24">
        <v>925996.42</v>
      </c>
      <c r="Z703" s="14">
        <f t="shared" si="212"/>
        <v>10586946.190000001</v>
      </c>
      <c r="AA703" s="14">
        <f t="shared" si="213"/>
        <v>11222162.9614</v>
      </c>
      <c r="AB703" s="24">
        <v>9409574.5600000005</v>
      </c>
      <c r="AC703" s="24">
        <v>1112822.56</v>
      </c>
      <c r="AD703" s="24">
        <v>64549.07</v>
      </c>
      <c r="AE703" s="24">
        <v>0</v>
      </c>
      <c r="AF703" s="25">
        <v>0</v>
      </c>
      <c r="AG703" s="14">
        <f t="shared" si="214"/>
        <v>9974149.0336000007</v>
      </c>
      <c r="AH703" s="14">
        <f t="shared" si="215"/>
        <v>1179591.9136000001</v>
      </c>
      <c r="AI703" s="14">
        <f t="shared" si="216"/>
        <v>68422.014200000005</v>
      </c>
      <c r="AJ703" s="14">
        <f t="shared" si="217"/>
        <v>0</v>
      </c>
      <c r="AK703" s="14">
        <f t="shared" si="218"/>
        <v>0</v>
      </c>
      <c r="AL703" s="16">
        <f t="shared" si="219"/>
        <v>227043.55</v>
      </c>
      <c r="AM703" s="16">
        <f t="shared" si="220"/>
        <v>227043.55</v>
      </c>
      <c r="AN703" s="24">
        <v>0</v>
      </c>
      <c r="AO703" s="24">
        <v>69752.5</v>
      </c>
      <c r="AP703" s="32">
        <v>157291.04999999999</v>
      </c>
      <c r="AQ703" s="24">
        <v>0</v>
      </c>
      <c r="AR703" s="24">
        <v>69752.5</v>
      </c>
      <c r="AS703" s="32">
        <v>157291.04999999999</v>
      </c>
      <c r="AT703" s="68">
        <f t="shared" si="221"/>
        <v>2.5777912787071533</v>
      </c>
      <c r="AU703" s="26">
        <v>0</v>
      </c>
      <c r="AV703" s="26">
        <v>0</v>
      </c>
      <c r="AW703" s="29">
        <v>22.535563671780004</v>
      </c>
      <c r="AX703" s="26">
        <v>4749.2132558765488</v>
      </c>
      <c r="AY703" s="27">
        <v>4057.2630004594348</v>
      </c>
      <c r="AZ703" s="27">
        <v>4469.003473044334</v>
      </c>
      <c r="BA703" s="76">
        <v>4692.0067463492469</v>
      </c>
      <c r="BB703" s="29">
        <v>84.955859598447503</v>
      </c>
      <c r="BC703" s="26">
        <v>0</v>
      </c>
      <c r="BD703" s="26">
        <v>0</v>
      </c>
      <c r="BE703" s="26">
        <v>0</v>
      </c>
      <c r="BF703" s="28">
        <v>0</v>
      </c>
    </row>
    <row r="704" spans="1:58" ht="12.75" customHeight="1" x14ac:dyDescent="0.25">
      <c r="A704" s="10">
        <v>736</v>
      </c>
      <c r="B704" s="20" t="s">
        <v>45</v>
      </c>
      <c r="C704" s="20" t="s">
        <v>124</v>
      </c>
      <c r="D704" s="21">
        <v>2016</v>
      </c>
      <c r="E704" s="20" t="s">
        <v>110</v>
      </c>
      <c r="F704" s="65">
        <v>1.06</v>
      </c>
      <c r="G704" s="22">
        <v>3182484654</v>
      </c>
      <c r="H704" s="12">
        <f t="shared" si="207"/>
        <v>3373433733.2400002</v>
      </c>
      <c r="I704" s="23">
        <v>0</v>
      </c>
      <c r="J704" s="13">
        <f t="shared" si="208"/>
        <v>95983875.219999999</v>
      </c>
      <c r="K704" s="13">
        <f t="shared" si="209"/>
        <v>101742907.7332</v>
      </c>
      <c r="L704" s="14">
        <f t="shared" si="210"/>
        <v>28305547.329999998</v>
      </c>
      <c r="M704" s="14">
        <f t="shared" si="211"/>
        <v>29272246.859800003</v>
      </c>
      <c r="N704" s="22">
        <v>16111658.83</v>
      </c>
      <c r="O704" s="24">
        <v>4086329.26</v>
      </c>
      <c r="P704" s="24">
        <v>754713.5</v>
      </c>
      <c r="Q704" s="24">
        <v>0</v>
      </c>
      <c r="R704" s="24">
        <v>0</v>
      </c>
      <c r="S704" s="24">
        <v>7352845.7400000002</v>
      </c>
      <c r="T704" s="14">
        <f t="shared" si="222"/>
        <v>17078358.3598</v>
      </c>
      <c r="U704" s="24">
        <v>4086329.26</v>
      </c>
      <c r="V704" s="24">
        <v>754713.5</v>
      </c>
      <c r="W704" s="24">
        <v>0</v>
      </c>
      <c r="X704" s="24">
        <v>0</v>
      </c>
      <c r="Y704" s="24">
        <v>7352845.7400000002</v>
      </c>
      <c r="Z704" s="14">
        <f t="shared" si="212"/>
        <v>67678327.890000001</v>
      </c>
      <c r="AA704" s="14">
        <f t="shared" si="213"/>
        <v>71739027.5634</v>
      </c>
      <c r="AB704" s="24">
        <v>45685110.369999997</v>
      </c>
      <c r="AC704" s="24">
        <v>18858180.859999999</v>
      </c>
      <c r="AD704" s="24">
        <v>3135036.6599999997</v>
      </c>
      <c r="AE704" s="24">
        <v>0</v>
      </c>
      <c r="AF704" s="25">
        <v>0</v>
      </c>
      <c r="AG704" s="14">
        <f t="shared" si="214"/>
        <v>48426216.992200002</v>
      </c>
      <c r="AH704" s="14">
        <f t="shared" si="215"/>
        <v>19989671.711600002</v>
      </c>
      <c r="AI704" s="14">
        <f t="shared" si="216"/>
        <v>3323138.8595999996</v>
      </c>
      <c r="AJ704" s="14">
        <f t="shared" si="217"/>
        <v>0</v>
      </c>
      <c r="AK704" s="14">
        <f t="shared" si="218"/>
        <v>0</v>
      </c>
      <c r="AL704" s="16">
        <f t="shared" si="219"/>
        <v>25246972.379999999</v>
      </c>
      <c r="AM704" s="16">
        <f t="shared" si="220"/>
        <v>25246972.379999999</v>
      </c>
      <c r="AN704" s="24">
        <v>0</v>
      </c>
      <c r="AO704" s="24">
        <v>10069.73</v>
      </c>
      <c r="AP704" s="32">
        <v>25236902.649999999</v>
      </c>
      <c r="AQ704" s="24">
        <v>0</v>
      </c>
      <c r="AR704" s="24">
        <v>10069.73</v>
      </c>
      <c r="AS704" s="32">
        <v>25236902.649999999</v>
      </c>
      <c r="AT704" s="68">
        <f t="shared" si="221"/>
        <v>3.0160043379740991</v>
      </c>
      <c r="AU704" s="26">
        <v>0</v>
      </c>
      <c r="AV704" s="26">
        <v>0</v>
      </c>
      <c r="AW704" s="29">
        <v>5.8261355825911947</v>
      </c>
      <c r="AX704" s="26">
        <v>13614.312739835481</v>
      </c>
      <c r="AY704" s="27">
        <v>7328.6765217616439</v>
      </c>
      <c r="AZ704" s="27">
        <v>10865.997392175348</v>
      </c>
      <c r="BA704" s="76">
        <v>11408.210662044899</v>
      </c>
      <c r="BB704" s="29">
        <v>74.023304851600628</v>
      </c>
      <c r="BC704" s="26">
        <v>0</v>
      </c>
      <c r="BD704" s="26">
        <v>0</v>
      </c>
      <c r="BE704" s="26">
        <v>0</v>
      </c>
      <c r="BF704" s="28">
        <v>0</v>
      </c>
    </row>
    <row r="705" spans="1:58" ht="12.75" customHeight="1" x14ac:dyDescent="0.25">
      <c r="A705" s="10">
        <v>737</v>
      </c>
      <c r="B705" s="20" t="s">
        <v>46</v>
      </c>
      <c r="C705" s="20" t="s">
        <v>125</v>
      </c>
      <c r="D705" s="21">
        <v>2016</v>
      </c>
      <c r="E705" s="20" t="s">
        <v>46</v>
      </c>
      <c r="F705" s="65">
        <v>1.06</v>
      </c>
      <c r="G705" s="22">
        <v>234892829</v>
      </c>
      <c r="H705" s="12">
        <f t="shared" si="207"/>
        <v>248986398.74000001</v>
      </c>
      <c r="I705" s="23">
        <v>0</v>
      </c>
      <c r="J705" s="13">
        <f t="shared" si="208"/>
        <v>8042136.4699999997</v>
      </c>
      <c r="K705" s="13">
        <f t="shared" si="209"/>
        <v>8524664.6581999995</v>
      </c>
      <c r="L705" s="14">
        <f t="shared" si="210"/>
        <v>3743613.7</v>
      </c>
      <c r="M705" s="14">
        <f t="shared" si="211"/>
        <v>3807513.6886000005</v>
      </c>
      <c r="N705" s="22">
        <v>1064999.81</v>
      </c>
      <c r="O705" s="24">
        <v>1962339.25</v>
      </c>
      <c r="P705" s="24">
        <v>389474.85</v>
      </c>
      <c r="Q705" s="24">
        <v>0</v>
      </c>
      <c r="R705" s="24">
        <v>0</v>
      </c>
      <c r="S705" s="24">
        <v>326799.78999999998</v>
      </c>
      <c r="T705" s="14">
        <f t="shared" si="222"/>
        <v>1128899.7986000001</v>
      </c>
      <c r="U705" s="24">
        <v>1962339.25</v>
      </c>
      <c r="V705" s="24">
        <v>389474.85</v>
      </c>
      <c r="W705" s="24">
        <v>0</v>
      </c>
      <c r="X705" s="24">
        <v>0</v>
      </c>
      <c r="Y705" s="24">
        <v>326799.78999999998</v>
      </c>
      <c r="Z705" s="14">
        <f t="shared" si="212"/>
        <v>4298522.7699999996</v>
      </c>
      <c r="AA705" s="14">
        <f t="shared" si="213"/>
        <v>4556434.1361999996</v>
      </c>
      <c r="AB705" s="24">
        <v>3302813.3799999994</v>
      </c>
      <c r="AC705" s="24">
        <v>993094.43000000017</v>
      </c>
      <c r="AD705" s="24">
        <v>2614.96</v>
      </c>
      <c r="AE705" s="24">
        <v>0</v>
      </c>
      <c r="AF705" s="25">
        <v>0</v>
      </c>
      <c r="AG705" s="14">
        <f t="shared" si="214"/>
        <v>3500982.1827999996</v>
      </c>
      <c r="AH705" s="14">
        <f t="shared" si="215"/>
        <v>1052680.0958000002</v>
      </c>
      <c r="AI705" s="14">
        <f t="shared" si="216"/>
        <v>2771.8576000000003</v>
      </c>
      <c r="AJ705" s="14">
        <f t="shared" si="217"/>
        <v>0</v>
      </c>
      <c r="AK705" s="14">
        <f t="shared" si="218"/>
        <v>0</v>
      </c>
      <c r="AL705" s="16">
        <f t="shared" si="219"/>
        <v>217090.51</v>
      </c>
      <c r="AM705" s="16">
        <f t="shared" si="220"/>
        <v>217090.51</v>
      </c>
      <c r="AN705" s="24">
        <v>0</v>
      </c>
      <c r="AO705" s="24">
        <v>41353.230000000003</v>
      </c>
      <c r="AP705" s="32">
        <v>175737.28</v>
      </c>
      <c r="AQ705" s="24">
        <v>0</v>
      </c>
      <c r="AR705" s="24">
        <v>41353.230000000003</v>
      </c>
      <c r="AS705" s="32">
        <v>175737.28</v>
      </c>
      <c r="AT705" s="68">
        <f t="shared" si="221"/>
        <v>3.4237471208625103</v>
      </c>
      <c r="AU705" s="26">
        <v>0</v>
      </c>
      <c r="AV705" s="26">
        <v>0</v>
      </c>
      <c r="AW705" s="29">
        <v>17.76559018934255</v>
      </c>
      <c r="AX705" s="26">
        <v>4477.2501174380077</v>
      </c>
      <c r="AY705" s="27">
        <v>4553.5876583094523</v>
      </c>
      <c r="AZ705" s="27">
        <v>4512.4643180778867</v>
      </c>
      <c r="BA705" s="76">
        <v>4737.6362875499735</v>
      </c>
      <c r="BB705" s="29">
        <v>91.270472431490461</v>
      </c>
      <c r="BC705" s="26">
        <v>0</v>
      </c>
      <c r="BD705" s="26">
        <v>0</v>
      </c>
      <c r="BE705" s="26">
        <v>0</v>
      </c>
      <c r="BF705" s="28">
        <v>0</v>
      </c>
    </row>
    <row r="706" spans="1:58" ht="12.75" customHeight="1" x14ac:dyDescent="0.25">
      <c r="A706" s="10">
        <v>738</v>
      </c>
      <c r="B706" s="20" t="s">
        <v>47</v>
      </c>
      <c r="C706" s="20" t="s">
        <v>126</v>
      </c>
      <c r="D706" s="21">
        <v>2016</v>
      </c>
      <c r="E706" s="20" t="s">
        <v>47</v>
      </c>
      <c r="F706" s="65">
        <v>1.06</v>
      </c>
      <c r="G706" s="22">
        <v>793875256</v>
      </c>
      <c r="H706" s="12">
        <f t="shared" si="207"/>
        <v>841507771.36000001</v>
      </c>
      <c r="I706" s="23">
        <v>0</v>
      </c>
      <c r="J706" s="13">
        <f t="shared" si="208"/>
        <v>22447489.079999998</v>
      </c>
      <c r="K706" s="13">
        <f t="shared" si="209"/>
        <v>23794338.424800001</v>
      </c>
      <c r="L706" s="14">
        <f t="shared" si="210"/>
        <v>12197757.01</v>
      </c>
      <c r="M706" s="14">
        <f t="shared" si="211"/>
        <v>12623591.945199998</v>
      </c>
      <c r="N706" s="22">
        <v>7097248.9199999999</v>
      </c>
      <c r="O706" s="24">
        <v>2750386.79</v>
      </c>
      <c r="P706" s="24">
        <v>6228.52</v>
      </c>
      <c r="Q706" s="24">
        <v>0</v>
      </c>
      <c r="R706" s="24">
        <v>0</v>
      </c>
      <c r="S706" s="24">
        <v>2343892.7799999998</v>
      </c>
      <c r="T706" s="14">
        <f t="shared" si="222"/>
        <v>7523083.8552000001</v>
      </c>
      <c r="U706" s="24">
        <v>2750386.79</v>
      </c>
      <c r="V706" s="24">
        <v>6228.52</v>
      </c>
      <c r="W706" s="24">
        <v>0</v>
      </c>
      <c r="X706" s="24">
        <v>0</v>
      </c>
      <c r="Y706" s="24">
        <v>2343892.7799999998</v>
      </c>
      <c r="Z706" s="14">
        <f t="shared" si="212"/>
        <v>10249732.069999998</v>
      </c>
      <c r="AA706" s="14">
        <f t="shared" si="213"/>
        <v>10864715.994199997</v>
      </c>
      <c r="AB706" s="24">
        <v>8170270.3099999968</v>
      </c>
      <c r="AC706" s="24">
        <v>1382403.7100000002</v>
      </c>
      <c r="AD706" s="24">
        <v>697058.04999999993</v>
      </c>
      <c r="AE706" s="24">
        <v>0</v>
      </c>
      <c r="AF706" s="25">
        <v>0</v>
      </c>
      <c r="AG706" s="14">
        <f t="shared" si="214"/>
        <v>8660486.5285999961</v>
      </c>
      <c r="AH706" s="14">
        <f t="shared" si="215"/>
        <v>1465347.9326000002</v>
      </c>
      <c r="AI706" s="14">
        <f t="shared" si="216"/>
        <v>738881.53299999994</v>
      </c>
      <c r="AJ706" s="14">
        <f t="shared" si="217"/>
        <v>0</v>
      </c>
      <c r="AK706" s="14">
        <f t="shared" si="218"/>
        <v>0</v>
      </c>
      <c r="AL706" s="16">
        <f t="shared" si="219"/>
        <v>3946002.55</v>
      </c>
      <c r="AM706" s="16">
        <f t="shared" si="220"/>
        <v>3946002.55</v>
      </c>
      <c r="AN706" s="24">
        <v>0</v>
      </c>
      <c r="AO706" s="24">
        <v>37590.230000000003</v>
      </c>
      <c r="AP706" s="32">
        <v>3908412.32</v>
      </c>
      <c r="AQ706" s="24">
        <v>0</v>
      </c>
      <c r="AR706" s="24">
        <v>37590.230000000003</v>
      </c>
      <c r="AS706" s="32">
        <v>3908412.32</v>
      </c>
      <c r="AT706" s="68">
        <f t="shared" si="221"/>
        <v>2.8275839195572559</v>
      </c>
      <c r="AU706" s="26">
        <v>0</v>
      </c>
      <c r="AV706" s="26">
        <v>0</v>
      </c>
      <c r="AW706" s="29">
        <v>25.339078945686321</v>
      </c>
      <c r="AX706" s="26">
        <v>4345.32366088462</v>
      </c>
      <c r="AY706" s="27">
        <v>3479.8834338500865</v>
      </c>
      <c r="AZ706" s="27">
        <v>3828.006110488102</v>
      </c>
      <c r="BA706" s="76">
        <v>4019.0236154014583</v>
      </c>
      <c r="BB706" s="29">
        <v>80.784231247774301</v>
      </c>
      <c r="BC706" s="26">
        <v>0</v>
      </c>
      <c r="BD706" s="26">
        <v>0</v>
      </c>
      <c r="BE706" s="26">
        <v>0</v>
      </c>
      <c r="BF706" s="28">
        <v>0</v>
      </c>
    </row>
    <row r="707" spans="1:58" ht="12.75" customHeight="1" x14ac:dyDescent="0.25">
      <c r="A707" s="10">
        <v>739</v>
      </c>
      <c r="B707" s="20" t="s">
        <v>48</v>
      </c>
      <c r="C707" s="20" t="s">
        <v>127</v>
      </c>
      <c r="D707" s="21">
        <v>2016</v>
      </c>
      <c r="E707" s="20" t="s">
        <v>48</v>
      </c>
      <c r="F707" s="65">
        <v>1.06</v>
      </c>
      <c r="G707" s="22">
        <v>268793323</v>
      </c>
      <c r="H707" s="12">
        <f t="shared" si="207"/>
        <v>284920922.38</v>
      </c>
      <c r="I707" s="23">
        <v>0</v>
      </c>
      <c r="J707" s="13">
        <f t="shared" si="208"/>
        <v>13927864.950000001</v>
      </c>
      <c r="K707" s="13">
        <f t="shared" si="209"/>
        <v>14763536.847000001</v>
      </c>
      <c r="L707" s="14">
        <f t="shared" si="210"/>
        <v>9281123.4299999997</v>
      </c>
      <c r="M707" s="14">
        <f t="shared" si="211"/>
        <v>9557442.6798</v>
      </c>
      <c r="N707" s="22">
        <v>4605320.83</v>
      </c>
      <c r="O707" s="24">
        <v>4372440.5999999996</v>
      </c>
      <c r="P707" s="24">
        <v>159800.66</v>
      </c>
      <c r="Q707" s="24">
        <v>0</v>
      </c>
      <c r="R707" s="24">
        <v>0</v>
      </c>
      <c r="S707" s="24">
        <v>143561.34</v>
      </c>
      <c r="T707" s="14">
        <f t="shared" si="222"/>
        <v>4881640.0798000004</v>
      </c>
      <c r="U707" s="24">
        <v>4372440.5999999996</v>
      </c>
      <c r="V707" s="24">
        <v>159800.66</v>
      </c>
      <c r="W707" s="24">
        <v>0</v>
      </c>
      <c r="X707" s="24">
        <v>0</v>
      </c>
      <c r="Y707" s="24">
        <v>143561.34</v>
      </c>
      <c r="Z707" s="14">
        <f t="shared" si="212"/>
        <v>4646741.5200000014</v>
      </c>
      <c r="AA707" s="14">
        <f t="shared" si="213"/>
        <v>4925546.0112000015</v>
      </c>
      <c r="AB707" s="24">
        <v>3423229.8000000012</v>
      </c>
      <c r="AC707" s="24">
        <v>1223511.72</v>
      </c>
      <c r="AD707" s="24">
        <v>0</v>
      </c>
      <c r="AE707" s="24">
        <v>0</v>
      </c>
      <c r="AF707" s="25">
        <v>0</v>
      </c>
      <c r="AG707" s="14">
        <f t="shared" si="214"/>
        <v>3628623.5880000014</v>
      </c>
      <c r="AH707" s="14">
        <f t="shared" si="215"/>
        <v>1296922.4232000001</v>
      </c>
      <c r="AI707" s="14">
        <f t="shared" si="216"/>
        <v>0</v>
      </c>
      <c r="AJ707" s="14">
        <f t="shared" si="217"/>
        <v>0</v>
      </c>
      <c r="AK707" s="14">
        <f t="shared" si="218"/>
        <v>0</v>
      </c>
      <c r="AL707" s="16">
        <f t="shared" si="219"/>
        <v>1939332.78</v>
      </c>
      <c r="AM707" s="16">
        <f t="shared" si="220"/>
        <v>1939332.78</v>
      </c>
      <c r="AN707" s="24">
        <v>0</v>
      </c>
      <c r="AO707" s="24">
        <v>3934.21</v>
      </c>
      <c r="AP707" s="32">
        <v>1935398.57</v>
      </c>
      <c r="AQ707" s="24">
        <v>0</v>
      </c>
      <c r="AR707" s="24">
        <v>3934.21</v>
      </c>
      <c r="AS707" s="32">
        <v>1935398.57</v>
      </c>
      <c r="AT707" s="68">
        <f t="shared" si="221"/>
        <v>5.1816260889784083</v>
      </c>
      <c r="AU707" s="26">
        <v>0</v>
      </c>
      <c r="AV707" s="26">
        <v>0</v>
      </c>
      <c r="AW707" s="29">
        <v>18.934360523614981</v>
      </c>
      <c r="AX707" s="26">
        <v>5625.1864513473611</v>
      </c>
      <c r="AY707" s="27">
        <v>3360.0536638434287</v>
      </c>
      <c r="AZ707" s="27">
        <v>3881.5148170907587</v>
      </c>
      <c r="BA707" s="76">
        <v>4075.202406463588</v>
      </c>
      <c r="BB707" s="29">
        <v>98.453190057402352</v>
      </c>
      <c r="BC707" s="26">
        <v>0</v>
      </c>
      <c r="BD707" s="26">
        <v>0</v>
      </c>
      <c r="BE707" s="26">
        <v>0</v>
      </c>
      <c r="BF707" s="28">
        <v>0</v>
      </c>
    </row>
    <row r="708" spans="1:58" ht="12.75" customHeight="1" x14ac:dyDescent="0.25">
      <c r="A708" s="10">
        <v>740</v>
      </c>
      <c r="B708" s="20" t="s">
        <v>49</v>
      </c>
      <c r="C708" s="20" t="s">
        <v>128</v>
      </c>
      <c r="D708" s="21">
        <v>2016</v>
      </c>
      <c r="E708" s="20" t="s">
        <v>49</v>
      </c>
      <c r="F708" s="65">
        <v>1.06</v>
      </c>
      <c r="G708" s="22">
        <v>294186643</v>
      </c>
      <c r="H708" s="12">
        <f t="shared" si="207"/>
        <v>311837841.58000004</v>
      </c>
      <c r="I708" s="23">
        <v>0</v>
      </c>
      <c r="J708" s="13">
        <f t="shared" si="208"/>
        <v>11161631.100000001</v>
      </c>
      <c r="K708" s="13">
        <f t="shared" si="209"/>
        <v>11831328.966000002</v>
      </c>
      <c r="L708" s="14">
        <f t="shared" si="210"/>
        <v>6988239.9700000007</v>
      </c>
      <c r="M708" s="14">
        <f t="shared" si="211"/>
        <v>7174768.9414000008</v>
      </c>
      <c r="N708" s="22">
        <v>3108816.19</v>
      </c>
      <c r="O708" s="24">
        <v>2772432.7</v>
      </c>
      <c r="P708" s="24">
        <v>635160.49</v>
      </c>
      <c r="Q708" s="24">
        <v>0</v>
      </c>
      <c r="R708" s="24">
        <v>0</v>
      </c>
      <c r="S708" s="24">
        <v>471830.59</v>
      </c>
      <c r="T708" s="14">
        <f t="shared" si="222"/>
        <v>3295345.1614000001</v>
      </c>
      <c r="U708" s="24">
        <v>2772432.7</v>
      </c>
      <c r="V708" s="24">
        <v>635160.49</v>
      </c>
      <c r="W708" s="24">
        <v>0</v>
      </c>
      <c r="X708" s="24">
        <v>0</v>
      </c>
      <c r="Y708" s="24">
        <v>471830.59</v>
      </c>
      <c r="Z708" s="14">
        <f t="shared" si="212"/>
        <v>4173391.1300000004</v>
      </c>
      <c r="AA708" s="14">
        <f t="shared" si="213"/>
        <v>4423794.5978000006</v>
      </c>
      <c r="AB708" s="24">
        <v>2841432.7800000003</v>
      </c>
      <c r="AC708" s="24">
        <v>862656.55999999994</v>
      </c>
      <c r="AD708" s="24">
        <v>469301.79</v>
      </c>
      <c r="AE708" s="24">
        <v>0</v>
      </c>
      <c r="AF708" s="25">
        <v>0</v>
      </c>
      <c r="AG708" s="14">
        <f t="shared" si="214"/>
        <v>3011918.7468000003</v>
      </c>
      <c r="AH708" s="14">
        <f t="shared" si="215"/>
        <v>914415.95360000001</v>
      </c>
      <c r="AI708" s="14">
        <f t="shared" si="216"/>
        <v>497459.89740000002</v>
      </c>
      <c r="AJ708" s="14">
        <f t="shared" si="217"/>
        <v>0</v>
      </c>
      <c r="AK708" s="14">
        <f t="shared" si="218"/>
        <v>0</v>
      </c>
      <c r="AL708" s="16">
        <f t="shared" si="219"/>
        <v>363055.39999999997</v>
      </c>
      <c r="AM708" s="16">
        <f t="shared" si="220"/>
        <v>363055.39999999997</v>
      </c>
      <c r="AN708" s="24">
        <v>0</v>
      </c>
      <c r="AO708" s="24">
        <v>256866.86</v>
      </c>
      <c r="AP708" s="32">
        <v>106188.54</v>
      </c>
      <c r="AQ708" s="24">
        <v>0</v>
      </c>
      <c r="AR708" s="24">
        <v>256866.86</v>
      </c>
      <c r="AS708" s="32">
        <v>106188.54</v>
      </c>
      <c r="AT708" s="68">
        <f t="shared" si="221"/>
        <v>3.7940645388172842</v>
      </c>
      <c r="AU708" s="26">
        <v>0</v>
      </c>
      <c r="AV708" s="26">
        <v>0</v>
      </c>
      <c r="AW708" s="29">
        <v>16.701569359409092</v>
      </c>
      <c r="AX708" s="26">
        <v>4254.5292574691948</v>
      </c>
      <c r="AY708" s="27">
        <v>3616.6839800582029</v>
      </c>
      <c r="AZ708" s="27">
        <v>3831.461969715278</v>
      </c>
      <c r="BA708" s="76">
        <v>4022.6519220040705</v>
      </c>
      <c r="BB708" s="29">
        <v>93.248219980631262</v>
      </c>
      <c r="BC708" s="26">
        <v>0</v>
      </c>
      <c r="BD708" s="26">
        <v>0</v>
      </c>
      <c r="BE708" s="26">
        <v>0</v>
      </c>
      <c r="BF708" s="28">
        <v>0</v>
      </c>
    </row>
    <row r="709" spans="1:58" ht="12.75" customHeight="1" x14ac:dyDescent="0.25">
      <c r="A709" s="10">
        <v>741</v>
      </c>
      <c r="B709" s="20" t="s">
        <v>50</v>
      </c>
      <c r="C709" s="20" t="s">
        <v>129</v>
      </c>
      <c r="D709" s="21">
        <v>2016</v>
      </c>
      <c r="E709" s="20" t="s">
        <v>50</v>
      </c>
      <c r="F709" s="65">
        <v>1.06</v>
      </c>
      <c r="G709" s="22">
        <v>1348094768</v>
      </c>
      <c r="H709" s="12">
        <f t="shared" si="207"/>
        <v>1428980454.0800002</v>
      </c>
      <c r="I709" s="23">
        <v>0</v>
      </c>
      <c r="J709" s="13">
        <f t="shared" si="208"/>
        <v>33159071.420000002</v>
      </c>
      <c r="K709" s="13">
        <f t="shared" si="209"/>
        <v>35148615.705200002</v>
      </c>
      <c r="L709" s="14">
        <f t="shared" si="210"/>
        <v>12940856.83</v>
      </c>
      <c r="M709" s="14">
        <f t="shared" si="211"/>
        <v>13281509.3386</v>
      </c>
      <c r="N709" s="22">
        <v>5677541.8099999996</v>
      </c>
      <c r="O709" s="24">
        <v>4216201.42</v>
      </c>
      <c r="P709" s="24">
        <v>5286</v>
      </c>
      <c r="Q709" s="24">
        <v>0</v>
      </c>
      <c r="R709" s="24">
        <v>0</v>
      </c>
      <c r="S709" s="24">
        <v>3041827.6</v>
      </c>
      <c r="T709" s="14">
        <f t="shared" si="222"/>
        <v>6018194.3185999999</v>
      </c>
      <c r="U709" s="24">
        <v>4216201.42</v>
      </c>
      <c r="V709" s="24">
        <v>5286</v>
      </c>
      <c r="W709" s="24">
        <v>0</v>
      </c>
      <c r="X709" s="24">
        <v>0</v>
      </c>
      <c r="Y709" s="24">
        <v>3041827.6</v>
      </c>
      <c r="Z709" s="14">
        <f t="shared" si="212"/>
        <v>20218214.59</v>
      </c>
      <c r="AA709" s="14">
        <f t="shared" si="213"/>
        <v>21431307.465400003</v>
      </c>
      <c r="AB709" s="24">
        <v>18121726.949999999</v>
      </c>
      <c r="AC709" s="24">
        <v>1920974.0299999998</v>
      </c>
      <c r="AD709" s="24">
        <v>175513.61</v>
      </c>
      <c r="AE709" s="24">
        <v>0</v>
      </c>
      <c r="AF709" s="25">
        <v>0</v>
      </c>
      <c r="AG709" s="14">
        <f t="shared" si="214"/>
        <v>19209030.567000002</v>
      </c>
      <c r="AH709" s="14">
        <f t="shared" si="215"/>
        <v>2036232.4717999999</v>
      </c>
      <c r="AI709" s="14">
        <f t="shared" si="216"/>
        <v>186044.42660000001</v>
      </c>
      <c r="AJ709" s="14">
        <f t="shared" si="217"/>
        <v>0</v>
      </c>
      <c r="AK709" s="14">
        <f t="shared" si="218"/>
        <v>0</v>
      </c>
      <c r="AL709" s="16">
        <f t="shared" si="219"/>
        <v>262972.19</v>
      </c>
      <c r="AM709" s="16">
        <f t="shared" si="220"/>
        <v>262972.19</v>
      </c>
      <c r="AN709" s="24">
        <v>0</v>
      </c>
      <c r="AO709" s="24">
        <v>57550.26</v>
      </c>
      <c r="AP709" s="32">
        <v>205421.93</v>
      </c>
      <c r="AQ709" s="24">
        <v>0</v>
      </c>
      <c r="AR709" s="24">
        <v>57550.26</v>
      </c>
      <c r="AS709" s="32">
        <v>205421.93</v>
      </c>
      <c r="AT709" s="68">
        <f t="shared" si="221"/>
        <v>2.4596988436646763</v>
      </c>
      <c r="AU709" s="26">
        <v>0</v>
      </c>
      <c r="AV709" s="26">
        <v>0</v>
      </c>
      <c r="AW709" s="29">
        <v>26.46988103880102</v>
      </c>
      <c r="AX709" s="26">
        <v>4939.5811906028266</v>
      </c>
      <c r="AY709" s="27">
        <v>3293.6115877567204</v>
      </c>
      <c r="AZ709" s="27">
        <v>4133.423494184437</v>
      </c>
      <c r="BA709" s="76">
        <v>4339.6813265442406</v>
      </c>
      <c r="BB709" s="29">
        <v>76.494387968590189</v>
      </c>
      <c r="BC709" s="26">
        <v>0</v>
      </c>
      <c r="BD709" s="26">
        <v>0</v>
      </c>
      <c r="BE709" s="26">
        <v>0</v>
      </c>
      <c r="BF709" s="28">
        <v>0</v>
      </c>
    </row>
    <row r="710" spans="1:58" ht="12.75" customHeight="1" x14ac:dyDescent="0.25">
      <c r="A710" s="10">
        <v>742</v>
      </c>
      <c r="B710" s="20" t="s">
        <v>51</v>
      </c>
      <c r="C710" s="20" t="s">
        <v>130</v>
      </c>
      <c r="D710" s="21">
        <v>2016</v>
      </c>
      <c r="E710" s="20" t="s">
        <v>148</v>
      </c>
      <c r="F710" s="65">
        <v>1.06</v>
      </c>
      <c r="G710" s="22">
        <v>1681586197</v>
      </c>
      <c r="H710" s="12">
        <f t="shared" si="207"/>
        <v>1782481368.8200002</v>
      </c>
      <c r="I710" s="23">
        <v>0</v>
      </c>
      <c r="J710" s="13">
        <f t="shared" si="208"/>
        <v>71951436.039999992</v>
      </c>
      <c r="K710" s="13">
        <f t="shared" si="209"/>
        <v>76268522.202399999</v>
      </c>
      <c r="L710" s="14">
        <f t="shared" si="210"/>
        <v>40181798.219999999</v>
      </c>
      <c r="M710" s="14">
        <f t="shared" si="211"/>
        <v>41528844.099600002</v>
      </c>
      <c r="N710" s="22">
        <v>22450764.66</v>
      </c>
      <c r="O710" s="24">
        <v>9155232.6999999993</v>
      </c>
      <c r="P710" s="24">
        <v>288170.76</v>
      </c>
      <c r="Q710" s="24">
        <v>0</v>
      </c>
      <c r="R710" s="24">
        <v>0</v>
      </c>
      <c r="S710" s="24">
        <v>8287630.0999999996</v>
      </c>
      <c r="T710" s="14">
        <f t="shared" si="222"/>
        <v>23797810.5396</v>
      </c>
      <c r="U710" s="24">
        <v>9155232.6999999993</v>
      </c>
      <c r="V710" s="24">
        <v>288170.76</v>
      </c>
      <c r="W710" s="24">
        <v>0</v>
      </c>
      <c r="X710" s="24">
        <v>0</v>
      </c>
      <c r="Y710" s="24">
        <v>8287630.0999999996</v>
      </c>
      <c r="Z710" s="14">
        <f t="shared" si="212"/>
        <v>31769637.819999993</v>
      </c>
      <c r="AA710" s="14">
        <f t="shared" si="213"/>
        <v>33675816.089199997</v>
      </c>
      <c r="AB710" s="24">
        <v>19609535.419999991</v>
      </c>
      <c r="AC710" s="24">
        <v>2482525.36</v>
      </c>
      <c r="AD710" s="24">
        <v>63630.239999999991</v>
      </c>
      <c r="AE710" s="24">
        <v>0</v>
      </c>
      <c r="AF710" s="25">
        <v>9613946.8000000045</v>
      </c>
      <c r="AG710" s="14">
        <f t="shared" si="214"/>
        <v>20786107.54519999</v>
      </c>
      <c r="AH710" s="14">
        <f t="shared" si="215"/>
        <v>2631476.8816</v>
      </c>
      <c r="AI710" s="14">
        <f t="shared" si="216"/>
        <v>67448.054399999994</v>
      </c>
      <c r="AJ710" s="14">
        <f t="shared" si="217"/>
        <v>0</v>
      </c>
      <c r="AK710" s="14">
        <f t="shared" si="218"/>
        <v>10190783.608000005</v>
      </c>
      <c r="AL710" s="16">
        <f t="shared" si="219"/>
        <v>4059505.78</v>
      </c>
      <c r="AM710" s="16">
        <f t="shared" si="220"/>
        <v>4059505.78</v>
      </c>
      <c r="AN710" s="24">
        <v>0</v>
      </c>
      <c r="AO710" s="24">
        <v>135236.15</v>
      </c>
      <c r="AP710" s="32">
        <v>3924269.63</v>
      </c>
      <c r="AQ710" s="24">
        <v>0</v>
      </c>
      <c r="AR710" s="24">
        <v>135236.15</v>
      </c>
      <c r="AS710" s="32">
        <v>3924269.63</v>
      </c>
      <c r="AT710" s="68">
        <f t="shared" si="221"/>
        <v>4.2787836965100867</v>
      </c>
      <c r="AU710" s="26">
        <v>0</v>
      </c>
      <c r="AV710" s="26">
        <v>0</v>
      </c>
      <c r="AW710" s="29">
        <v>27.322619036717839</v>
      </c>
      <c r="AX710" s="26">
        <v>4208.6108895504567</v>
      </c>
      <c r="AY710" s="27">
        <v>4198.8118688349041</v>
      </c>
      <c r="AZ710" s="27">
        <v>4203.1329241275162</v>
      </c>
      <c r="BA710" s="76">
        <v>4412.8692570414796</v>
      </c>
      <c r="BB710" s="29">
        <v>79.374665975314841</v>
      </c>
      <c r="BC710" s="26">
        <v>0</v>
      </c>
      <c r="BD710" s="26">
        <v>0</v>
      </c>
      <c r="BE710" s="26">
        <v>0</v>
      </c>
      <c r="BF710" s="28">
        <v>0</v>
      </c>
    </row>
    <row r="711" spans="1:58" ht="12.75" customHeight="1" x14ac:dyDescent="0.25">
      <c r="A711" s="10">
        <v>743</v>
      </c>
      <c r="B711" s="20" t="s">
        <v>52</v>
      </c>
      <c r="C711" s="20" t="s">
        <v>131</v>
      </c>
      <c r="D711" s="21">
        <v>2016</v>
      </c>
      <c r="E711" s="20" t="s">
        <v>111</v>
      </c>
      <c r="F711" s="65">
        <v>1.06</v>
      </c>
      <c r="G711" s="22">
        <v>468599851</v>
      </c>
      <c r="H711" s="12">
        <f t="shared" si="207"/>
        <v>496715842.06</v>
      </c>
      <c r="I711" s="23">
        <v>0</v>
      </c>
      <c r="J711" s="13">
        <f t="shared" si="208"/>
        <v>16440833.23</v>
      </c>
      <c r="K711" s="13">
        <f t="shared" si="209"/>
        <v>17427283.2238</v>
      </c>
      <c r="L711" s="14">
        <f t="shared" si="210"/>
        <v>9147706.9199999999</v>
      </c>
      <c r="M711" s="14">
        <f t="shared" si="211"/>
        <v>9441833.9580000006</v>
      </c>
      <c r="N711" s="22">
        <v>4902117.3</v>
      </c>
      <c r="O711" s="24">
        <v>3086196.12</v>
      </c>
      <c r="P711" s="24">
        <v>903397.88000000012</v>
      </c>
      <c r="Q711" s="24">
        <v>0</v>
      </c>
      <c r="R711" s="24">
        <v>0</v>
      </c>
      <c r="S711" s="24">
        <v>255995.62</v>
      </c>
      <c r="T711" s="14">
        <f t="shared" si="222"/>
        <v>5196244.3380000005</v>
      </c>
      <c r="U711" s="24">
        <v>3086196.12</v>
      </c>
      <c r="V711" s="24">
        <v>903397.88000000012</v>
      </c>
      <c r="W711" s="24">
        <v>0</v>
      </c>
      <c r="X711" s="24">
        <v>0</v>
      </c>
      <c r="Y711" s="24">
        <v>255995.62</v>
      </c>
      <c r="Z711" s="14">
        <f t="shared" si="212"/>
        <v>7293126.3099999996</v>
      </c>
      <c r="AA711" s="14">
        <f t="shared" si="213"/>
        <v>7730713.8886000002</v>
      </c>
      <c r="AB711" s="24">
        <v>5328180.959999999</v>
      </c>
      <c r="AC711" s="24">
        <v>1962565.0400000005</v>
      </c>
      <c r="AD711" s="24">
        <v>2380.3100000000004</v>
      </c>
      <c r="AE711" s="24">
        <v>0</v>
      </c>
      <c r="AF711" s="25">
        <v>0</v>
      </c>
      <c r="AG711" s="14">
        <f t="shared" si="214"/>
        <v>5647871.8175999997</v>
      </c>
      <c r="AH711" s="14">
        <f t="shared" si="215"/>
        <v>2080318.9424000005</v>
      </c>
      <c r="AI711" s="14">
        <f t="shared" si="216"/>
        <v>2523.1286000000005</v>
      </c>
      <c r="AJ711" s="14">
        <f t="shared" si="217"/>
        <v>0</v>
      </c>
      <c r="AK711" s="14">
        <f t="shared" si="218"/>
        <v>0</v>
      </c>
      <c r="AL711" s="16">
        <f t="shared" si="219"/>
        <v>491887.46</v>
      </c>
      <c r="AM711" s="16">
        <f t="shared" si="220"/>
        <v>491887.46</v>
      </c>
      <c r="AN711" s="24">
        <v>0</v>
      </c>
      <c r="AO711" s="24">
        <v>104982.43</v>
      </c>
      <c r="AP711" s="32">
        <v>386905.03</v>
      </c>
      <c r="AQ711" s="24">
        <v>0</v>
      </c>
      <c r="AR711" s="24">
        <v>104982.43</v>
      </c>
      <c r="AS711" s="32">
        <v>386905.03</v>
      </c>
      <c r="AT711" s="68">
        <f t="shared" si="221"/>
        <v>3.508501591478312</v>
      </c>
      <c r="AU711" s="26">
        <v>0</v>
      </c>
      <c r="AV711" s="26">
        <v>0</v>
      </c>
      <c r="AW711" s="29">
        <v>22.661211770462391</v>
      </c>
      <c r="AX711" s="26">
        <v>4860.4640519826717</v>
      </c>
      <c r="AY711" s="27">
        <v>2925.0179286193456</v>
      </c>
      <c r="AZ711" s="27">
        <v>3552.5456740440918</v>
      </c>
      <c r="BA711" s="76">
        <v>3729.8177031788923</v>
      </c>
      <c r="BB711" s="29">
        <v>97.201532337680106</v>
      </c>
      <c r="BC711" s="26">
        <v>0</v>
      </c>
      <c r="BD711" s="26">
        <v>0</v>
      </c>
      <c r="BE711" s="26">
        <v>0</v>
      </c>
      <c r="BF711" s="28">
        <v>0</v>
      </c>
    </row>
    <row r="712" spans="1:58" ht="12.75" customHeight="1" x14ac:dyDescent="0.25">
      <c r="A712" s="10">
        <v>744</v>
      </c>
      <c r="B712" s="20" t="s">
        <v>53</v>
      </c>
      <c r="C712" s="20" t="s">
        <v>132</v>
      </c>
      <c r="D712" s="21">
        <v>2016</v>
      </c>
      <c r="E712" s="20" t="s">
        <v>53</v>
      </c>
      <c r="F712" s="65">
        <v>1.06</v>
      </c>
      <c r="G712" s="22">
        <v>217064108</v>
      </c>
      <c r="H712" s="12">
        <f t="shared" si="207"/>
        <v>230087954.48000002</v>
      </c>
      <c r="I712" s="23">
        <v>0</v>
      </c>
      <c r="J712" s="13">
        <f t="shared" si="208"/>
        <v>8157611.1500000004</v>
      </c>
      <c r="K712" s="13">
        <f t="shared" si="209"/>
        <v>8647067.8190000001</v>
      </c>
      <c r="L712" s="14">
        <f t="shared" si="210"/>
        <v>3774804.66</v>
      </c>
      <c r="M712" s="14">
        <f t="shared" si="211"/>
        <v>3897288.4464000002</v>
      </c>
      <c r="N712" s="22">
        <v>2041396.44</v>
      </c>
      <c r="O712" s="24">
        <v>1518214.69</v>
      </c>
      <c r="P712" s="24">
        <v>2850.68</v>
      </c>
      <c r="Q712" s="24">
        <v>0</v>
      </c>
      <c r="R712" s="24">
        <v>0</v>
      </c>
      <c r="S712" s="24">
        <v>212342.85</v>
      </c>
      <c r="T712" s="14">
        <f t="shared" si="222"/>
        <v>2163880.2264</v>
      </c>
      <c r="U712" s="24">
        <v>1518214.69</v>
      </c>
      <c r="V712" s="24">
        <v>2850.68</v>
      </c>
      <c r="W712" s="24">
        <v>0</v>
      </c>
      <c r="X712" s="24">
        <v>0</v>
      </c>
      <c r="Y712" s="24">
        <v>212342.85</v>
      </c>
      <c r="Z712" s="14">
        <f t="shared" si="212"/>
        <v>4382806.49</v>
      </c>
      <c r="AA712" s="14">
        <f t="shared" si="213"/>
        <v>4645774.8794</v>
      </c>
      <c r="AB712" s="24">
        <v>3014828.01</v>
      </c>
      <c r="AC712" s="24">
        <v>1366114.9</v>
      </c>
      <c r="AD712" s="24">
        <v>1863.58</v>
      </c>
      <c r="AE712" s="24">
        <v>0</v>
      </c>
      <c r="AF712" s="25">
        <v>0</v>
      </c>
      <c r="AG712" s="14">
        <f t="shared" si="214"/>
        <v>3195717.6905999999</v>
      </c>
      <c r="AH712" s="14">
        <f t="shared" si="215"/>
        <v>1448081.794</v>
      </c>
      <c r="AI712" s="14">
        <f t="shared" si="216"/>
        <v>1975.3948</v>
      </c>
      <c r="AJ712" s="14">
        <f t="shared" si="217"/>
        <v>0</v>
      </c>
      <c r="AK712" s="14">
        <f t="shared" si="218"/>
        <v>0</v>
      </c>
      <c r="AL712" s="16">
        <f t="shared" si="219"/>
        <v>440848.93</v>
      </c>
      <c r="AM712" s="16">
        <f t="shared" si="220"/>
        <v>440848.93</v>
      </c>
      <c r="AN712" s="24">
        <v>0</v>
      </c>
      <c r="AO712" s="24">
        <v>23780.74</v>
      </c>
      <c r="AP712" s="32">
        <v>417068.19</v>
      </c>
      <c r="AQ712" s="24">
        <v>0</v>
      </c>
      <c r="AR712" s="24">
        <v>23780.74</v>
      </c>
      <c r="AS712" s="32">
        <v>417068.19</v>
      </c>
      <c r="AT712" s="68">
        <f t="shared" si="221"/>
        <v>3.7581575439454964</v>
      </c>
      <c r="AU712" s="26">
        <v>0</v>
      </c>
      <c r="AV712" s="26">
        <v>0</v>
      </c>
      <c r="AW712" s="29">
        <v>22.17608719858703</v>
      </c>
      <c r="AX712" s="26">
        <v>5536.6498568088136</v>
      </c>
      <c r="AY712" s="27">
        <v>3278.3195549939423</v>
      </c>
      <c r="AZ712" s="27">
        <v>4198.366660765274</v>
      </c>
      <c r="BA712" s="76">
        <v>4407.8651571374612</v>
      </c>
      <c r="BB712" s="29">
        <v>94.374732757694531</v>
      </c>
      <c r="BC712" s="26">
        <v>0</v>
      </c>
      <c r="BD712" s="26">
        <v>0</v>
      </c>
      <c r="BE712" s="26">
        <v>0</v>
      </c>
      <c r="BF712" s="28">
        <v>0</v>
      </c>
    </row>
    <row r="713" spans="1:58" ht="12.75" customHeight="1" x14ac:dyDescent="0.25">
      <c r="A713" s="10">
        <v>745</v>
      </c>
      <c r="B713" s="20" t="s">
        <v>54</v>
      </c>
      <c r="C713" s="20" t="s">
        <v>133</v>
      </c>
      <c r="D713" s="21">
        <v>2016</v>
      </c>
      <c r="E713" s="20" t="s">
        <v>54</v>
      </c>
      <c r="F713" s="65">
        <v>1.06</v>
      </c>
      <c r="G713" s="22">
        <v>136012307</v>
      </c>
      <c r="H713" s="12">
        <f t="shared" si="207"/>
        <v>144173045.42000002</v>
      </c>
      <c r="I713" s="23">
        <v>0</v>
      </c>
      <c r="J713" s="13">
        <f t="shared" si="208"/>
        <v>5415310.8999999985</v>
      </c>
      <c r="K713" s="13">
        <f t="shared" si="209"/>
        <v>5740229.5539999986</v>
      </c>
      <c r="L713" s="14">
        <f t="shared" si="210"/>
        <v>2807465.8299999996</v>
      </c>
      <c r="M713" s="14">
        <f t="shared" si="211"/>
        <v>2857783.7788</v>
      </c>
      <c r="N713" s="22">
        <v>838632.48</v>
      </c>
      <c r="O713" s="24">
        <v>1505494.7</v>
      </c>
      <c r="P713" s="24">
        <v>203142.55</v>
      </c>
      <c r="Q713" s="24">
        <v>0</v>
      </c>
      <c r="R713" s="24">
        <v>0</v>
      </c>
      <c r="S713" s="24">
        <v>260196.1</v>
      </c>
      <c r="T713" s="14">
        <f t="shared" si="222"/>
        <v>888950.42879999999</v>
      </c>
      <c r="U713" s="24">
        <v>1505494.7</v>
      </c>
      <c r="V713" s="24">
        <v>203142.55</v>
      </c>
      <c r="W713" s="24">
        <v>0</v>
      </c>
      <c r="X713" s="24">
        <v>0</v>
      </c>
      <c r="Y713" s="24">
        <v>260196.1</v>
      </c>
      <c r="Z713" s="14">
        <f t="shared" si="212"/>
        <v>2607845.0699999994</v>
      </c>
      <c r="AA713" s="14">
        <f t="shared" si="213"/>
        <v>2764315.7741999999</v>
      </c>
      <c r="AB713" s="24">
        <v>2109038.6299999994</v>
      </c>
      <c r="AC713" s="24">
        <v>498806.43999999994</v>
      </c>
      <c r="AD713" s="24">
        <v>0</v>
      </c>
      <c r="AE713" s="24">
        <v>0</v>
      </c>
      <c r="AF713" s="25">
        <v>0</v>
      </c>
      <c r="AG713" s="14">
        <f t="shared" si="214"/>
        <v>2235580.9477999997</v>
      </c>
      <c r="AH713" s="14">
        <f t="shared" si="215"/>
        <v>528734.82640000002</v>
      </c>
      <c r="AI713" s="14">
        <f t="shared" si="216"/>
        <v>0</v>
      </c>
      <c r="AJ713" s="14">
        <f t="shared" si="217"/>
        <v>0</v>
      </c>
      <c r="AK713" s="14">
        <f t="shared" si="218"/>
        <v>0</v>
      </c>
      <c r="AL713" s="16">
        <f t="shared" si="219"/>
        <v>119621.4</v>
      </c>
      <c r="AM713" s="16">
        <f t="shared" si="220"/>
        <v>119621.4</v>
      </c>
      <c r="AN713" s="24">
        <v>0</v>
      </c>
      <c r="AO713" s="24">
        <v>21063.53</v>
      </c>
      <c r="AP713" s="32">
        <v>98557.87</v>
      </c>
      <c r="AQ713" s="24">
        <v>0</v>
      </c>
      <c r="AR713" s="24">
        <v>21063.53</v>
      </c>
      <c r="AS713" s="32">
        <v>98557.87</v>
      </c>
      <c r="AT713" s="68">
        <f t="shared" si="221"/>
        <v>3.9814859547967223</v>
      </c>
      <c r="AU713" s="26">
        <v>0</v>
      </c>
      <c r="AV713" s="26">
        <v>0</v>
      </c>
      <c r="AW713" s="29">
        <v>20.340046338403251</v>
      </c>
      <c r="AX713" s="26">
        <v>4454.8620670216415</v>
      </c>
      <c r="AY713" s="27">
        <v>4248.5284401392837</v>
      </c>
      <c r="AZ713" s="27">
        <v>4345.4519411780739</v>
      </c>
      <c r="BA713" s="76">
        <v>4562.2899930428603</v>
      </c>
      <c r="BB713" s="29">
        <v>90.731994056006016</v>
      </c>
      <c r="BC713" s="26">
        <v>0</v>
      </c>
      <c r="BD713" s="26">
        <v>0</v>
      </c>
      <c r="BE713" s="26">
        <v>0</v>
      </c>
      <c r="BF713" s="28">
        <v>0</v>
      </c>
    </row>
    <row r="714" spans="1:58" ht="12.75" customHeight="1" x14ac:dyDescent="0.25">
      <c r="A714" s="10">
        <v>746</v>
      </c>
      <c r="B714" s="20" t="s">
        <v>55</v>
      </c>
      <c r="C714" s="20" t="s">
        <v>134</v>
      </c>
      <c r="D714" s="21">
        <v>2016</v>
      </c>
      <c r="E714" s="20" t="s">
        <v>55</v>
      </c>
      <c r="F714" s="65">
        <v>1.06</v>
      </c>
      <c r="G714" s="22">
        <v>1404656116</v>
      </c>
      <c r="H714" s="12">
        <f t="shared" si="207"/>
        <v>1488935482.96</v>
      </c>
      <c r="I714" s="23">
        <v>0</v>
      </c>
      <c r="J714" s="13">
        <f t="shared" si="208"/>
        <v>23500459.690000001</v>
      </c>
      <c r="K714" s="13">
        <f t="shared" si="209"/>
        <v>24910487.271400001</v>
      </c>
      <c r="L714" s="14">
        <f t="shared" si="210"/>
        <v>4890293.59</v>
      </c>
      <c r="M714" s="14">
        <f t="shared" si="211"/>
        <v>5015405.1778000006</v>
      </c>
      <c r="N714" s="22">
        <v>2085193.13</v>
      </c>
      <c r="O714" s="24">
        <v>2427766.15</v>
      </c>
      <c r="P714" s="24">
        <v>4727.4400000000005</v>
      </c>
      <c r="Q714" s="24">
        <v>0</v>
      </c>
      <c r="R714" s="24">
        <v>0</v>
      </c>
      <c r="S714" s="24">
        <v>372606.87</v>
      </c>
      <c r="T714" s="14">
        <f t="shared" si="222"/>
        <v>2210304.7178000002</v>
      </c>
      <c r="U714" s="24">
        <v>2427766.15</v>
      </c>
      <c r="V714" s="24">
        <v>4727.4400000000005</v>
      </c>
      <c r="W714" s="24">
        <v>0</v>
      </c>
      <c r="X714" s="24">
        <v>0</v>
      </c>
      <c r="Y714" s="24">
        <v>372606.87</v>
      </c>
      <c r="Z714" s="14">
        <f t="shared" si="212"/>
        <v>18610166.100000001</v>
      </c>
      <c r="AA714" s="14">
        <f t="shared" si="213"/>
        <v>19726776.066000003</v>
      </c>
      <c r="AB714" s="24">
        <v>14984181.58</v>
      </c>
      <c r="AC714" s="24">
        <v>1448844.9400000002</v>
      </c>
      <c r="AD714" s="24">
        <v>478637.2300000001</v>
      </c>
      <c r="AE714" s="24">
        <v>0</v>
      </c>
      <c r="AF714" s="25">
        <v>1698502.35</v>
      </c>
      <c r="AG714" s="14">
        <f t="shared" si="214"/>
        <v>15883232.4748</v>
      </c>
      <c r="AH714" s="14">
        <f t="shared" si="215"/>
        <v>1535775.6364000002</v>
      </c>
      <c r="AI714" s="14">
        <f t="shared" si="216"/>
        <v>507355.46380000014</v>
      </c>
      <c r="AJ714" s="14">
        <f t="shared" si="217"/>
        <v>0</v>
      </c>
      <c r="AK714" s="14">
        <f t="shared" si="218"/>
        <v>1800412.4910000002</v>
      </c>
      <c r="AL714" s="16">
        <f t="shared" si="219"/>
        <v>8804876.1400000006</v>
      </c>
      <c r="AM714" s="16">
        <f t="shared" si="220"/>
        <v>8804876.1400000006</v>
      </c>
      <c r="AN714" s="24">
        <v>0</v>
      </c>
      <c r="AO714" s="24">
        <v>46951.06</v>
      </c>
      <c r="AP714" s="32">
        <v>8757925.0800000001</v>
      </c>
      <c r="AQ714" s="24">
        <v>0</v>
      </c>
      <c r="AR714" s="24">
        <v>46951.06</v>
      </c>
      <c r="AS714" s="32">
        <v>8757925.0800000001</v>
      </c>
      <c r="AT714" s="68">
        <f t="shared" si="221"/>
        <v>1.673040071681146</v>
      </c>
      <c r="AU714" s="26">
        <v>0</v>
      </c>
      <c r="AV714" s="26">
        <v>0</v>
      </c>
      <c r="AW714" s="29">
        <v>22.585426756340716</v>
      </c>
      <c r="AX714" s="26">
        <v>5214.3966778341373</v>
      </c>
      <c r="AY714" s="27">
        <v>3078.0122836158239</v>
      </c>
      <c r="AZ714" s="27">
        <v>4556.3129272671576</v>
      </c>
      <c r="BA714" s="76">
        <v>4783.6729423377892</v>
      </c>
      <c r="BB714" s="29">
        <v>92.380685062305218</v>
      </c>
      <c r="BC714" s="26">
        <v>0</v>
      </c>
      <c r="BD714" s="26">
        <v>0</v>
      </c>
      <c r="BE714" s="26">
        <v>0</v>
      </c>
      <c r="BF714" s="28">
        <v>0</v>
      </c>
    </row>
    <row r="715" spans="1:58" ht="12.75" customHeight="1" x14ac:dyDescent="0.25">
      <c r="A715" s="10">
        <v>747</v>
      </c>
      <c r="B715" s="20" t="s">
        <v>56</v>
      </c>
      <c r="C715" s="20" t="s">
        <v>135</v>
      </c>
      <c r="D715" s="21">
        <v>2016</v>
      </c>
      <c r="E715" s="20" t="s">
        <v>56</v>
      </c>
      <c r="F715" s="65">
        <v>1.06</v>
      </c>
      <c r="G715" s="22">
        <v>280602184</v>
      </c>
      <c r="H715" s="12">
        <f t="shared" si="207"/>
        <v>297438315.04000002</v>
      </c>
      <c r="I715" s="23">
        <v>0</v>
      </c>
      <c r="J715" s="13">
        <f t="shared" si="208"/>
        <v>15174432.139999997</v>
      </c>
      <c r="K715" s="13">
        <f t="shared" si="209"/>
        <v>16084898.068399997</v>
      </c>
      <c r="L715" s="14">
        <f t="shared" si="210"/>
        <v>11134148.979999999</v>
      </c>
      <c r="M715" s="14">
        <f t="shared" si="211"/>
        <v>11463664.093599999</v>
      </c>
      <c r="N715" s="22">
        <v>5491918.5599999996</v>
      </c>
      <c r="O715" s="24">
        <v>3873170.91</v>
      </c>
      <c r="P715" s="24">
        <v>1349085.83</v>
      </c>
      <c r="Q715" s="24">
        <v>0</v>
      </c>
      <c r="R715" s="24">
        <v>0</v>
      </c>
      <c r="S715" s="24">
        <v>419973.68</v>
      </c>
      <c r="T715" s="14">
        <f t="shared" si="222"/>
        <v>5821433.6735999994</v>
      </c>
      <c r="U715" s="24">
        <v>3873170.91</v>
      </c>
      <c r="V715" s="24">
        <v>1349085.83</v>
      </c>
      <c r="W715" s="24">
        <v>0</v>
      </c>
      <c r="X715" s="24">
        <v>0</v>
      </c>
      <c r="Y715" s="24">
        <v>419973.68</v>
      </c>
      <c r="Z715" s="14">
        <f t="shared" si="212"/>
        <v>4040283.1599999992</v>
      </c>
      <c r="AA715" s="14">
        <f t="shared" si="213"/>
        <v>4282700.1496000001</v>
      </c>
      <c r="AB715" s="24">
        <v>2395248.8599999994</v>
      </c>
      <c r="AC715" s="24">
        <v>1200808.47</v>
      </c>
      <c r="AD715" s="24">
        <v>444225.82999999996</v>
      </c>
      <c r="AE715" s="24">
        <v>0</v>
      </c>
      <c r="AF715" s="25">
        <v>0</v>
      </c>
      <c r="AG715" s="14">
        <f t="shared" si="214"/>
        <v>2538963.7915999996</v>
      </c>
      <c r="AH715" s="14">
        <f t="shared" si="215"/>
        <v>1272856.9782</v>
      </c>
      <c r="AI715" s="14">
        <f t="shared" si="216"/>
        <v>470879.3798</v>
      </c>
      <c r="AJ715" s="14">
        <f t="shared" si="217"/>
        <v>0</v>
      </c>
      <c r="AK715" s="14">
        <f t="shared" si="218"/>
        <v>0</v>
      </c>
      <c r="AL715" s="16">
        <f t="shared" si="219"/>
        <v>172336.49</v>
      </c>
      <c r="AM715" s="16">
        <f t="shared" si="220"/>
        <v>172336.49</v>
      </c>
      <c r="AN715" s="24">
        <v>0</v>
      </c>
      <c r="AO715" s="24">
        <v>57497.08</v>
      </c>
      <c r="AP715" s="32">
        <v>114839.41</v>
      </c>
      <c r="AQ715" s="24">
        <v>0</v>
      </c>
      <c r="AR715" s="24">
        <v>57497.08</v>
      </c>
      <c r="AS715" s="32">
        <v>114839.41</v>
      </c>
      <c r="AT715" s="68">
        <f t="shared" si="221"/>
        <v>5.4078097054298047</v>
      </c>
      <c r="AU715" s="26">
        <v>0</v>
      </c>
      <c r="AV715" s="26">
        <v>0</v>
      </c>
      <c r="AW715" s="29">
        <v>18.073678648291423</v>
      </c>
      <c r="AX715" s="26">
        <v>3751.3747825005057</v>
      </c>
      <c r="AY715" s="27">
        <v>3761.1009872842433</v>
      </c>
      <c r="AZ715" s="27">
        <v>3758.5064040658276</v>
      </c>
      <c r="BA715" s="76">
        <v>3946.0558736287126</v>
      </c>
      <c r="BB715" s="29">
        <v>96.228057656185598</v>
      </c>
      <c r="BC715" s="26">
        <v>0</v>
      </c>
      <c r="BD715" s="26">
        <v>0</v>
      </c>
      <c r="BE715" s="26">
        <v>0</v>
      </c>
      <c r="BF715" s="28">
        <v>0</v>
      </c>
    </row>
    <row r="716" spans="1:58" ht="12.75" customHeight="1" x14ac:dyDescent="0.25">
      <c r="A716" s="10">
        <v>748</v>
      </c>
      <c r="B716" s="20" t="s">
        <v>57</v>
      </c>
      <c r="C716" s="20" t="s">
        <v>136</v>
      </c>
      <c r="D716" s="21">
        <v>2016</v>
      </c>
      <c r="E716" s="20" t="s">
        <v>57</v>
      </c>
      <c r="F716" s="65">
        <v>1.06</v>
      </c>
      <c r="G716" s="22">
        <v>625813356</v>
      </c>
      <c r="H716" s="12">
        <f t="shared" si="207"/>
        <v>663362157.36000001</v>
      </c>
      <c r="I716" s="23">
        <v>0</v>
      </c>
      <c r="J716" s="13">
        <f t="shared" si="208"/>
        <v>21784741.020000003</v>
      </c>
      <c r="K716" s="13">
        <f t="shared" si="209"/>
        <v>23091825.481200006</v>
      </c>
      <c r="L716" s="14">
        <f t="shared" si="210"/>
        <v>12774313.200000001</v>
      </c>
      <c r="M716" s="14">
        <f t="shared" si="211"/>
        <v>13209254.773800001</v>
      </c>
      <c r="N716" s="22">
        <v>7249026.2300000004</v>
      </c>
      <c r="O716" s="24">
        <v>3368956.51</v>
      </c>
      <c r="P716" s="24">
        <v>882335.39999999991</v>
      </c>
      <c r="Q716" s="24">
        <v>0</v>
      </c>
      <c r="R716" s="24">
        <v>0</v>
      </c>
      <c r="S716" s="24">
        <v>1273995.06</v>
      </c>
      <c r="T716" s="14">
        <f t="shared" si="222"/>
        <v>7683967.8038000008</v>
      </c>
      <c r="U716" s="24">
        <v>3368956.51</v>
      </c>
      <c r="V716" s="24">
        <v>882335.39999999991</v>
      </c>
      <c r="W716" s="24">
        <v>0</v>
      </c>
      <c r="X716" s="24">
        <v>0</v>
      </c>
      <c r="Y716" s="24">
        <v>1273995.06</v>
      </c>
      <c r="Z716" s="14">
        <f t="shared" si="212"/>
        <v>9010427.8200000003</v>
      </c>
      <c r="AA716" s="14">
        <f t="shared" si="213"/>
        <v>9551053.4892000016</v>
      </c>
      <c r="AB716" s="24">
        <v>7211704.2400000002</v>
      </c>
      <c r="AC716" s="24">
        <v>1380399.0199999998</v>
      </c>
      <c r="AD716" s="24">
        <v>418324.56</v>
      </c>
      <c r="AE716" s="24">
        <v>0</v>
      </c>
      <c r="AF716" s="25">
        <v>0</v>
      </c>
      <c r="AG716" s="14">
        <f t="shared" si="214"/>
        <v>7644406.4944000002</v>
      </c>
      <c r="AH716" s="14">
        <f t="shared" si="215"/>
        <v>1463222.9611999998</v>
      </c>
      <c r="AI716" s="14">
        <f t="shared" si="216"/>
        <v>443424.03360000002</v>
      </c>
      <c r="AJ716" s="14">
        <f t="shared" si="217"/>
        <v>0</v>
      </c>
      <c r="AK716" s="14">
        <f t="shared" si="218"/>
        <v>0</v>
      </c>
      <c r="AL716" s="16">
        <f t="shared" si="219"/>
        <v>1345943.55</v>
      </c>
      <c r="AM716" s="16">
        <f t="shared" si="220"/>
        <v>1345943.55</v>
      </c>
      <c r="AN716" s="24">
        <v>0</v>
      </c>
      <c r="AO716" s="24">
        <v>50143.99</v>
      </c>
      <c r="AP716" s="32">
        <v>1295799.56</v>
      </c>
      <c r="AQ716" s="24">
        <v>0</v>
      </c>
      <c r="AR716" s="24">
        <v>50143.99</v>
      </c>
      <c r="AS716" s="32">
        <v>1295799.56</v>
      </c>
      <c r="AT716" s="68">
        <f t="shared" si="221"/>
        <v>3.4810284585872604</v>
      </c>
      <c r="AU716" s="26">
        <v>0</v>
      </c>
      <c r="AV716" s="26">
        <v>0</v>
      </c>
      <c r="AW716" s="29">
        <v>24.220850650269821</v>
      </c>
      <c r="AX716" s="26">
        <v>4958.7648583902337</v>
      </c>
      <c r="AY716" s="27">
        <v>2878.7016008469586</v>
      </c>
      <c r="AZ716" s="27">
        <v>3482.9967494308589</v>
      </c>
      <c r="BA716" s="76">
        <v>3656.7982872274588</v>
      </c>
      <c r="BB716" s="29">
        <v>90.0268997631904</v>
      </c>
      <c r="BC716" s="26">
        <v>0</v>
      </c>
      <c r="BD716" s="26">
        <v>0</v>
      </c>
      <c r="BE716" s="26">
        <v>0</v>
      </c>
      <c r="BF716" s="28">
        <v>0</v>
      </c>
    </row>
    <row r="717" spans="1:58" ht="12.75" customHeight="1" x14ac:dyDescent="0.25">
      <c r="A717" s="10">
        <v>749</v>
      </c>
      <c r="B717" s="20" t="s">
        <v>58</v>
      </c>
      <c r="C717" s="20" t="s">
        <v>137</v>
      </c>
      <c r="D717" s="21">
        <v>2016</v>
      </c>
      <c r="E717" s="20" t="s">
        <v>112</v>
      </c>
      <c r="F717" s="65">
        <v>1.06</v>
      </c>
      <c r="G717" s="22">
        <v>442796147</v>
      </c>
      <c r="H717" s="12">
        <f t="shared" si="207"/>
        <v>469363915.82000005</v>
      </c>
      <c r="I717" s="23">
        <v>0</v>
      </c>
      <c r="J717" s="13">
        <f t="shared" si="208"/>
        <v>7702276.75</v>
      </c>
      <c r="K717" s="13">
        <f t="shared" si="209"/>
        <v>8164413.3550000004</v>
      </c>
      <c r="L717" s="14">
        <f t="shared" si="210"/>
        <v>3677019.3000000003</v>
      </c>
      <c r="M717" s="14">
        <f t="shared" si="211"/>
        <v>3767931.7097999998</v>
      </c>
      <c r="N717" s="22">
        <v>1515206.83</v>
      </c>
      <c r="O717" s="24">
        <v>1672805.24</v>
      </c>
      <c r="P717" s="24">
        <v>16205.419999999998</v>
      </c>
      <c r="Q717" s="24">
        <v>0</v>
      </c>
      <c r="R717" s="24">
        <v>0</v>
      </c>
      <c r="S717" s="24">
        <v>472801.81</v>
      </c>
      <c r="T717" s="14">
        <f t="shared" si="222"/>
        <v>1606119.2398000001</v>
      </c>
      <c r="U717" s="24">
        <v>1672805.24</v>
      </c>
      <c r="V717" s="24">
        <v>16205.419999999998</v>
      </c>
      <c r="W717" s="24">
        <v>0</v>
      </c>
      <c r="X717" s="24">
        <v>0</v>
      </c>
      <c r="Y717" s="24">
        <v>472801.81</v>
      </c>
      <c r="Z717" s="14">
        <f t="shared" si="212"/>
        <v>4025257.4499999997</v>
      </c>
      <c r="AA717" s="14">
        <f t="shared" si="213"/>
        <v>4266772.8969999999</v>
      </c>
      <c r="AB717" s="24">
        <v>3555221.84</v>
      </c>
      <c r="AC717" s="24">
        <v>466424.26999999996</v>
      </c>
      <c r="AD717" s="24">
        <v>3611.3399999999997</v>
      </c>
      <c r="AE717" s="24">
        <v>0</v>
      </c>
      <c r="AF717" s="25">
        <v>0</v>
      </c>
      <c r="AG717" s="14">
        <f t="shared" si="214"/>
        <v>3768535.1504000002</v>
      </c>
      <c r="AH717" s="14">
        <f t="shared" si="215"/>
        <v>494409.72619999998</v>
      </c>
      <c r="AI717" s="14">
        <f t="shared" si="216"/>
        <v>3828.0203999999999</v>
      </c>
      <c r="AJ717" s="14">
        <f t="shared" si="217"/>
        <v>0</v>
      </c>
      <c r="AK717" s="14">
        <f t="shared" si="218"/>
        <v>0</v>
      </c>
      <c r="AL717" s="16">
        <f t="shared" si="219"/>
        <v>1415352.83</v>
      </c>
      <c r="AM717" s="16">
        <f t="shared" si="220"/>
        <v>1415352.83</v>
      </c>
      <c r="AN717" s="24">
        <v>0</v>
      </c>
      <c r="AO717" s="24">
        <v>34440.050000000003</v>
      </c>
      <c r="AP717" s="32">
        <v>1380912.78</v>
      </c>
      <c r="AQ717" s="24">
        <v>0</v>
      </c>
      <c r="AR717" s="24">
        <v>34440.050000000003</v>
      </c>
      <c r="AS717" s="32">
        <v>1380912.78</v>
      </c>
      <c r="AT717" s="68">
        <f t="shared" si="221"/>
        <v>1.739463363035993</v>
      </c>
      <c r="AU717" s="26">
        <v>0</v>
      </c>
      <c r="AV717" s="26">
        <v>0</v>
      </c>
      <c r="AW717" s="29">
        <v>19.347984736947893</v>
      </c>
      <c r="AX717" s="26">
        <v>3802.5066126320162</v>
      </c>
      <c r="AY717" s="27">
        <v>3769.5620482854069</v>
      </c>
      <c r="AZ717" s="27">
        <v>3786.7075461030563</v>
      </c>
      <c r="BA717" s="76">
        <v>3975.6642526535989</v>
      </c>
      <c r="BB717" s="29">
        <v>87.141709862659681</v>
      </c>
      <c r="BC717" s="26">
        <v>0</v>
      </c>
      <c r="BD717" s="26">
        <v>0</v>
      </c>
      <c r="BE717" s="26">
        <v>0</v>
      </c>
      <c r="BF717" s="28">
        <v>0</v>
      </c>
    </row>
    <row r="718" spans="1:58" ht="12.75" customHeight="1" x14ac:dyDescent="0.25">
      <c r="A718" s="10">
        <v>750</v>
      </c>
      <c r="B718" s="20" t="s">
        <v>59</v>
      </c>
      <c r="C718" s="20" t="s">
        <v>138</v>
      </c>
      <c r="D718" s="21">
        <v>2016</v>
      </c>
      <c r="E718" s="20" t="s">
        <v>59</v>
      </c>
      <c r="F718" s="65">
        <v>1.06</v>
      </c>
      <c r="G718" s="22">
        <v>301645959</v>
      </c>
      <c r="H718" s="12">
        <f t="shared" si="207"/>
        <v>319744716.54000002</v>
      </c>
      <c r="I718" s="23">
        <v>0</v>
      </c>
      <c r="J718" s="13">
        <f t="shared" si="208"/>
        <v>6802205.2799999993</v>
      </c>
      <c r="K718" s="13">
        <f t="shared" si="209"/>
        <v>7210337.5967999995</v>
      </c>
      <c r="L718" s="14">
        <f t="shared" si="210"/>
        <v>3049636.89</v>
      </c>
      <c r="M718" s="14">
        <f t="shared" si="211"/>
        <v>3113379.7134000002</v>
      </c>
      <c r="N718" s="22">
        <v>1062380.3899999999</v>
      </c>
      <c r="O718" s="24">
        <v>1391535.56</v>
      </c>
      <c r="P718" s="24">
        <v>0</v>
      </c>
      <c r="Q718" s="24">
        <v>0</v>
      </c>
      <c r="R718" s="24">
        <v>0</v>
      </c>
      <c r="S718" s="24">
        <v>595720.93999999994</v>
      </c>
      <c r="T718" s="14">
        <f t="shared" si="222"/>
        <v>1126123.2134</v>
      </c>
      <c r="U718" s="24">
        <v>1391535.56</v>
      </c>
      <c r="V718" s="24">
        <v>0</v>
      </c>
      <c r="W718" s="24">
        <v>0</v>
      </c>
      <c r="X718" s="24">
        <v>0</v>
      </c>
      <c r="Y718" s="24">
        <v>595720.93999999994</v>
      </c>
      <c r="Z718" s="14">
        <f t="shared" si="212"/>
        <v>3752568.3899999997</v>
      </c>
      <c r="AA718" s="14">
        <f t="shared" si="213"/>
        <v>3977722.4934</v>
      </c>
      <c r="AB718" s="24">
        <v>3311467.65</v>
      </c>
      <c r="AC718" s="24">
        <v>441100.74</v>
      </c>
      <c r="AD718" s="24">
        <v>0</v>
      </c>
      <c r="AE718" s="24">
        <v>0</v>
      </c>
      <c r="AF718" s="25">
        <v>0</v>
      </c>
      <c r="AG718" s="14">
        <f t="shared" si="214"/>
        <v>3510155.7090000003</v>
      </c>
      <c r="AH718" s="14">
        <f t="shared" si="215"/>
        <v>467566.7844</v>
      </c>
      <c r="AI718" s="14">
        <f t="shared" si="216"/>
        <v>0</v>
      </c>
      <c r="AJ718" s="14">
        <f t="shared" si="217"/>
        <v>0</v>
      </c>
      <c r="AK718" s="14">
        <f t="shared" si="218"/>
        <v>0</v>
      </c>
      <c r="AL718" s="16">
        <f t="shared" si="219"/>
        <v>601266.86</v>
      </c>
      <c r="AM718" s="16">
        <f t="shared" si="220"/>
        <v>601266.86</v>
      </c>
      <c r="AN718" s="24">
        <v>0</v>
      </c>
      <c r="AO718" s="24">
        <v>52458.85</v>
      </c>
      <c r="AP718" s="32">
        <v>548808.01</v>
      </c>
      <c r="AQ718" s="24">
        <v>0</v>
      </c>
      <c r="AR718" s="24">
        <v>52458.85</v>
      </c>
      <c r="AS718" s="32">
        <v>548808.01</v>
      </c>
      <c r="AT718" s="68">
        <f t="shared" si="221"/>
        <v>2.2550294731447074</v>
      </c>
      <c r="AU718" s="26">
        <v>0</v>
      </c>
      <c r="AV718" s="26">
        <v>0</v>
      </c>
      <c r="AW718" s="29">
        <v>25.729866071638437</v>
      </c>
      <c r="AX718" s="26">
        <v>4013.1888896850355</v>
      </c>
      <c r="AY718" s="27">
        <v>4453.9557881300361</v>
      </c>
      <c r="AZ718" s="27">
        <v>4199.5091130672281</v>
      </c>
      <c r="BA718" s="76">
        <v>4409.0646178092829</v>
      </c>
      <c r="BB718" s="29">
        <v>80.465840311893658</v>
      </c>
      <c r="BC718" s="26">
        <v>0</v>
      </c>
      <c r="BD718" s="26">
        <v>0</v>
      </c>
      <c r="BE718" s="26">
        <v>0</v>
      </c>
      <c r="BF718" s="28">
        <v>0</v>
      </c>
    </row>
    <row r="719" spans="1:58" ht="12.75" customHeight="1" x14ac:dyDescent="0.25">
      <c r="A719" s="10">
        <v>751</v>
      </c>
      <c r="B719" s="20" t="s">
        <v>60</v>
      </c>
      <c r="C719" s="20" t="s">
        <v>139</v>
      </c>
      <c r="D719" s="21">
        <v>2016</v>
      </c>
      <c r="E719" s="20" t="s">
        <v>60</v>
      </c>
      <c r="F719" s="65">
        <v>1.06</v>
      </c>
      <c r="G719" s="22">
        <v>398157602</v>
      </c>
      <c r="H719" s="12">
        <f t="shared" si="207"/>
        <v>422047058.12</v>
      </c>
      <c r="I719" s="23">
        <v>0</v>
      </c>
      <c r="J719" s="13">
        <f t="shared" si="208"/>
        <v>10652836.59</v>
      </c>
      <c r="K719" s="13">
        <f t="shared" si="209"/>
        <v>11292006.785400001</v>
      </c>
      <c r="L719" s="14">
        <f t="shared" si="210"/>
        <v>5367915.76</v>
      </c>
      <c r="M719" s="14">
        <f t="shared" si="211"/>
        <v>5521470.8997999998</v>
      </c>
      <c r="N719" s="22">
        <v>2559252.33</v>
      </c>
      <c r="O719" s="24">
        <v>1974004.5</v>
      </c>
      <c r="P719" s="24">
        <v>620633.14</v>
      </c>
      <c r="Q719" s="24">
        <v>0</v>
      </c>
      <c r="R719" s="24">
        <v>0</v>
      </c>
      <c r="S719" s="24">
        <v>214025.79</v>
      </c>
      <c r="T719" s="14">
        <f t="shared" si="222"/>
        <v>2712807.4698000001</v>
      </c>
      <c r="U719" s="24">
        <v>1974004.5</v>
      </c>
      <c r="V719" s="24">
        <v>620633.14</v>
      </c>
      <c r="W719" s="24">
        <v>0</v>
      </c>
      <c r="X719" s="24">
        <v>0</v>
      </c>
      <c r="Y719" s="24">
        <v>214025.79</v>
      </c>
      <c r="Z719" s="14">
        <f t="shared" si="212"/>
        <v>5284920.83</v>
      </c>
      <c r="AA719" s="14">
        <f t="shared" si="213"/>
        <v>5602016.0798000004</v>
      </c>
      <c r="AB719" s="24">
        <v>4156271.41</v>
      </c>
      <c r="AC719" s="24">
        <v>1035352.91</v>
      </c>
      <c r="AD719" s="24">
        <v>93296.51</v>
      </c>
      <c r="AE719" s="24">
        <v>0</v>
      </c>
      <c r="AF719" s="25">
        <v>0</v>
      </c>
      <c r="AG719" s="14">
        <f t="shared" si="214"/>
        <v>4405647.6946</v>
      </c>
      <c r="AH719" s="14">
        <f t="shared" si="215"/>
        <v>1097474.0846000002</v>
      </c>
      <c r="AI719" s="14">
        <f t="shared" si="216"/>
        <v>98894.300600000002</v>
      </c>
      <c r="AJ719" s="14">
        <f t="shared" si="217"/>
        <v>0</v>
      </c>
      <c r="AK719" s="14">
        <f t="shared" si="218"/>
        <v>0</v>
      </c>
      <c r="AL719" s="16">
        <f t="shared" si="219"/>
        <v>869976.05999999994</v>
      </c>
      <c r="AM719" s="16">
        <f t="shared" si="220"/>
        <v>869976.05999999994</v>
      </c>
      <c r="AN719" s="24">
        <v>0</v>
      </c>
      <c r="AO719" s="24">
        <v>25928.71</v>
      </c>
      <c r="AP719" s="32">
        <v>844047.35</v>
      </c>
      <c r="AQ719" s="24">
        <v>0</v>
      </c>
      <c r="AR719" s="24">
        <v>25928.71</v>
      </c>
      <c r="AS719" s="32">
        <v>844047.35</v>
      </c>
      <c r="AT719" s="68">
        <f t="shared" si="221"/>
        <v>2.6755326374504333</v>
      </c>
      <c r="AU719" s="26">
        <v>0</v>
      </c>
      <c r="AV719" s="26">
        <v>0</v>
      </c>
      <c r="AW719" s="29">
        <v>18.862146576872838</v>
      </c>
      <c r="AX719" s="26">
        <v>4235.5267278963902</v>
      </c>
      <c r="AY719" s="27">
        <v>3507.902877662581</v>
      </c>
      <c r="AZ719" s="27">
        <v>3834.7212971945592</v>
      </c>
      <c r="BA719" s="76">
        <v>4026.073889924568</v>
      </c>
      <c r="BB719" s="29">
        <v>96.012869807032885</v>
      </c>
      <c r="BC719" s="26">
        <v>0</v>
      </c>
      <c r="BD719" s="26">
        <v>0</v>
      </c>
      <c r="BE719" s="26">
        <v>0</v>
      </c>
      <c r="BF719" s="28">
        <v>0</v>
      </c>
    </row>
    <row r="720" spans="1:58" ht="12.75" customHeight="1" x14ac:dyDescent="0.25">
      <c r="A720" s="10">
        <v>752</v>
      </c>
      <c r="B720" s="20" t="s">
        <v>61</v>
      </c>
      <c r="C720" s="20" t="s">
        <v>140</v>
      </c>
      <c r="D720" s="21">
        <v>2016</v>
      </c>
      <c r="E720" s="20" t="s">
        <v>61</v>
      </c>
      <c r="F720" s="65">
        <v>1.06</v>
      </c>
      <c r="G720" s="22">
        <v>429903355</v>
      </c>
      <c r="H720" s="12">
        <f t="shared" si="207"/>
        <v>455697556.30000001</v>
      </c>
      <c r="I720" s="23">
        <v>0</v>
      </c>
      <c r="J720" s="13">
        <f t="shared" si="208"/>
        <v>13257712.020000003</v>
      </c>
      <c r="K720" s="13">
        <f t="shared" si="209"/>
        <v>14053174.741200004</v>
      </c>
      <c r="L720" s="14">
        <f t="shared" si="210"/>
        <v>5116410.2600000007</v>
      </c>
      <c r="M720" s="14">
        <f t="shared" si="211"/>
        <v>5218232.5208000001</v>
      </c>
      <c r="N720" s="22">
        <v>1697037.68</v>
      </c>
      <c r="O720" s="24">
        <v>2414298.02</v>
      </c>
      <c r="P720" s="24">
        <v>275198.86</v>
      </c>
      <c r="Q720" s="24">
        <v>0</v>
      </c>
      <c r="R720" s="24">
        <v>0</v>
      </c>
      <c r="S720" s="24">
        <v>729875.7</v>
      </c>
      <c r="T720" s="14">
        <f t="shared" si="222"/>
        <v>1798859.9408</v>
      </c>
      <c r="U720" s="24">
        <v>2414298.02</v>
      </c>
      <c r="V720" s="24">
        <v>275198.86</v>
      </c>
      <c r="W720" s="24">
        <v>0</v>
      </c>
      <c r="X720" s="24">
        <v>0</v>
      </c>
      <c r="Y720" s="24">
        <v>729875.7</v>
      </c>
      <c r="Z720" s="14">
        <f t="shared" si="212"/>
        <v>8141301.7600000016</v>
      </c>
      <c r="AA720" s="14">
        <f t="shared" si="213"/>
        <v>8629779.8656000029</v>
      </c>
      <c r="AB720" s="24">
        <v>6243113.080000001</v>
      </c>
      <c r="AC720" s="24">
        <v>1814845.7400000002</v>
      </c>
      <c r="AD720" s="24">
        <v>83342.94</v>
      </c>
      <c r="AE720" s="24">
        <v>0</v>
      </c>
      <c r="AF720" s="25">
        <v>0</v>
      </c>
      <c r="AG720" s="14">
        <f t="shared" si="214"/>
        <v>6617699.8648000015</v>
      </c>
      <c r="AH720" s="14">
        <f t="shared" si="215"/>
        <v>1923736.4844000004</v>
      </c>
      <c r="AI720" s="14">
        <f t="shared" si="216"/>
        <v>88343.516400000008</v>
      </c>
      <c r="AJ720" s="14">
        <f t="shared" si="217"/>
        <v>0</v>
      </c>
      <c r="AK720" s="14">
        <f t="shared" si="218"/>
        <v>0</v>
      </c>
      <c r="AL720" s="16">
        <f t="shared" si="219"/>
        <v>750067.15</v>
      </c>
      <c r="AM720" s="16">
        <f t="shared" si="220"/>
        <v>750067.15</v>
      </c>
      <c r="AN720" s="24">
        <v>0</v>
      </c>
      <c r="AO720" s="24">
        <v>100273.03</v>
      </c>
      <c r="AP720" s="32">
        <v>649794.12</v>
      </c>
      <c r="AQ720" s="24">
        <v>0</v>
      </c>
      <c r="AR720" s="24">
        <v>100273.03</v>
      </c>
      <c r="AS720" s="32">
        <v>649794.12</v>
      </c>
      <c r="AT720" s="68">
        <f t="shared" si="221"/>
        <v>3.0838819622610303</v>
      </c>
      <c r="AU720" s="26">
        <v>0</v>
      </c>
      <c r="AV720" s="26">
        <v>0</v>
      </c>
      <c r="AW720" s="29">
        <v>20.462160278726206</v>
      </c>
      <c r="AX720" s="26">
        <v>4896.9558676782226</v>
      </c>
      <c r="AY720" s="27">
        <v>3797.1650157448003</v>
      </c>
      <c r="AZ720" s="27">
        <v>4404.6257282508168</v>
      </c>
      <c r="BA720" s="76">
        <v>4624.4165520905326</v>
      </c>
      <c r="BB720" s="29">
        <v>85.734613470968995</v>
      </c>
      <c r="BC720" s="26">
        <v>0</v>
      </c>
      <c r="BD720" s="26">
        <v>0</v>
      </c>
      <c r="BE720" s="26">
        <v>0</v>
      </c>
      <c r="BF720" s="28">
        <v>0</v>
      </c>
    </row>
    <row r="721" spans="1:58" ht="12.75" customHeight="1" x14ac:dyDescent="0.25">
      <c r="A721" s="10">
        <v>753</v>
      </c>
      <c r="B721" s="20" t="s">
        <v>62</v>
      </c>
      <c r="C721" s="20" t="s">
        <v>141</v>
      </c>
      <c r="D721" s="21">
        <v>2016</v>
      </c>
      <c r="E721" s="20" t="s">
        <v>62</v>
      </c>
      <c r="F721" s="65">
        <v>1.06</v>
      </c>
      <c r="G721" s="22">
        <v>653758398</v>
      </c>
      <c r="H721" s="12">
        <f t="shared" si="207"/>
        <v>692983901.88</v>
      </c>
      <c r="I721" s="23">
        <v>0</v>
      </c>
      <c r="J721" s="13">
        <f t="shared" si="208"/>
        <v>20166639.189999998</v>
      </c>
      <c r="K721" s="13">
        <f t="shared" si="209"/>
        <v>21376637.541399997</v>
      </c>
      <c r="L721" s="14">
        <f t="shared" si="210"/>
        <v>4877283.84</v>
      </c>
      <c r="M721" s="14">
        <f t="shared" si="211"/>
        <v>4963643.4108000007</v>
      </c>
      <c r="N721" s="22">
        <v>1439326.18</v>
      </c>
      <c r="O721" s="24">
        <v>2236669.81</v>
      </c>
      <c r="P721" s="24">
        <v>4607.8100000000004</v>
      </c>
      <c r="Q721" s="24">
        <v>0</v>
      </c>
      <c r="R721" s="24">
        <v>0</v>
      </c>
      <c r="S721" s="24">
        <v>1196680.04</v>
      </c>
      <c r="T721" s="14">
        <f t="shared" si="222"/>
        <v>1525685.7508</v>
      </c>
      <c r="U721" s="24">
        <v>2236669.81</v>
      </c>
      <c r="V721" s="24">
        <v>4607.8100000000004</v>
      </c>
      <c r="W721" s="24">
        <v>0</v>
      </c>
      <c r="X721" s="24">
        <v>0</v>
      </c>
      <c r="Y721" s="24">
        <v>1196680.04</v>
      </c>
      <c r="Z721" s="14">
        <f t="shared" si="212"/>
        <v>15289355.349999998</v>
      </c>
      <c r="AA721" s="14">
        <f t="shared" si="213"/>
        <v>16206716.671</v>
      </c>
      <c r="AB721" s="24">
        <v>8386215.129999998</v>
      </c>
      <c r="AC721" s="24">
        <v>1056865.6400000001</v>
      </c>
      <c r="AD721" s="24">
        <v>6207.4000000000005</v>
      </c>
      <c r="AE721" s="24">
        <v>0</v>
      </c>
      <c r="AF721" s="25">
        <v>5840067.1799999997</v>
      </c>
      <c r="AG721" s="14">
        <f t="shared" si="214"/>
        <v>8889388.0377999991</v>
      </c>
      <c r="AH721" s="14">
        <f t="shared" si="215"/>
        <v>1120277.5784000002</v>
      </c>
      <c r="AI721" s="14">
        <f t="shared" si="216"/>
        <v>6579.844000000001</v>
      </c>
      <c r="AJ721" s="14">
        <f t="shared" si="217"/>
        <v>0</v>
      </c>
      <c r="AK721" s="14">
        <f t="shared" si="218"/>
        <v>6190471.2107999995</v>
      </c>
      <c r="AL721" s="16">
        <f t="shared" si="219"/>
        <v>1463074.03</v>
      </c>
      <c r="AM721" s="16">
        <f t="shared" si="220"/>
        <v>1463074.03</v>
      </c>
      <c r="AN721" s="24">
        <v>0</v>
      </c>
      <c r="AO721" s="24">
        <v>268823.31</v>
      </c>
      <c r="AP721" s="32">
        <v>1194250.72</v>
      </c>
      <c r="AQ721" s="24">
        <v>0</v>
      </c>
      <c r="AR721" s="24">
        <v>268823.31</v>
      </c>
      <c r="AS721" s="32">
        <v>1194250.72</v>
      </c>
      <c r="AT721" s="68">
        <f t="shared" si="221"/>
        <v>3.0847235388018679</v>
      </c>
      <c r="AU721" s="26">
        <v>0</v>
      </c>
      <c r="AV721" s="26">
        <v>0</v>
      </c>
      <c r="AW721" s="29">
        <v>29.664143422657759</v>
      </c>
      <c r="AX721" s="26">
        <v>8522.7131520652129</v>
      </c>
      <c r="AY721" s="27">
        <v>4138.1098329750066</v>
      </c>
      <c r="AZ721" s="27">
        <v>6784.2208418276377</v>
      </c>
      <c r="BA721" s="76">
        <v>7122.7534618348373</v>
      </c>
      <c r="BB721" s="29">
        <v>75.464211654329318</v>
      </c>
      <c r="BC721" s="26">
        <v>0</v>
      </c>
      <c r="BD721" s="26">
        <v>0</v>
      </c>
      <c r="BE721" s="26">
        <v>0</v>
      </c>
      <c r="BF721" s="28">
        <v>0</v>
      </c>
    </row>
    <row r="722" spans="1:58" ht="12.75" customHeight="1" x14ac:dyDescent="0.25">
      <c r="A722" s="10">
        <v>754</v>
      </c>
      <c r="B722" s="20" t="s">
        <v>63</v>
      </c>
      <c r="C722" s="20" t="s">
        <v>142</v>
      </c>
      <c r="D722" s="21">
        <v>2016</v>
      </c>
      <c r="E722" s="20" t="s">
        <v>63</v>
      </c>
      <c r="F722" s="65">
        <v>1.06</v>
      </c>
      <c r="G722" s="22">
        <v>448911750</v>
      </c>
      <c r="H722" s="12">
        <f t="shared" si="207"/>
        <v>475846455</v>
      </c>
      <c r="I722" s="23">
        <v>0</v>
      </c>
      <c r="J722" s="13">
        <f t="shared" si="208"/>
        <v>12713506.790000001</v>
      </c>
      <c r="K722" s="13">
        <f t="shared" si="209"/>
        <v>13476317.197400002</v>
      </c>
      <c r="L722" s="14">
        <f t="shared" si="210"/>
        <v>8047090.4300000006</v>
      </c>
      <c r="M722" s="14">
        <f t="shared" si="211"/>
        <v>8209352.8921999997</v>
      </c>
      <c r="N722" s="22">
        <v>2704374.37</v>
      </c>
      <c r="O722" s="24">
        <v>2531802.77</v>
      </c>
      <c r="P722" s="24">
        <v>0</v>
      </c>
      <c r="Q722" s="24">
        <v>0</v>
      </c>
      <c r="R722" s="24">
        <v>0</v>
      </c>
      <c r="S722" s="24">
        <v>2810913.29</v>
      </c>
      <c r="T722" s="14">
        <f t="shared" si="222"/>
        <v>2866636.8322000001</v>
      </c>
      <c r="U722" s="24">
        <v>2531802.77</v>
      </c>
      <c r="V722" s="24">
        <v>0</v>
      </c>
      <c r="W722" s="24">
        <v>0</v>
      </c>
      <c r="X722" s="24">
        <v>0</v>
      </c>
      <c r="Y722" s="24">
        <v>2810913.29</v>
      </c>
      <c r="Z722" s="14">
        <f t="shared" si="212"/>
        <v>4666416.3600000003</v>
      </c>
      <c r="AA722" s="14">
        <f t="shared" si="213"/>
        <v>4946401.3416000009</v>
      </c>
      <c r="AB722" s="24">
        <v>2339039.1500000004</v>
      </c>
      <c r="AC722" s="24">
        <v>473623.62</v>
      </c>
      <c r="AD722" s="24">
        <v>1853753.5899999999</v>
      </c>
      <c r="AE722" s="24">
        <v>0</v>
      </c>
      <c r="AF722" s="25">
        <v>0</v>
      </c>
      <c r="AG722" s="14">
        <f t="shared" si="214"/>
        <v>2479381.4990000003</v>
      </c>
      <c r="AH722" s="14">
        <f t="shared" si="215"/>
        <v>502041.03720000002</v>
      </c>
      <c r="AI722" s="14">
        <f t="shared" si="216"/>
        <v>1964978.8054</v>
      </c>
      <c r="AJ722" s="14">
        <f t="shared" si="217"/>
        <v>0</v>
      </c>
      <c r="AK722" s="14">
        <f t="shared" si="218"/>
        <v>0</v>
      </c>
      <c r="AL722" s="16">
        <f t="shared" si="219"/>
        <v>315535.48000000004</v>
      </c>
      <c r="AM722" s="16">
        <f t="shared" si="220"/>
        <v>315535.48000000004</v>
      </c>
      <c r="AN722" s="24">
        <v>0</v>
      </c>
      <c r="AO722" s="24">
        <v>32618.39</v>
      </c>
      <c r="AP722" s="32">
        <v>282917.09000000003</v>
      </c>
      <c r="AQ722" s="24">
        <v>0</v>
      </c>
      <c r="AR722" s="24">
        <v>32618.39</v>
      </c>
      <c r="AS722" s="32">
        <v>282917.09000000003</v>
      </c>
      <c r="AT722" s="68">
        <f t="shared" si="221"/>
        <v>2.8320726267467942</v>
      </c>
      <c r="AU722" s="26">
        <v>0</v>
      </c>
      <c r="AV722" s="26">
        <v>0</v>
      </c>
      <c r="AW722" s="29">
        <v>12.123473899033964</v>
      </c>
      <c r="AX722" s="26">
        <v>5362.6799055351576</v>
      </c>
      <c r="AY722" s="27">
        <v>5233.2162294863419</v>
      </c>
      <c r="AZ722" s="27">
        <v>5280.0024876861617</v>
      </c>
      <c r="BA722" s="76">
        <v>5543.4746118217017</v>
      </c>
      <c r="BB722" s="29">
        <v>65.069197190567678</v>
      </c>
      <c r="BC722" s="26">
        <v>0</v>
      </c>
      <c r="BD722" s="26">
        <v>0</v>
      </c>
      <c r="BE722" s="26">
        <v>0</v>
      </c>
      <c r="BF722" s="28">
        <v>0</v>
      </c>
    </row>
    <row r="723" spans="1:58" ht="12.75" customHeight="1" x14ac:dyDescent="0.25">
      <c r="A723" s="10">
        <v>755</v>
      </c>
      <c r="B723" s="20" t="s">
        <v>64</v>
      </c>
      <c r="C723" s="20" t="s">
        <v>143</v>
      </c>
      <c r="D723" s="21">
        <v>2016</v>
      </c>
      <c r="E723" s="20" t="s">
        <v>64</v>
      </c>
      <c r="F723" s="65">
        <v>1.06</v>
      </c>
      <c r="G723" s="22">
        <v>561036845</v>
      </c>
      <c r="H723" s="12">
        <f t="shared" si="207"/>
        <v>594699055.70000005</v>
      </c>
      <c r="I723" s="23">
        <v>0</v>
      </c>
      <c r="J723" s="13">
        <f t="shared" si="208"/>
        <v>18795129.979999997</v>
      </c>
      <c r="K723" s="13">
        <f t="shared" si="209"/>
        <v>19922837.778799996</v>
      </c>
      <c r="L723" s="14">
        <f t="shared" si="210"/>
        <v>8728217.6899999995</v>
      </c>
      <c r="M723" s="14">
        <f t="shared" si="211"/>
        <v>8888138.6006000005</v>
      </c>
      <c r="N723" s="22">
        <v>2665348.5099999998</v>
      </c>
      <c r="O723" s="24">
        <v>2715773.99</v>
      </c>
      <c r="P723" s="24">
        <v>365015.04000000004</v>
      </c>
      <c r="Q723" s="24">
        <v>0</v>
      </c>
      <c r="R723" s="24">
        <v>0</v>
      </c>
      <c r="S723" s="24">
        <v>2982080.15</v>
      </c>
      <c r="T723" s="14">
        <f t="shared" si="222"/>
        <v>2825269.4205999998</v>
      </c>
      <c r="U723" s="24">
        <v>2715773.99</v>
      </c>
      <c r="V723" s="24">
        <v>365015.04000000004</v>
      </c>
      <c r="W723" s="24">
        <v>0</v>
      </c>
      <c r="X723" s="24">
        <v>0</v>
      </c>
      <c r="Y723" s="24">
        <v>2982080.15</v>
      </c>
      <c r="Z723" s="14">
        <f t="shared" si="212"/>
        <v>10066912.289999999</v>
      </c>
      <c r="AA723" s="14">
        <f t="shared" si="213"/>
        <v>10670927.0274</v>
      </c>
      <c r="AB723" s="24">
        <v>7005792.6599999992</v>
      </c>
      <c r="AC723" s="24">
        <v>1348934.61</v>
      </c>
      <c r="AD723" s="24">
        <v>1712185.02</v>
      </c>
      <c r="AE723" s="24">
        <v>0</v>
      </c>
      <c r="AF723" s="25">
        <v>0</v>
      </c>
      <c r="AG723" s="14">
        <f t="shared" si="214"/>
        <v>7426140.2195999995</v>
      </c>
      <c r="AH723" s="14">
        <f t="shared" si="215"/>
        <v>1429870.6866000001</v>
      </c>
      <c r="AI723" s="14">
        <f t="shared" si="216"/>
        <v>1814916.1212000002</v>
      </c>
      <c r="AJ723" s="14">
        <f t="shared" si="217"/>
        <v>0</v>
      </c>
      <c r="AK723" s="14">
        <f t="shared" si="218"/>
        <v>0</v>
      </c>
      <c r="AL723" s="16">
        <f t="shared" si="219"/>
        <v>1490795.71</v>
      </c>
      <c r="AM723" s="16">
        <f t="shared" si="220"/>
        <v>1490795.71</v>
      </c>
      <c r="AN723" s="24">
        <v>0</v>
      </c>
      <c r="AO723" s="24">
        <v>85098.82</v>
      </c>
      <c r="AP723" s="32">
        <v>1405696.89</v>
      </c>
      <c r="AQ723" s="24">
        <v>0</v>
      </c>
      <c r="AR723" s="24">
        <v>85098.82</v>
      </c>
      <c r="AS723" s="32">
        <v>1405696.89</v>
      </c>
      <c r="AT723" s="68">
        <f t="shared" si="221"/>
        <v>3.3500705252254863</v>
      </c>
      <c r="AU723" s="26">
        <v>0</v>
      </c>
      <c r="AV723" s="26">
        <v>0</v>
      </c>
      <c r="AW723" s="29">
        <v>16.301366811905485</v>
      </c>
      <c r="AX723" s="26">
        <v>5013.931894203969</v>
      </c>
      <c r="AY723" s="27">
        <v>5539.9421836907095</v>
      </c>
      <c r="AZ723" s="27">
        <v>5245.2086640926846</v>
      </c>
      <c r="BA723" s="76">
        <v>5506.9445764309094</v>
      </c>
      <c r="BB723" s="29">
        <v>65.834031002496687</v>
      </c>
      <c r="BC723" s="26">
        <v>0</v>
      </c>
      <c r="BD723" s="26">
        <v>0</v>
      </c>
      <c r="BE723" s="26">
        <v>0</v>
      </c>
      <c r="BF723" s="28">
        <v>0</v>
      </c>
    </row>
    <row r="724" spans="1:58" ht="12.75" customHeight="1" x14ac:dyDescent="0.25">
      <c r="A724" s="10">
        <v>756</v>
      </c>
      <c r="B724" s="20" t="s">
        <v>65</v>
      </c>
      <c r="C724" s="20" t="s">
        <v>144</v>
      </c>
      <c r="D724" s="21">
        <v>2016</v>
      </c>
      <c r="E724" s="20" t="s">
        <v>65</v>
      </c>
      <c r="F724" s="65">
        <v>1.06</v>
      </c>
      <c r="G724" s="22">
        <v>110303665</v>
      </c>
      <c r="H724" s="12">
        <f t="shared" si="207"/>
        <v>116921884.90000001</v>
      </c>
      <c r="I724" s="23">
        <v>0</v>
      </c>
      <c r="J724" s="13">
        <f t="shared" si="208"/>
        <v>5198203.8099999996</v>
      </c>
      <c r="K724" s="13">
        <f t="shared" si="209"/>
        <v>5510096.0385999996</v>
      </c>
      <c r="L724" s="14">
        <f t="shared" si="210"/>
        <v>3338363.1999999997</v>
      </c>
      <c r="M724" s="14">
        <f t="shared" si="211"/>
        <v>3435782.6608000002</v>
      </c>
      <c r="N724" s="22">
        <v>1623657.68</v>
      </c>
      <c r="O724" s="24">
        <v>1407433.58</v>
      </c>
      <c r="P724" s="24">
        <v>3321.98</v>
      </c>
      <c r="Q724" s="24">
        <v>0</v>
      </c>
      <c r="R724" s="24">
        <v>0</v>
      </c>
      <c r="S724" s="24">
        <v>303949.96000000002</v>
      </c>
      <c r="T724" s="14">
        <f t="shared" si="222"/>
        <v>1721077.1407999999</v>
      </c>
      <c r="U724" s="24">
        <v>1407433.58</v>
      </c>
      <c r="V724" s="24">
        <v>3321.98</v>
      </c>
      <c r="W724" s="24">
        <v>0</v>
      </c>
      <c r="X724" s="24">
        <v>0</v>
      </c>
      <c r="Y724" s="24">
        <v>303949.96000000002</v>
      </c>
      <c r="Z724" s="14">
        <f t="shared" si="212"/>
        <v>1859840.6099999999</v>
      </c>
      <c r="AA724" s="14">
        <f t="shared" si="213"/>
        <v>1971431.0466</v>
      </c>
      <c r="AB724" s="24">
        <v>1456363.03</v>
      </c>
      <c r="AC724" s="24">
        <v>403477.57999999996</v>
      </c>
      <c r="AD724" s="24">
        <v>0</v>
      </c>
      <c r="AE724" s="24">
        <v>0</v>
      </c>
      <c r="AF724" s="25">
        <v>0</v>
      </c>
      <c r="AG724" s="14">
        <f t="shared" si="214"/>
        <v>1543744.8118</v>
      </c>
      <c r="AH724" s="14">
        <f t="shared" si="215"/>
        <v>427686.23479999998</v>
      </c>
      <c r="AI724" s="14">
        <f t="shared" si="216"/>
        <v>0</v>
      </c>
      <c r="AJ724" s="14">
        <f t="shared" si="217"/>
        <v>0</v>
      </c>
      <c r="AK724" s="14">
        <f t="shared" si="218"/>
        <v>0</v>
      </c>
      <c r="AL724" s="16">
        <f t="shared" si="219"/>
        <v>49657.88</v>
      </c>
      <c r="AM724" s="16">
        <f t="shared" si="220"/>
        <v>49657.88</v>
      </c>
      <c r="AN724" s="24">
        <v>0</v>
      </c>
      <c r="AO724" s="24">
        <v>9772</v>
      </c>
      <c r="AP724" s="32">
        <v>39885.879999999997</v>
      </c>
      <c r="AQ724" s="24">
        <v>0</v>
      </c>
      <c r="AR724" s="24">
        <v>9772</v>
      </c>
      <c r="AS724" s="32">
        <v>39885.879999999997</v>
      </c>
      <c r="AT724" s="68">
        <f t="shared" si="221"/>
        <v>4.712630183230992</v>
      </c>
      <c r="AU724" s="26">
        <v>0</v>
      </c>
      <c r="AV724" s="26">
        <v>0</v>
      </c>
      <c r="AW724" s="29">
        <v>25.393295410908962</v>
      </c>
      <c r="AX724" s="26">
        <v>4693.4500823947728</v>
      </c>
      <c r="AY724" s="27">
        <v>3711.2800410886716</v>
      </c>
      <c r="AZ724" s="27">
        <v>4011.6376224068722</v>
      </c>
      <c r="BA724" s="76">
        <v>4211.8183397649755</v>
      </c>
      <c r="BB724" s="29">
        <v>90.895239918772177</v>
      </c>
      <c r="BC724" s="26">
        <v>0</v>
      </c>
      <c r="BD724" s="26">
        <v>0</v>
      </c>
      <c r="BE724" s="26">
        <v>0</v>
      </c>
      <c r="BF724" s="28">
        <v>0</v>
      </c>
    </row>
    <row r="725" spans="1:58" ht="12.75" customHeight="1" x14ac:dyDescent="0.25">
      <c r="A725" s="10">
        <v>757</v>
      </c>
      <c r="B725" s="20" t="s">
        <v>66</v>
      </c>
      <c r="C725" s="20" t="s">
        <v>145</v>
      </c>
      <c r="D725" s="21">
        <v>2016</v>
      </c>
      <c r="E725" s="20" t="s">
        <v>113</v>
      </c>
      <c r="F725" s="65">
        <v>1.06</v>
      </c>
      <c r="G725" s="44">
        <v>883870754</v>
      </c>
      <c r="H725" s="12">
        <f t="shared" si="207"/>
        <v>936902999.24000001</v>
      </c>
      <c r="I725" s="23">
        <v>0</v>
      </c>
      <c r="J725" s="13">
        <f t="shared" si="208"/>
        <v>33058261.73</v>
      </c>
      <c r="K725" s="13">
        <f t="shared" si="209"/>
        <v>35041757.433800004</v>
      </c>
      <c r="L725" s="14">
        <f t="shared" si="210"/>
        <v>17019969.68</v>
      </c>
      <c r="M725" s="14">
        <f t="shared" si="211"/>
        <v>17502491.6822</v>
      </c>
      <c r="N725" s="22">
        <v>8042033.3700000001</v>
      </c>
      <c r="O725" s="24">
        <v>5614746.0899999999</v>
      </c>
      <c r="P725" s="24">
        <v>1308672.8799999999</v>
      </c>
      <c r="Q725" s="24">
        <v>0</v>
      </c>
      <c r="R725" s="24">
        <v>0</v>
      </c>
      <c r="S725" s="24">
        <v>2054517.34</v>
      </c>
      <c r="T725" s="14">
        <f t="shared" si="222"/>
        <v>8524555.372200001</v>
      </c>
      <c r="U725" s="24">
        <v>5614746.0899999999</v>
      </c>
      <c r="V725" s="24">
        <v>1308672.8799999999</v>
      </c>
      <c r="W725" s="24">
        <v>0</v>
      </c>
      <c r="X725" s="24">
        <v>0</v>
      </c>
      <c r="Y725" s="24">
        <v>2054517.34</v>
      </c>
      <c r="Z725" s="14">
        <f t="shared" si="212"/>
        <v>16038292.050000001</v>
      </c>
      <c r="AA725" s="14">
        <f t="shared" si="213"/>
        <v>17000589.573000003</v>
      </c>
      <c r="AB725" s="24">
        <v>10914293.260000002</v>
      </c>
      <c r="AC725" s="24">
        <v>1906475.8599999999</v>
      </c>
      <c r="AD725" s="24">
        <v>3217522.93</v>
      </c>
      <c r="AE725" s="24">
        <v>0</v>
      </c>
      <c r="AF725" s="25">
        <v>0</v>
      </c>
      <c r="AG725" s="14">
        <f t="shared" si="214"/>
        <v>11569150.855600003</v>
      </c>
      <c r="AH725" s="14">
        <f t="shared" si="215"/>
        <v>2020864.4116</v>
      </c>
      <c r="AI725" s="14">
        <f t="shared" si="216"/>
        <v>3410574.3058000002</v>
      </c>
      <c r="AJ725" s="14">
        <f t="shared" si="217"/>
        <v>0</v>
      </c>
      <c r="AK725" s="14">
        <f t="shared" si="218"/>
        <v>0</v>
      </c>
      <c r="AL725" s="16">
        <f t="shared" si="219"/>
        <v>794935.37000000011</v>
      </c>
      <c r="AM725" s="16">
        <f t="shared" si="220"/>
        <v>794935.37000000011</v>
      </c>
      <c r="AN725" s="24">
        <v>0</v>
      </c>
      <c r="AO725" s="24">
        <v>141010.44</v>
      </c>
      <c r="AP725" s="32">
        <v>653924.93000000005</v>
      </c>
      <c r="AQ725" s="24">
        <v>0</v>
      </c>
      <c r="AR725" s="24">
        <v>141010.44</v>
      </c>
      <c r="AS725" s="32">
        <v>653924.93000000005</v>
      </c>
      <c r="AT725" s="68">
        <f t="shared" si="221"/>
        <v>3.7401692023854434</v>
      </c>
      <c r="AU725" s="26">
        <v>0</v>
      </c>
      <c r="AV725" s="26">
        <v>0</v>
      </c>
      <c r="AW725" s="29">
        <v>16.11739644687654</v>
      </c>
      <c r="AX725" s="26">
        <v>5598.2753974622874</v>
      </c>
      <c r="AY725" s="27">
        <v>3247.2956828252668</v>
      </c>
      <c r="AZ725" s="27">
        <v>4078.1765286996101</v>
      </c>
      <c r="BA725" s="76">
        <v>4281.6775374817207</v>
      </c>
      <c r="BB725" s="29">
        <v>87.928783783826333</v>
      </c>
      <c r="BC725" s="26">
        <v>0</v>
      </c>
      <c r="BD725" s="26">
        <v>0</v>
      </c>
      <c r="BE725" s="26">
        <v>0</v>
      </c>
      <c r="BF725" s="28">
        <v>0</v>
      </c>
    </row>
    <row r="726" spans="1:58" ht="12.75" customHeight="1" x14ac:dyDescent="0.25">
      <c r="A726" s="10">
        <v>758</v>
      </c>
      <c r="B726" s="20" t="s">
        <v>67</v>
      </c>
      <c r="C726" s="20" t="s">
        <v>146</v>
      </c>
      <c r="D726" s="21">
        <v>2016</v>
      </c>
      <c r="E726" s="20" t="s">
        <v>67</v>
      </c>
      <c r="F726" s="65">
        <v>1.06</v>
      </c>
      <c r="G726" s="44">
        <v>275345560</v>
      </c>
      <c r="H726" s="12">
        <f t="shared" si="207"/>
        <v>291866293.60000002</v>
      </c>
      <c r="I726" s="23">
        <v>0</v>
      </c>
      <c r="J726" s="13">
        <f t="shared" si="208"/>
        <v>12244257.899999999</v>
      </c>
      <c r="K726" s="13">
        <f t="shared" si="209"/>
        <v>12978913.374</v>
      </c>
      <c r="L726" s="14">
        <f t="shared" si="210"/>
        <v>5668988.6099999994</v>
      </c>
      <c r="M726" s="14">
        <f t="shared" si="211"/>
        <v>5785262.0526000001</v>
      </c>
      <c r="N726" s="22">
        <v>1937890.71</v>
      </c>
      <c r="O726" s="24">
        <v>1785858.54</v>
      </c>
      <c r="P726" s="24">
        <v>472855.35</v>
      </c>
      <c r="Q726" s="24">
        <v>0</v>
      </c>
      <c r="R726" s="24">
        <v>0</v>
      </c>
      <c r="S726" s="24">
        <v>1472384.01</v>
      </c>
      <c r="T726" s="14">
        <f t="shared" si="222"/>
        <v>2054164.1526000001</v>
      </c>
      <c r="U726" s="24">
        <v>1785858.54</v>
      </c>
      <c r="V726" s="24">
        <v>472855.35</v>
      </c>
      <c r="W726" s="24">
        <v>0</v>
      </c>
      <c r="X726" s="24">
        <v>0</v>
      </c>
      <c r="Y726" s="24">
        <v>1472384.01</v>
      </c>
      <c r="Z726" s="14">
        <f t="shared" si="212"/>
        <v>6575269.29</v>
      </c>
      <c r="AA726" s="14">
        <f t="shared" si="213"/>
        <v>6969785.4473999999</v>
      </c>
      <c r="AB726" s="24">
        <v>5054961.88</v>
      </c>
      <c r="AC726" s="24">
        <v>1161139.6599999999</v>
      </c>
      <c r="AD726" s="24">
        <v>2642.07</v>
      </c>
      <c r="AE726" s="24">
        <v>0</v>
      </c>
      <c r="AF726" s="25">
        <v>356525.68</v>
      </c>
      <c r="AG726" s="14">
        <f t="shared" si="214"/>
        <v>5358259.5927999998</v>
      </c>
      <c r="AH726" s="14">
        <f t="shared" si="215"/>
        <v>1230808.0396</v>
      </c>
      <c r="AI726" s="14">
        <f t="shared" si="216"/>
        <v>2800.5942000000005</v>
      </c>
      <c r="AJ726" s="14">
        <f t="shared" si="217"/>
        <v>0</v>
      </c>
      <c r="AK726" s="14">
        <f t="shared" si="218"/>
        <v>377917.22080000001</v>
      </c>
      <c r="AL726" s="16">
        <f t="shared" si="219"/>
        <v>797711.73</v>
      </c>
      <c r="AM726" s="16">
        <f t="shared" si="220"/>
        <v>797711.73</v>
      </c>
      <c r="AN726" s="24">
        <v>0</v>
      </c>
      <c r="AO726" s="24">
        <v>43136.19</v>
      </c>
      <c r="AP726" s="32">
        <v>754575.54</v>
      </c>
      <c r="AQ726" s="24">
        <v>0</v>
      </c>
      <c r="AR726" s="24">
        <v>43136.19</v>
      </c>
      <c r="AS726" s="32">
        <v>754575.54</v>
      </c>
      <c r="AT726" s="68">
        <f t="shared" si="221"/>
        <v>4.4468695627414503</v>
      </c>
      <c r="AU726" s="26">
        <v>0</v>
      </c>
      <c r="AV726" s="26">
        <v>0</v>
      </c>
      <c r="AW726" s="29">
        <v>23.330468693235861</v>
      </c>
      <c r="AX726" s="26">
        <v>6078.1776844339392</v>
      </c>
      <c r="AY726" s="27">
        <v>5327.5211423792043</v>
      </c>
      <c r="AZ726" s="27">
        <v>5705.9431617268074</v>
      </c>
      <c r="BA726" s="76">
        <v>5990.6697254969749</v>
      </c>
      <c r="BB726" s="29">
        <v>74.027395161762371</v>
      </c>
      <c r="BC726" s="26">
        <v>0</v>
      </c>
      <c r="BD726" s="26">
        <v>0</v>
      </c>
      <c r="BE726" s="26">
        <v>0</v>
      </c>
      <c r="BF726" s="28">
        <v>0</v>
      </c>
    </row>
    <row r="727" spans="1:58" ht="12.75" customHeight="1" x14ac:dyDescent="0.25">
      <c r="A727" s="10">
        <v>759</v>
      </c>
      <c r="B727" s="20" t="s">
        <v>68</v>
      </c>
      <c r="C727" s="20" t="s">
        <v>147</v>
      </c>
      <c r="D727" s="21">
        <v>2016</v>
      </c>
      <c r="E727" s="20" t="s">
        <v>68</v>
      </c>
      <c r="F727" s="65">
        <v>1.06</v>
      </c>
      <c r="G727" s="44">
        <v>182719713</v>
      </c>
      <c r="H727" s="12">
        <f t="shared" si="207"/>
        <v>193682895.78</v>
      </c>
      <c r="I727" s="23">
        <v>0</v>
      </c>
      <c r="J727" s="13">
        <f t="shared" si="208"/>
        <v>6713465.46</v>
      </c>
      <c r="K727" s="13">
        <f t="shared" si="209"/>
        <v>7116273.3876</v>
      </c>
      <c r="L727" s="14">
        <f t="shared" si="210"/>
        <v>4100676.68</v>
      </c>
      <c r="M727" s="14">
        <f t="shared" si="211"/>
        <v>4173122.7925999998</v>
      </c>
      <c r="N727" s="22">
        <v>1207435.21</v>
      </c>
      <c r="O727" s="24">
        <v>2018402.45</v>
      </c>
      <c r="P727" s="24">
        <v>474726.85</v>
      </c>
      <c r="Q727" s="24">
        <v>0</v>
      </c>
      <c r="R727" s="24">
        <v>0</v>
      </c>
      <c r="S727" s="24">
        <v>400112.17</v>
      </c>
      <c r="T727" s="14">
        <f t="shared" si="222"/>
        <v>1279881.3226000001</v>
      </c>
      <c r="U727" s="24">
        <v>2018402.45</v>
      </c>
      <c r="V727" s="24">
        <v>474726.85</v>
      </c>
      <c r="W727" s="24">
        <v>0</v>
      </c>
      <c r="X727" s="24">
        <v>0</v>
      </c>
      <c r="Y727" s="24">
        <v>400112.17</v>
      </c>
      <c r="Z727" s="14">
        <f t="shared" si="212"/>
        <v>2612788.7799999998</v>
      </c>
      <c r="AA727" s="14">
        <f t="shared" si="213"/>
        <v>2769556.1068000002</v>
      </c>
      <c r="AB727" s="24">
        <v>2028137.2599999998</v>
      </c>
      <c r="AC727" s="24">
        <v>584651.52000000002</v>
      </c>
      <c r="AD727" s="24">
        <v>0</v>
      </c>
      <c r="AE727" s="24">
        <v>0</v>
      </c>
      <c r="AF727" s="25">
        <v>0</v>
      </c>
      <c r="AG727" s="14">
        <f t="shared" si="214"/>
        <v>2149825.4956</v>
      </c>
      <c r="AH727" s="14">
        <f t="shared" si="215"/>
        <v>619730.61120000004</v>
      </c>
      <c r="AI727" s="14">
        <f t="shared" si="216"/>
        <v>0</v>
      </c>
      <c r="AJ727" s="14">
        <f t="shared" si="217"/>
        <v>0</v>
      </c>
      <c r="AK727" s="14">
        <f t="shared" si="218"/>
        <v>0</v>
      </c>
      <c r="AL727" s="16">
        <f t="shared" si="219"/>
        <v>99928.18</v>
      </c>
      <c r="AM727" s="16">
        <f t="shared" si="220"/>
        <v>99928.18</v>
      </c>
      <c r="AN727" s="24">
        <v>0</v>
      </c>
      <c r="AO727" s="24">
        <v>34272.65</v>
      </c>
      <c r="AP727" s="32">
        <v>65655.53</v>
      </c>
      <c r="AQ727" s="24">
        <v>0</v>
      </c>
      <c r="AR727" s="24">
        <v>34272.65</v>
      </c>
      <c r="AS727" s="32">
        <v>65655.53</v>
      </c>
      <c r="AT727" s="68">
        <f t="shared" si="221"/>
        <v>3.6741878310634171</v>
      </c>
      <c r="AU727" s="26">
        <v>0</v>
      </c>
      <c r="AV727" s="26">
        <v>0</v>
      </c>
      <c r="AW727" s="29">
        <v>21.830196711111554</v>
      </c>
      <c r="AX727" s="26">
        <v>4337.7236150286963</v>
      </c>
      <c r="AY727" s="27">
        <v>4158.5765411828897</v>
      </c>
      <c r="AZ727" s="27">
        <v>4226.510565858609</v>
      </c>
      <c r="BA727" s="76">
        <v>4437.4134430949534</v>
      </c>
      <c r="BB727" s="29">
        <v>90.242776955534083</v>
      </c>
      <c r="BC727" s="26">
        <v>0</v>
      </c>
      <c r="BD727" s="26">
        <v>0</v>
      </c>
      <c r="BE727" s="26">
        <v>0</v>
      </c>
      <c r="BF727" s="28">
        <v>0</v>
      </c>
    </row>
    <row r="728" spans="1:58" ht="12.75" customHeight="1" x14ac:dyDescent="0.25">
      <c r="A728" s="10">
        <v>760</v>
      </c>
      <c r="B728" s="10" t="s">
        <v>36</v>
      </c>
      <c r="C728" s="10" t="s">
        <v>115</v>
      </c>
      <c r="D728" s="21">
        <v>2017</v>
      </c>
      <c r="E728" s="10" t="s">
        <v>36</v>
      </c>
      <c r="F728" s="66">
        <v>1</v>
      </c>
      <c r="G728" s="45">
        <v>21921241895</v>
      </c>
      <c r="H728" s="12">
        <f t="shared" si="207"/>
        <v>21921241895</v>
      </c>
      <c r="I728" s="13">
        <f>J728+AL728</f>
        <v>1209294570.7855999</v>
      </c>
      <c r="J728" s="13">
        <f t="shared" si="208"/>
        <v>622937399.27999997</v>
      </c>
      <c r="K728" s="13">
        <f t="shared" si="209"/>
        <v>622937399.27999997</v>
      </c>
      <c r="L728" s="14">
        <f t="shared" si="210"/>
        <v>289709325.19999993</v>
      </c>
      <c r="M728" s="14">
        <f t="shared" si="211"/>
        <v>289709325.19999993</v>
      </c>
      <c r="N728" s="14">
        <f>SUM(N729:N760)</f>
        <v>132186174.36999997</v>
      </c>
      <c r="O728" s="14">
        <f>SUM(O729:O760)</f>
        <v>91775820.75999999</v>
      </c>
      <c r="P728" s="14">
        <f>SUM(P729:P760)</f>
        <v>12768760.699999999</v>
      </c>
      <c r="Q728" s="14">
        <v>7103192.9699999997</v>
      </c>
      <c r="R728" s="14">
        <v>2224205.66</v>
      </c>
      <c r="S728" s="14">
        <f>SUM(S729:S760)</f>
        <v>43651170.739999987</v>
      </c>
      <c r="T728" s="14">
        <f t="shared" si="222"/>
        <v>132186174.36999997</v>
      </c>
      <c r="U728" s="14">
        <f>SUM(U729:U760)</f>
        <v>91775820.75999999</v>
      </c>
      <c r="V728" s="14">
        <f>SUM(V729:V760)</f>
        <v>12768760.699999999</v>
      </c>
      <c r="W728" s="14">
        <v>7103192.9699999997</v>
      </c>
      <c r="X728" s="14">
        <v>2224205.66</v>
      </c>
      <c r="Y728" s="14">
        <f>SUM(Y729:Y760)</f>
        <v>43651170.739999987</v>
      </c>
      <c r="Z728" s="14">
        <f t="shared" si="212"/>
        <v>333228074.07999998</v>
      </c>
      <c r="AA728" s="14">
        <f t="shared" si="213"/>
        <v>333228074.07999998</v>
      </c>
      <c r="AB728" s="14">
        <f>SUM(AB729:AB760)</f>
        <v>244856026.79999998</v>
      </c>
      <c r="AC728" s="14">
        <f>SUM(AC729:AC760)</f>
        <v>52176601.459999993</v>
      </c>
      <c r="AD728" s="14">
        <f>SUM(AD729:AD760)</f>
        <v>13227242.919999998</v>
      </c>
      <c r="AE728" s="38">
        <v>3241288.39</v>
      </c>
      <c r="AF728" s="14">
        <f>SUM(AF729:AF760)</f>
        <v>19726914.509999998</v>
      </c>
      <c r="AG728" s="14">
        <f t="shared" si="214"/>
        <v>244856026.79999998</v>
      </c>
      <c r="AH728" s="14">
        <f t="shared" si="215"/>
        <v>52176601.459999993</v>
      </c>
      <c r="AI728" s="14">
        <f t="shared" si="216"/>
        <v>13227242.919999998</v>
      </c>
      <c r="AJ728" s="14">
        <f t="shared" si="217"/>
        <v>3241288.39</v>
      </c>
      <c r="AK728" s="14">
        <f t="shared" si="218"/>
        <v>19726914.509999998</v>
      </c>
      <c r="AL728" s="16">
        <f t="shared" si="219"/>
        <v>586357171.50559998</v>
      </c>
      <c r="AM728" s="16">
        <f t="shared" si="220"/>
        <v>586357171.50559998</v>
      </c>
      <c r="AN728" s="14">
        <v>512851920</v>
      </c>
      <c r="AO728" s="14">
        <v>6687835.3655999992</v>
      </c>
      <c r="AP728" s="17">
        <v>66817416.139999993</v>
      </c>
      <c r="AQ728" s="14">
        <v>512851920</v>
      </c>
      <c r="AR728" s="14">
        <v>6687835.3655999992</v>
      </c>
      <c r="AS728" s="17">
        <v>66817416.139999993</v>
      </c>
      <c r="AT728" s="70">
        <f t="shared" si="221"/>
        <v>2.8417066982965289</v>
      </c>
      <c r="AU728" s="17">
        <f>I728/G728*100</f>
        <v>5.516542249649766</v>
      </c>
      <c r="AV728" s="17">
        <f>J728/I728*100</f>
        <v>51.512461424127466</v>
      </c>
      <c r="AW728" s="17">
        <v>15.846705054834537</v>
      </c>
      <c r="AX728" s="18">
        <v>5953.4081807122348</v>
      </c>
      <c r="AY728" s="17">
        <v>4289.0915302199855</v>
      </c>
      <c r="AZ728" s="17">
        <v>5043.2813639102724</v>
      </c>
      <c r="BA728" s="75">
        <v>5043.2813639102724</v>
      </c>
      <c r="BB728" s="33">
        <v>84.932769868603458</v>
      </c>
      <c r="BC728" s="17">
        <v>4747.129003760675</v>
      </c>
      <c r="BD728" s="18">
        <v>60.01</v>
      </c>
      <c r="BE728" s="18">
        <v>21.12</v>
      </c>
      <c r="BF728" s="19">
        <v>18.87</v>
      </c>
    </row>
    <row r="729" spans="1:58" ht="12.75" customHeight="1" x14ac:dyDescent="0.25">
      <c r="A729" s="10">
        <v>761</v>
      </c>
      <c r="B729" s="20" t="s">
        <v>37</v>
      </c>
      <c r="C729" s="20" t="s">
        <v>116</v>
      </c>
      <c r="D729" s="21">
        <v>2017</v>
      </c>
      <c r="E729" s="20" t="s">
        <v>37</v>
      </c>
      <c r="F729" s="66">
        <v>1</v>
      </c>
      <c r="G729" s="44">
        <v>283072730</v>
      </c>
      <c r="H729" s="12">
        <f t="shared" si="207"/>
        <v>283072730</v>
      </c>
      <c r="I729" s="23">
        <v>0</v>
      </c>
      <c r="J729" s="13">
        <f t="shared" si="208"/>
        <v>7347275.9506786168</v>
      </c>
      <c r="K729" s="13">
        <f t="shared" si="209"/>
        <v>7347275.9506786168</v>
      </c>
      <c r="L729" s="14">
        <f t="shared" si="210"/>
        <v>2862934.4706786168</v>
      </c>
      <c r="M729" s="14">
        <f t="shared" si="211"/>
        <v>2862934.4706786168</v>
      </c>
      <c r="N729" s="22">
        <v>771665.4006786166</v>
      </c>
      <c r="O729" s="24">
        <v>1493298.8000000005</v>
      </c>
      <c r="P729" s="24">
        <v>0</v>
      </c>
      <c r="Q729" s="24">
        <v>0</v>
      </c>
      <c r="R729" s="24">
        <v>0</v>
      </c>
      <c r="S729" s="24">
        <v>597970.26999999955</v>
      </c>
      <c r="T729" s="14">
        <f t="shared" si="222"/>
        <v>771665.4006786166</v>
      </c>
      <c r="U729" s="24">
        <v>1493298.8000000005</v>
      </c>
      <c r="V729" s="24">
        <v>0</v>
      </c>
      <c r="W729" s="24">
        <v>0</v>
      </c>
      <c r="X729" s="24">
        <v>0</v>
      </c>
      <c r="Y729" s="24">
        <v>597970.26999999955</v>
      </c>
      <c r="Z729" s="14">
        <f t="shared" si="212"/>
        <v>4484341.4799999995</v>
      </c>
      <c r="AA729" s="14">
        <f t="shared" si="213"/>
        <v>4484341.4799999995</v>
      </c>
      <c r="AB729" s="24">
        <v>3970604.35</v>
      </c>
      <c r="AC729" s="24">
        <v>511657.66</v>
      </c>
      <c r="AD729" s="24">
        <v>2079.4699999999998</v>
      </c>
      <c r="AE729" s="24">
        <v>0</v>
      </c>
      <c r="AF729" s="25">
        <v>0</v>
      </c>
      <c r="AG729" s="14">
        <f t="shared" si="214"/>
        <v>3970604.35</v>
      </c>
      <c r="AH729" s="14">
        <f t="shared" si="215"/>
        <v>511657.66</v>
      </c>
      <c r="AI729" s="14">
        <f t="shared" si="216"/>
        <v>2079.4699999999998</v>
      </c>
      <c r="AJ729" s="14">
        <f t="shared" si="217"/>
        <v>0</v>
      </c>
      <c r="AK729" s="14">
        <f t="shared" si="218"/>
        <v>0</v>
      </c>
      <c r="AL729" s="16">
        <f t="shared" si="219"/>
        <v>921562.46200000006</v>
      </c>
      <c r="AM729" s="16">
        <f t="shared" si="220"/>
        <v>921562.46200000006</v>
      </c>
      <c r="AN729" s="24">
        <v>0</v>
      </c>
      <c r="AO729" s="24">
        <v>239822.19200000001</v>
      </c>
      <c r="AP729" s="27">
        <v>681740.27</v>
      </c>
      <c r="AQ729" s="24">
        <v>0</v>
      </c>
      <c r="AR729" s="24">
        <v>239822.19200000001</v>
      </c>
      <c r="AS729" s="27">
        <v>681740.27</v>
      </c>
      <c r="AT729" s="68">
        <f t="shared" si="221"/>
        <v>2.5955435377609906</v>
      </c>
      <c r="AU729" s="26">
        <v>0</v>
      </c>
      <c r="AV729" s="26">
        <v>0</v>
      </c>
      <c r="AW729" s="29">
        <v>26.612171550141632</v>
      </c>
      <c r="AX729" s="26">
        <v>6240.4469289291701</v>
      </c>
      <c r="AY729" s="27">
        <v>4748.9209280407003</v>
      </c>
      <c r="AZ729" s="27">
        <v>5559.9979346057844</v>
      </c>
      <c r="BA729" s="76">
        <v>5559.9979346057844</v>
      </c>
      <c r="BB729" s="29">
        <v>79.113379082747244</v>
      </c>
      <c r="BC729" s="26">
        <v>0</v>
      </c>
      <c r="BD729" s="26">
        <v>0</v>
      </c>
      <c r="BE729" s="26">
        <v>0</v>
      </c>
      <c r="BF729" s="28">
        <v>0</v>
      </c>
    </row>
    <row r="730" spans="1:58" ht="12.75" customHeight="1" x14ac:dyDescent="0.25">
      <c r="A730" s="10">
        <v>762</v>
      </c>
      <c r="B730" s="20" t="s">
        <v>38</v>
      </c>
      <c r="C730" s="20" t="s">
        <v>117</v>
      </c>
      <c r="D730" s="21">
        <v>2017</v>
      </c>
      <c r="E730" s="20" t="s">
        <v>38</v>
      </c>
      <c r="F730" s="66">
        <v>1</v>
      </c>
      <c r="G730" s="44">
        <v>695758760</v>
      </c>
      <c r="H730" s="12">
        <f t="shared" si="207"/>
        <v>695758760</v>
      </c>
      <c r="I730" s="23">
        <v>0</v>
      </c>
      <c r="J730" s="13">
        <f t="shared" si="208"/>
        <v>17300250.640954059</v>
      </c>
      <c r="K730" s="13">
        <f t="shared" si="209"/>
        <v>17300250.640954059</v>
      </c>
      <c r="L730" s="14">
        <f t="shared" si="210"/>
        <v>4705189.2009540563</v>
      </c>
      <c r="M730" s="14">
        <f t="shared" si="211"/>
        <v>4705189.2009540563</v>
      </c>
      <c r="N730" s="22">
        <v>2018973.590954056</v>
      </c>
      <c r="O730" s="24">
        <v>2057453.75</v>
      </c>
      <c r="P730" s="24">
        <v>104480.67</v>
      </c>
      <c r="Q730" s="24">
        <v>0</v>
      </c>
      <c r="R730" s="24">
        <v>0</v>
      </c>
      <c r="S730" s="24">
        <v>524281.19000000006</v>
      </c>
      <c r="T730" s="14">
        <f t="shared" si="222"/>
        <v>2018973.590954056</v>
      </c>
      <c r="U730" s="24">
        <v>2057453.75</v>
      </c>
      <c r="V730" s="24">
        <v>104480.67</v>
      </c>
      <c r="W730" s="24">
        <v>0</v>
      </c>
      <c r="X730" s="24">
        <v>0</v>
      </c>
      <c r="Y730" s="24">
        <v>524281.19000000006</v>
      </c>
      <c r="Z730" s="14">
        <f t="shared" si="212"/>
        <v>12595061.440000001</v>
      </c>
      <c r="AA730" s="14">
        <f t="shared" si="213"/>
        <v>12595061.440000001</v>
      </c>
      <c r="AB730" s="24">
        <v>9371739.25</v>
      </c>
      <c r="AC730" s="24">
        <v>1006367.66</v>
      </c>
      <c r="AD730" s="24">
        <v>2453.65</v>
      </c>
      <c r="AE730" s="24">
        <v>0</v>
      </c>
      <c r="AF730" s="25">
        <v>2214500.88</v>
      </c>
      <c r="AG730" s="14">
        <f t="shared" si="214"/>
        <v>9371739.25</v>
      </c>
      <c r="AH730" s="14">
        <f t="shared" si="215"/>
        <v>1006367.66</v>
      </c>
      <c r="AI730" s="14">
        <f t="shared" si="216"/>
        <v>2453.65</v>
      </c>
      <c r="AJ730" s="14">
        <f t="shared" si="217"/>
        <v>0</v>
      </c>
      <c r="AK730" s="14">
        <f t="shared" si="218"/>
        <v>2214500.88</v>
      </c>
      <c r="AL730" s="16">
        <f t="shared" si="219"/>
        <v>1811588.6700000002</v>
      </c>
      <c r="AM730" s="16">
        <f t="shared" si="220"/>
        <v>1811588.6700000002</v>
      </c>
      <c r="AN730" s="24">
        <v>0</v>
      </c>
      <c r="AO730" s="24">
        <v>171389.60000000006</v>
      </c>
      <c r="AP730" s="27">
        <v>1640199.07</v>
      </c>
      <c r="AQ730" s="24">
        <v>0</v>
      </c>
      <c r="AR730" s="24">
        <v>171389.60000000006</v>
      </c>
      <c r="AS730" s="27">
        <v>1640199.07</v>
      </c>
      <c r="AT730" s="68">
        <f t="shared" si="221"/>
        <v>2.4865300497192528</v>
      </c>
      <c r="AU730" s="26">
        <v>0</v>
      </c>
      <c r="AV730" s="26">
        <v>0</v>
      </c>
      <c r="AW730" s="29">
        <v>24.407772172116317</v>
      </c>
      <c r="AX730" s="26">
        <v>5671.2566804105982</v>
      </c>
      <c r="AY730" s="27">
        <v>3450.1946850469635</v>
      </c>
      <c r="AZ730" s="27">
        <v>4826.2641604734854</v>
      </c>
      <c r="BA730" s="76">
        <v>4826.2641604734854</v>
      </c>
      <c r="BB730" s="29">
        <v>88.857383463056209</v>
      </c>
      <c r="BC730" s="26">
        <v>0</v>
      </c>
      <c r="BD730" s="26">
        <v>0</v>
      </c>
      <c r="BE730" s="26">
        <v>0</v>
      </c>
      <c r="BF730" s="28">
        <v>0</v>
      </c>
    </row>
    <row r="731" spans="1:58" ht="12.75" customHeight="1" x14ac:dyDescent="0.25">
      <c r="A731" s="10">
        <v>763</v>
      </c>
      <c r="B731" s="20" t="s">
        <v>39</v>
      </c>
      <c r="C731" s="20" t="s">
        <v>118</v>
      </c>
      <c r="D731" s="21">
        <v>2017</v>
      </c>
      <c r="E731" s="20" t="s">
        <v>39</v>
      </c>
      <c r="F731" s="66">
        <v>1</v>
      </c>
      <c r="G731" s="44">
        <v>187236705</v>
      </c>
      <c r="H731" s="12">
        <f t="shared" si="207"/>
        <v>187236705</v>
      </c>
      <c r="I731" s="23">
        <v>0</v>
      </c>
      <c r="J731" s="13">
        <f t="shared" si="208"/>
        <v>5199144.7121599009</v>
      </c>
      <c r="K731" s="13">
        <f t="shared" si="209"/>
        <v>5199144.7121599009</v>
      </c>
      <c r="L731" s="14">
        <f t="shared" si="210"/>
        <v>1604699.6921599007</v>
      </c>
      <c r="M731" s="14">
        <f t="shared" si="211"/>
        <v>1604699.6921599007</v>
      </c>
      <c r="N731" s="22">
        <v>342555.95215990028</v>
      </c>
      <c r="O731" s="24">
        <v>941383.29000000015</v>
      </c>
      <c r="P731" s="24">
        <v>4700.32</v>
      </c>
      <c r="Q731" s="24">
        <v>0</v>
      </c>
      <c r="R731" s="24">
        <v>0</v>
      </c>
      <c r="S731" s="24">
        <v>316060.13000000012</v>
      </c>
      <c r="T731" s="14">
        <f t="shared" si="222"/>
        <v>342555.95215990028</v>
      </c>
      <c r="U731" s="24">
        <v>941383.29000000015</v>
      </c>
      <c r="V731" s="24">
        <v>4700.32</v>
      </c>
      <c r="W731" s="24">
        <v>0</v>
      </c>
      <c r="X731" s="24">
        <v>0</v>
      </c>
      <c r="Y731" s="24">
        <v>316060.13000000012</v>
      </c>
      <c r="Z731" s="14">
        <f t="shared" si="212"/>
        <v>3594445.02</v>
      </c>
      <c r="AA731" s="14">
        <f t="shared" si="213"/>
        <v>3594445.02</v>
      </c>
      <c r="AB731" s="24">
        <v>2645448.14</v>
      </c>
      <c r="AC731" s="24">
        <v>948996.88</v>
      </c>
      <c r="AD731" s="24">
        <v>0</v>
      </c>
      <c r="AE731" s="24">
        <v>0</v>
      </c>
      <c r="AF731" s="25">
        <v>0</v>
      </c>
      <c r="AG731" s="14">
        <f t="shared" si="214"/>
        <v>2645448.14</v>
      </c>
      <c r="AH731" s="14">
        <f t="shared" si="215"/>
        <v>948996.88</v>
      </c>
      <c r="AI731" s="14">
        <f t="shared" si="216"/>
        <v>0</v>
      </c>
      <c r="AJ731" s="14">
        <f t="shared" si="217"/>
        <v>0</v>
      </c>
      <c r="AK731" s="14">
        <f t="shared" si="218"/>
        <v>0</v>
      </c>
      <c r="AL731" s="16">
        <f t="shared" si="219"/>
        <v>259630.52</v>
      </c>
      <c r="AM731" s="16">
        <f t="shared" si="220"/>
        <v>259630.52</v>
      </c>
      <c r="AN731" s="24">
        <v>0</v>
      </c>
      <c r="AO731" s="24">
        <v>59498.44999999999</v>
      </c>
      <c r="AP731" s="27">
        <v>200132.07</v>
      </c>
      <c r="AQ731" s="24">
        <v>0</v>
      </c>
      <c r="AR731" s="24">
        <v>59498.44999999999</v>
      </c>
      <c r="AS731" s="27">
        <v>200132.07</v>
      </c>
      <c r="AT731" s="68">
        <f t="shared" si="221"/>
        <v>2.7767764403672355</v>
      </c>
      <c r="AU731" s="26">
        <v>0</v>
      </c>
      <c r="AV731" s="26">
        <v>0</v>
      </c>
      <c r="AW731" s="29">
        <v>20.241176061243483</v>
      </c>
      <c r="AX731" s="26">
        <v>7315.9237398182049</v>
      </c>
      <c r="AY731" s="27">
        <v>5038.066314490371</v>
      </c>
      <c r="AZ731" s="27">
        <v>6420.0208094260188</v>
      </c>
      <c r="BA731" s="76">
        <v>6420.0208094260188</v>
      </c>
      <c r="BB731" s="29">
        <v>80.304094807011012</v>
      </c>
      <c r="BC731" s="26">
        <v>0</v>
      </c>
      <c r="BD731" s="26">
        <v>0</v>
      </c>
      <c r="BE731" s="26">
        <v>0</v>
      </c>
      <c r="BF731" s="28">
        <v>0</v>
      </c>
    </row>
    <row r="732" spans="1:58" ht="12.75" customHeight="1" x14ac:dyDescent="0.25">
      <c r="A732" s="10">
        <v>764</v>
      </c>
      <c r="B732" s="20" t="s">
        <v>40</v>
      </c>
      <c r="C732" s="20" t="s">
        <v>119</v>
      </c>
      <c r="D732" s="21">
        <v>2017</v>
      </c>
      <c r="E732" s="20" t="s">
        <v>40</v>
      </c>
      <c r="F732" s="66">
        <v>1</v>
      </c>
      <c r="G732" s="44">
        <v>494277882</v>
      </c>
      <c r="H732" s="12">
        <f t="shared" si="207"/>
        <v>494277882</v>
      </c>
      <c r="I732" s="23">
        <v>0</v>
      </c>
      <c r="J732" s="13">
        <f t="shared" si="208"/>
        <v>5507251.5420015687</v>
      </c>
      <c r="K732" s="13">
        <f t="shared" si="209"/>
        <v>5507251.5420015687</v>
      </c>
      <c r="L732" s="14">
        <f t="shared" si="210"/>
        <v>2798937.5120015689</v>
      </c>
      <c r="M732" s="14">
        <f t="shared" si="211"/>
        <v>2798937.5120015689</v>
      </c>
      <c r="N732" s="22">
        <v>729329.59200156911</v>
      </c>
      <c r="O732" s="24">
        <v>1508040</v>
      </c>
      <c r="P732" s="24">
        <v>194329.92</v>
      </c>
      <c r="Q732" s="24">
        <v>0</v>
      </c>
      <c r="R732" s="24">
        <v>0</v>
      </c>
      <c r="S732" s="24">
        <v>367238</v>
      </c>
      <c r="T732" s="14">
        <f t="shared" si="222"/>
        <v>729329.59200156911</v>
      </c>
      <c r="U732" s="24">
        <v>1508040</v>
      </c>
      <c r="V732" s="24">
        <v>194329.92</v>
      </c>
      <c r="W732" s="24">
        <v>0</v>
      </c>
      <c r="X732" s="24">
        <v>0</v>
      </c>
      <c r="Y732" s="24">
        <v>367238</v>
      </c>
      <c r="Z732" s="14">
        <f t="shared" si="212"/>
        <v>2708314.03</v>
      </c>
      <c r="AA732" s="14">
        <f t="shared" si="213"/>
        <v>2708314.03</v>
      </c>
      <c r="AB732" s="24">
        <v>1600398.89</v>
      </c>
      <c r="AC732" s="24">
        <v>425073.12</v>
      </c>
      <c r="AD732" s="24">
        <v>678537.91</v>
      </c>
      <c r="AE732" s="24">
        <v>0</v>
      </c>
      <c r="AF732" s="25">
        <v>4304.1099999999997</v>
      </c>
      <c r="AG732" s="14">
        <f t="shared" si="214"/>
        <v>1600398.89</v>
      </c>
      <c r="AH732" s="14">
        <f t="shared" si="215"/>
        <v>425073.12</v>
      </c>
      <c r="AI732" s="14">
        <f t="shared" si="216"/>
        <v>678537.91</v>
      </c>
      <c r="AJ732" s="14">
        <f t="shared" si="217"/>
        <v>0</v>
      </c>
      <c r="AK732" s="14">
        <f t="shared" si="218"/>
        <v>4304.1099999999997</v>
      </c>
      <c r="AL732" s="16">
        <f t="shared" si="219"/>
        <v>164128.41</v>
      </c>
      <c r="AM732" s="16">
        <f t="shared" si="220"/>
        <v>164128.41</v>
      </c>
      <c r="AN732" s="24">
        <v>0</v>
      </c>
      <c r="AO732" s="24">
        <v>32541.019999999986</v>
      </c>
      <c r="AP732" s="27">
        <v>131587.39000000001</v>
      </c>
      <c r="AQ732" s="24">
        <v>0</v>
      </c>
      <c r="AR732" s="24">
        <v>32541.019999999986</v>
      </c>
      <c r="AS732" s="27">
        <v>131587.39000000001</v>
      </c>
      <c r="AT732" s="68">
        <f t="shared" si="221"/>
        <v>1.1142014932405104</v>
      </c>
      <c r="AU732" s="26">
        <v>0</v>
      </c>
      <c r="AV732" s="26">
        <v>0</v>
      </c>
      <c r="AW732" s="29">
        <v>3.871372851987394</v>
      </c>
      <c r="AX732" s="26">
        <v>6068.0448060153676</v>
      </c>
      <c r="AY732" s="27">
        <v>5727.0427460986466</v>
      </c>
      <c r="AZ732" s="27">
        <v>5889.8125356282326</v>
      </c>
      <c r="BA732" s="76">
        <v>5889.8125356282326</v>
      </c>
      <c r="BB732" s="29">
        <v>86.879378391789047</v>
      </c>
      <c r="BC732" s="26">
        <v>0</v>
      </c>
      <c r="BD732" s="26">
        <v>0</v>
      </c>
      <c r="BE732" s="26">
        <v>0</v>
      </c>
      <c r="BF732" s="28">
        <v>0</v>
      </c>
    </row>
    <row r="733" spans="1:58" ht="12.75" customHeight="1" x14ac:dyDescent="0.25">
      <c r="A733" s="10">
        <v>765</v>
      </c>
      <c r="B733" s="20" t="s">
        <v>41</v>
      </c>
      <c r="C733" s="20" t="s">
        <v>120</v>
      </c>
      <c r="D733" s="21">
        <v>2017</v>
      </c>
      <c r="E733" s="20" t="s">
        <v>109</v>
      </c>
      <c r="F733" s="66">
        <v>1</v>
      </c>
      <c r="G733" s="44">
        <v>774610367</v>
      </c>
      <c r="H733" s="12">
        <f t="shared" si="207"/>
        <v>774610367</v>
      </c>
      <c r="I733" s="23">
        <v>0</v>
      </c>
      <c r="J733" s="13">
        <f t="shared" si="208"/>
        <v>15454347.747644231</v>
      </c>
      <c r="K733" s="13">
        <f t="shared" si="209"/>
        <v>15454347.747644231</v>
      </c>
      <c r="L733" s="14">
        <f t="shared" si="210"/>
        <v>4811195.2276442293</v>
      </c>
      <c r="M733" s="14">
        <f t="shared" si="211"/>
        <v>4811195.2276442293</v>
      </c>
      <c r="N733" s="22">
        <v>2311695.0176442303</v>
      </c>
      <c r="O733" s="24">
        <v>1862440.38</v>
      </c>
      <c r="P733" s="24">
        <v>288262.23</v>
      </c>
      <c r="Q733" s="24">
        <v>0</v>
      </c>
      <c r="R733" s="24">
        <v>0</v>
      </c>
      <c r="S733" s="24">
        <v>348797.60000000003</v>
      </c>
      <c r="T733" s="14">
        <f t="shared" si="222"/>
        <v>2311695.0176442303</v>
      </c>
      <c r="U733" s="24">
        <v>1862440.38</v>
      </c>
      <c r="V733" s="24">
        <v>288262.23</v>
      </c>
      <c r="W733" s="24">
        <v>0</v>
      </c>
      <c r="X733" s="24">
        <v>0</v>
      </c>
      <c r="Y733" s="24">
        <v>348797.60000000003</v>
      </c>
      <c r="Z733" s="14">
        <f t="shared" si="212"/>
        <v>10643152.520000001</v>
      </c>
      <c r="AA733" s="14">
        <f t="shared" si="213"/>
        <v>10643152.520000001</v>
      </c>
      <c r="AB733" s="24">
        <v>8813157.25</v>
      </c>
      <c r="AC733" s="24">
        <v>1311591.8700000001</v>
      </c>
      <c r="AD733" s="24">
        <v>3525.13</v>
      </c>
      <c r="AE733" s="24">
        <v>0</v>
      </c>
      <c r="AF733" s="25">
        <v>514878.27</v>
      </c>
      <c r="AG733" s="14">
        <f t="shared" si="214"/>
        <v>8813157.25</v>
      </c>
      <c r="AH733" s="14">
        <f t="shared" si="215"/>
        <v>1311591.8700000001</v>
      </c>
      <c r="AI733" s="14">
        <f t="shared" si="216"/>
        <v>3525.13</v>
      </c>
      <c r="AJ733" s="14">
        <f t="shared" si="217"/>
        <v>0</v>
      </c>
      <c r="AK733" s="14">
        <f t="shared" si="218"/>
        <v>514878.27</v>
      </c>
      <c r="AL733" s="16">
        <f t="shared" si="219"/>
        <v>2391192.2919399999</v>
      </c>
      <c r="AM733" s="16">
        <f t="shared" si="220"/>
        <v>2391192.2919399999</v>
      </c>
      <c r="AN733" s="24">
        <v>0</v>
      </c>
      <c r="AO733" s="24">
        <v>289444.58194</v>
      </c>
      <c r="AP733" s="27">
        <v>2101747.71</v>
      </c>
      <c r="AQ733" s="24">
        <v>0</v>
      </c>
      <c r="AR733" s="24">
        <v>289444.58194</v>
      </c>
      <c r="AS733" s="27">
        <v>2101747.71</v>
      </c>
      <c r="AT733" s="68">
        <f t="shared" si="221"/>
        <v>1.9951124340741273</v>
      </c>
      <c r="AU733" s="26">
        <v>0</v>
      </c>
      <c r="AV733" s="26">
        <v>0</v>
      </c>
      <c r="AW733" s="29">
        <v>22.072489566403995</v>
      </c>
      <c r="AX733" s="26">
        <v>5028.7876698898253</v>
      </c>
      <c r="AY733" s="27">
        <v>5267.9531012917287</v>
      </c>
      <c r="AZ733" s="27">
        <v>5100.8825006912148</v>
      </c>
      <c r="BA733" s="76">
        <v>5100.8825006912148</v>
      </c>
      <c r="BB733" s="29">
        <v>92.750292110453685</v>
      </c>
      <c r="BC733" s="26">
        <v>0</v>
      </c>
      <c r="BD733" s="26">
        <v>0</v>
      </c>
      <c r="BE733" s="26">
        <v>0</v>
      </c>
      <c r="BF733" s="28">
        <v>0</v>
      </c>
    </row>
    <row r="734" spans="1:58" ht="12.75" customHeight="1" x14ac:dyDescent="0.25">
      <c r="A734" s="10">
        <v>766</v>
      </c>
      <c r="B734" s="20" t="s">
        <v>42</v>
      </c>
      <c r="C734" s="20" t="s">
        <v>121</v>
      </c>
      <c r="D734" s="21">
        <v>2017</v>
      </c>
      <c r="E734" s="20" t="s">
        <v>42</v>
      </c>
      <c r="F734" s="66">
        <v>1</v>
      </c>
      <c r="G734" s="44">
        <v>127814097</v>
      </c>
      <c r="H734" s="12">
        <f t="shared" si="207"/>
        <v>127814097</v>
      </c>
      <c r="I734" s="23">
        <v>0</v>
      </c>
      <c r="J734" s="13">
        <f t="shared" si="208"/>
        <v>4551592.9451024635</v>
      </c>
      <c r="K734" s="13">
        <f t="shared" si="209"/>
        <v>4551592.9451024635</v>
      </c>
      <c r="L734" s="14">
        <f t="shared" si="210"/>
        <v>1908580.2151024637</v>
      </c>
      <c r="M734" s="14">
        <f t="shared" si="211"/>
        <v>1908580.2151024637</v>
      </c>
      <c r="N734" s="22">
        <v>420247.34510246362</v>
      </c>
      <c r="O734" s="24">
        <v>1337133.7</v>
      </c>
      <c r="P734" s="24">
        <v>0</v>
      </c>
      <c r="Q734" s="24">
        <v>0</v>
      </c>
      <c r="R734" s="24">
        <v>0</v>
      </c>
      <c r="S734" s="24">
        <v>151199.1700000001</v>
      </c>
      <c r="T734" s="14">
        <f t="shared" si="222"/>
        <v>420247.34510246362</v>
      </c>
      <c r="U734" s="24">
        <v>1337133.7</v>
      </c>
      <c r="V734" s="24">
        <v>0</v>
      </c>
      <c r="W734" s="24">
        <v>0</v>
      </c>
      <c r="X734" s="24">
        <v>0</v>
      </c>
      <c r="Y734" s="24">
        <v>151199.1700000001</v>
      </c>
      <c r="Z734" s="14">
        <f t="shared" si="212"/>
        <v>2643012.73</v>
      </c>
      <c r="AA734" s="14">
        <f t="shared" si="213"/>
        <v>2643012.73</v>
      </c>
      <c r="AB734" s="24">
        <v>2073736.19</v>
      </c>
      <c r="AC734" s="24">
        <v>569276.54</v>
      </c>
      <c r="AD734" s="24">
        <v>0</v>
      </c>
      <c r="AE734" s="24">
        <v>0</v>
      </c>
      <c r="AF734" s="25">
        <v>0</v>
      </c>
      <c r="AG734" s="14">
        <f t="shared" si="214"/>
        <v>2073736.19</v>
      </c>
      <c r="AH734" s="14">
        <f t="shared" si="215"/>
        <v>569276.54</v>
      </c>
      <c r="AI734" s="14">
        <f t="shared" si="216"/>
        <v>0</v>
      </c>
      <c r="AJ734" s="14">
        <f t="shared" si="217"/>
        <v>0</v>
      </c>
      <c r="AK734" s="14">
        <f t="shared" si="218"/>
        <v>0</v>
      </c>
      <c r="AL734" s="16">
        <f t="shared" si="219"/>
        <v>221673.79</v>
      </c>
      <c r="AM734" s="16">
        <f t="shared" si="220"/>
        <v>221673.79</v>
      </c>
      <c r="AN734" s="24">
        <v>0</v>
      </c>
      <c r="AO734" s="24">
        <v>15012.450000000003</v>
      </c>
      <c r="AP734" s="27">
        <v>206661.34</v>
      </c>
      <c r="AQ734" s="24">
        <v>0</v>
      </c>
      <c r="AR734" s="24">
        <v>15012.450000000003</v>
      </c>
      <c r="AS734" s="27">
        <v>206661.34</v>
      </c>
      <c r="AT734" s="68">
        <f t="shared" si="221"/>
        <v>3.5611040189897545</v>
      </c>
      <c r="AU734" s="26">
        <v>0</v>
      </c>
      <c r="AV734" s="26">
        <v>0</v>
      </c>
      <c r="AW734" s="29">
        <v>12.45997498897445</v>
      </c>
      <c r="AX734" s="26">
        <v>6265.4982742108332</v>
      </c>
      <c r="AY734" s="27">
        <v>5855.1691595799048</v>
      </c>
      <c r="AZ734" s="27">
        <v>6086.6366120163857</v>
      </c>
      <c r="BA734" s="76">
        <v>6086.6366120163857</v>
      </c>
      <c r="BB734" s="29">
        <v>92.077924270430373</v>
      </c>
      <c r="BC734" s="26">
        <v>0</v>
      </c>
      <c r="BD734" s="26">
        <v>0</v>
      </c>
      <c r="BE734" s="26">
        <v>0</v>
      </c>
      <c r="BF734" s="28">
        <v>0</v>
      </c>
    </row>
    <row r="735" spans="1:58" ht="12.75" customHeight="1" x14ac:dyDescent="0.25">
      <c r="A735" s="10">
        <v>767</v>
      </c>
      <c r="B735" s="20" t="s">
        <v>43</v>
      </c>
      <c r="C735" s="20" t="s">
        <v>122</v>
      </c>
      <c r="D735" s="21">
        <v>2017</v>
      </c>
      <c r="E735" s="20" t="s">
        <v>43</v>
      </c>
      <c r="F735" s="66">
        <v>1</v>
      </c>
      <c r="G735" s="22">
        <v>332091614</v>
      </c>
      <c r="H735" s="12">
        <f t="shared" si="207"/>
        <v>332091614</v>
      </c>
      <c r="I735" s="23">
        <v>0</v>
      </c>
      <c r="J735" s="13">
        <f t="shared" si="208"/>
        <v>18224947.160149243</v>
      </c>
      <c r="K735" s="13">
        <f t="shared" si="209"/>
        <v>18224947.160149243</v>
      </c>
      <c r="L735" s="14">
        <f t="shared" si="210"/>
        <v>12945738.640149243</v>
      </c>
      <c r="M735" s="14">
        <f t="shared" si="211"/>
        <v>12945738.640149243</v>
      </c>
      <c r="N735" s="22">
        <v>6935082.310149244</v>
      </c>
      <c r="O735" s="24">
        <v>4158793.58</v>
      </c>
      <c r="P735" s="24">
        <v>1729055.93</v>
      </c>
      <c r="Q735" s="24">
        <v>0</v>
      </c>
      <c r="R735" s="24">
        <v>0</v>
      </c>
      <c r="S735" s="24">
        <v>122806.81999999999</v>
      </c>
      <c r="T735" s="14">
        <f t="shared" si="222"/>
        <v>6935082.310149244</v>
      </c>
      <c r="U735" s="24">
        <v>4158793.58</v>
      </c>
      <c r="V735" s="24">
        <v>1729055.93</v>
      </c>
      <c r="W735" s="24">
        <v>0</v>
      </c>
      <c r="X735" s="24">
        <v>0</v>
      </c>
      <c r="Y735" s="24">
        <v>122806.81999999999</v>
      </c>
      <c r="Z735" s="14">
        <f t="shared" si="212"/>
        <v>5279208.5199999996</v>
      </c>
      <c r="AA735" s="14">
        <f t="shared" si="213"/>
        <v>5279208.5199999996</v>
      </c>
      <c r="AB735" s="24">
        <v>3151738.35</v>
      </c>
      <c r="AC735" s="24">
        <v>999607.33</v>
      </c>
      <c r="AD735" s="24">
        <v>90637.58</v>
      </c>
      <c r="AE735" s="24">
        <v>0</v>
      </c>
      <c r="AF735" s="25">
        <v>1037225.26</v>
      </c>
      <c r="AG735" s="14">
        <f t="shared" si="214"/>
        <v>3151738.35</v>
      </c>
      <c r="AH735" s="14">
        <f t="shared" si="215"/>
        <v>999607.33</v>
      </c>
      <c r="AI735" s="14">
        <f t="shared" si="216"/>
        <v>90637.58</v>
      </c>
      <c r="AJ735" s="14">
        <f t="shared" si="217"/>
        <v>0</v>
      </c>
      <c r="AK735" s="14">
        <f t="shared" si="218"/>
        <v>1037225.26</v>
      </c>
      <c r="AL735" s="16">
        <f t="shared" si="219"/>
        <v>257865.85</v>
      </c>
      <c r="AM735" s="16">
        <f t="shared" si="220"/>
        <v>257865.85</v>
      </c>
      <c r="AN735" s="24">
        <v>0</v>
      </c>
      <c r="AO735" s="24">
        <v>957.13000000000011</v>
      </c>
      <c r="AP735" s="27">
        <v>256908.72</v>
      </c>
      <c r="AQ735" s="24">
        <v>0</v>
      </c>
      <c r="AR735" s="24">
        <v>957.13000000000011</v>
      </c>
      <c r="AS735" s="27">
        <v>256908.72</v>
      </c>
      <c r="AT735" s="68">
        <f t="shared" si="221"/>
        <v>5.4879275452433571</v>
      </c>
      <c r="AU735" s="26">
        <v>0</v>
      </c>
      <c r="AV735" s="26">
        <v>0</v>
      </c>
      <c r="AW735" s="29">
        <v>19.371447754148541</v>
      </c>
      <c r="AX735" s="26">
        <v>4474.914277286236</v>
      </c>
      <c r="AY735" s="27">
        <v>3080.5957906278709</v>
      </c>
      <c r="AZ735" s="27">
        <v>3386.2255859207748</v>
      </c>
      <c r="BA735" s="76">
        <v>3386.2255859207748</v>
      </c>
      <c r="BB735" s="29">
        <v>99.051372629915974</v>
      </c>
      <c r="BC735" s="26">
        <v>0</v>
      </c>
      <c r="BD735" s="26">
        <v>0</v>
      </c>
      <c r="BE735" s="26">
        <v>0</v>
      </c>
      <c r="BF735" s="28">
        <v>0</v>
      </c>
    </row>
    <row r="736" spans="1:58" ht="12.75" customHeight="1" x14ac:dyDescent="0.25">
      <c r="A736" s="10">
        <v>768</v>
      </c>
      <c r="B736" s="20" t="s">
        <v>44</v>
      </c>
      <c r="C736" s="20" t="s">
        <v>123</v>
      </c>
      <c r="D736" s="21">
        <v>2017</v>
      </c>
      <c r="E736" s="20" t="s">
        <v>44</v>
      </c>
      <c r="F736" s="66">
        <v>1</v>
      </c>
      <c r="G736" s="22">
        <v>706772622</v>
      </c>
      <c r="H736" s="12">
        <f t="shared" si="207"/>
        <v>706772622</v>
      </c>
      <c r="I736" s="23">
        <v>0</v>
      </c>
      <c r="J736" s="13">
        <f t="shared" si="208"/>
        <v>17821466.853413112</v>
      </c>
      <c r="K736" s="13">
        <f t="shared" si="209"/>
        <v>17821466.853413112</v>
      </c>
      <c r="L736" s="14">
        <f t="shared" si="210"/>
        <v>6709556.3334131129</v>
      </c>
      <c r="M736" s="14">
        <f t="shared" si="211"/>
        <v>6709556.3334131129</v>
      </c>
      <c r="N736" s="22">
        <v>2589494.2034131149</v>
      </c>
      <c r="O736" s="24">
        <v>2683591.7799999979</v>
      </c>
      <c r="P736" s="24">
        <v>417799.17</v>
      </c>
      <c r="Q736" s="24">
        <v>0</v>
      </c>
      <c r="R736" s="24">
        <v>0</v>
      </c>
      <c r="S736" s="24">
        <v>1018671.1799999996</v>
      </c>
      <c r="T736" s="14">
        <f t="shared" si="222"/>
        <v>2589494.2034131149</v>
      </c>
      <c r="U736" s="24">
        <v>2683591.7799999979</v>
      </c>
      <c r="V736" s="24">
        <v>417799.17</v>
      </c>
      <c r="W736" s="24">
        <v>0</v>
      </c>
      <c r="X736" s="24">
        <v>0</v>
      </c>
      <c r="Y736" s="24">
        <v>1018671.1799999996</v>
      </c>
      <c r="Z736" s="14">
        <f t="shared" si="212"/>
        <v>11111910.520000001</v>
      </c>
      <c r="AA736" s="14">
        <f t="shared" si="213"/>
        <v>11111910.520000001</v>
      </c>
      <c r="AB736" s="24">
        <v>9858252.5600000005</v>
      </c>
      <c r="AC736" s="24">
        <v>1210528.8899999999</v>
      </c>
      <c r="AD736" s="24">
        <v>43129.07</v>
      </c>
      <c r="AE736" s="24">
        <v>0</v>
      </c>
      <c r="AF736" s="25">
        <v>0</v>
      </c>
      <c r="AG736" s="14">
        <f t="shared" si="214"/>
        <v>9858252.5600000005</v>
      </c>
      <c r="AH736" s="14">
        <f t="shared" si="215"/>
        <v>1210528.8899999999</v>
      </c>
      <c r="AI736" s="14">
        <f t="shared" si="216"/>
        <v>43129.07</v>
      </c>
      <c r="AJ736" s="14">
        <f t="shared" si="217"/>
        <v>0</v>
      </c>
      <c r="AK736" s="14">
        <f t="shared" si="218"/>
        <v>0</v>
      </c>
      <c r="AL736" s="16">
        <f t="shared" si="219"/>
        <v>2138452.81</v>
      </c>
      <c r="AM736" s="16">
        <f t="shared" si="220"/>
        <v>2138452.81</v>
      </c>
      <c r="AN736" s="24">
        <v>0</v>
      </c>
      <c r="AO736" s="24">
        <v>22169.1</v>
      </c>
      <c r="AP736" s="27">
        <v>2116283.71</v>
      </c>
      <c r="AQ736" s="24">
        <v>0</v>
      </c>
      <c r="AR736" s="24">
        <v>22169.1</v>
      </c>
      <c r="AS736" s="27">
        <v>2116283.71</v>
      </c>
      <c r="AT736" s="68">
        <f t="shared" si="221"/>
        <v>2.5215276170407619</v>
      </c>
      <c r="AU736" s="26">
        <v>0</v>
      </c>
      <c r="AV736" s="26">
        <v>0</v>
      </c>
      <c r="AW736" s="29">
        <v>24.266245926701323</v>
      </c>
      <c r="AX736" s="26">
        <v>4930.7989804630006</v>
      </c>
      <c r="AY736" s="27">
        <v>4389.7895859017017</v>
      </c>
      <c r="AZ736" s="27">
        <v>4712.1581265380228</v>
      </c>
      <c r="BA736" s="76">
        <v>4712.1581265380228</v>
      </c>
      <c r="BB736" s="29">
        <v>84.817607463445981</v>
      </c>
      <c r="BC736" s="26">
        <v>0</v>
      </c>
      <c r="BD736" s="26">
        <v>0</v>
      </c>
      <c r="BE736" s="26">
        <v>0</v>
      </c>
      <c r="BF736" s="28">
        <v>0</v>
      </c>
    </row>
    <row r="737" spans="1:58" ht="12.75" customHeight="1" x14ac:dyDescent="0.25">
      <c r="A737" s="10">
        <v>769</v>
      </c>
      <c r="B737" s="20" t="s">
        <v>45</v>
      </c>
      <c r="C737" s="20" t="s">
        <v>124</v>
      </c>
      <c r="D737" s="21">
        <v>2017</v>
      </c>
      <c r="E737" s="20" t="s">
        <v>110</v>
      </c>
      <c r="F737" s="66">
        <v>1</v>
      </c>
      <c r="G737" s="22">
        <v>3409015967</v>
      </c>
      <c r="H737" s="12">
        <f t="shared" ref="H737:H760" si="223">F737*G737</f>
        <v>3409015967</v>
      </c>
      <c r="I737" s="23">
        <v>0</v>
      </c>
      <c r="J737" s="13">
        <f t="shared" ref="J737:J760" si="224">L737+Z737</f>
        <v>99138474.888710827</v>
      </c>
      <c r="K737" s="13">
        <f t="shared" ref="K737:K760" si="225">J737*F737</f>
        <v>99138474.888710827</v>
      </c>
      <c r="L737" s="14">
        <f t="shared" ref="L737:L760" si="226">N737+O737+P737+Q737+R737+S737</f>
        <v>30117407.018710826</v>
      </c>
      <c r="M737" s="14">
        <f t="shared" ref="M737:M760" si="227">T737+U737+V737+W737+X737+Y737</f>
        <v>30117407.018710826</v>
      </c>
      <c r="N737" s="22">
        <v>17128213.628710825</v>
      </c>
      <c r="O737" s="24">
        <v>4186013.8700000006</v>
      </c>
      <c r="P737" s="24">
        <v>910178.17</v>
      </c>
      <c r="Q737" s="24">
        <v>0</v>
      </c>
      <c r="R737" s="24">
        <v>0</v>
      </c>
      <c r="S737" s="24">
        <v>7893001.3499999978</v>
      </c>
      <c r="T737" s="14">
        <f t="shared" si="222"/>
        <v>17128213.628710825</v>
      </c>
      <c r="U737" s="24">
        <v>4186013.8700000006</v>
      </c>
      <c r="V737" s="24">
        <v>910178.17</v>
      </c>
      <c r="W737" s="24">
        <v>0</v>
      </c>
      <c r="X737" s="24">
        <v>0</v>
      </c>
      <c r="Y737" s="24">
        <v>7893001.3499999978</v>
      </c>
      <c r="Z737" s="14">
        <f t="shared" ref="Z737:Z760" si="228">AB737+AC737+AD737+AE737+AF737</f>
        <v>69021067.870000005</v>
      </c>
      <c r="AA737" s="14">
        <f t="shared" ref="AA737:AA760" si="229">AG737+AH737+AI737+AJ737+AK737</f>
        <v>69021067.870000005</v>
      </c>
      <c r="AB737" s="24">
        <v>48515618.450000003</v>
      </c>
      <c r="AC737" s="24">
        <v>17502146.190000001</v>
      </c>
      <c r="AD737" s="24">
        <v>3003303.23</v>
      </c>
      <c r="AE737" s="24">
        <v>0</v>
      </c>
      <c r="AF737" s="25">
        <v>0</v>
      </c>
      <c r="AG737" s="14">
        <f t="shared" ref="AG737:AG760" si="230">AB737*$F737</f>
        <v>48515618.450000003</v>
      </c>
      <c r="AH737" s="14">
        <f t="shared" ref="AH737:AH760" si="231">AC737*$F737</f>
        <v>17502146.190000001</v>
      </c>
      <c r="AI737" s="14">
        <f t="shared" ref="AI737:AI760" si="232">AD737*$F737</f>
        <v>3003303.23</v>
      </c>
      <c r="AJ737" s="14">
        <f t="shared" ref="AJ737:AJ760" si="233">AE737*$F737</f>
        <v>0</v>
      </c>
      <c r="AK737" s="14">
        <f t="shared" ref="AK737:AK760" si="234">AF737*$F737</f>
        <v>0</v>
      </c>
      <c r="AL737" s="16">
        <f t="shared" ref="AL737:AL760" si="235">AN737+AO737+AP737</f>
        <v>26057855.240000002</v>
      </c>
      <c r="AM737" s="16">
        <f t="shared" ref="AM737:AM760" si="236">AQ737+AR737+AS737</f>
        <v>26057855.240000002</v>
      </c>
      <c r="AN737" s="24">
        <v>0</v>
      </c>
      <c r="AO737" s="24">
        <v>11482.14</v>
      </c>
      <c r="AP737" s="27">
        <v>26046373.100000001</v>
      </c>
      <c r="AQ737" s="24">
        <v>0</v>
      </c>
      <c r="AR737" s="24">
        <v>11482.14</v>
      </c>
      <c r="AS737" s="27">
        <v>26046373.100000001</v>
      </c>
      <c r="AT737" s="68">
        <f t="shared" ref="AT737:AT760" si="237">J737/G737*100</f>
        <v>2.9081258594383939</v>
      </c>
      <c r="AU737" s="26">
        <v>0</v>
      </c>
      <c r="AV737" s="26">
        <v>0</v>
      </c>
      <c r="AW737" s="29">
        <v>6.8106486339915246</v>
      </c>
      <c r="AX737" s="26">
        <v>13897.720215151583</v>
      </c>
      <c r="AY737" s="27">
        <v>7833.0651479244689</v>
      </c>
      <c r="AZ737" s="27">
        <v>11251.331521339933</v>
      </c>
      <c r="BA737" s="76">
        <v>11251.331521339933</v>
      </c>
      <c r="BB737" s="29">
        <v>73.792560079636445</v>
      </c>
      <c r="BC737" s="26">
        <v>0</v>
      </c>
      <c r="BD737" s="26">
        <v>0</v>
      </c>
      <c r="BE737" s="26">
        <v>0</v>
      </c>
      <c r="BF737" s="28">
        <v>0</v>
      </c>
    </row>
    <row r="738" spans="1:58" ht="12.75" customHeight="1" x14ac:dyDescent="0.25">
      <c r="A738" s="10">
        <v>770</v>
      </c>
      <c r="B738" s="20" t="s">
        <v>46</v>
      </c>
      <c r="C738" s="20" t="s">
        <v>125</v>
      </c>
      <c r="D738" s="21">
        <v>2017</v>
      </c>
      <c r="E738" s="20" t="s">
        <v>46</v>
      </c>
      <c r="F738" s="66">
        <v>1</v>
      </c>
      <c r="G738" s="22">
        <v>249246661</v>
      </c>
      <c r="H738" s="12">
        <f t="shared" si="223"/>
        <v>249246661</v>
      </c>
      <c r="I738" s="23">
        <v>0</v>
      </c>
      <c r="J738" s="13">
        <f t="shared" si="224"/>
        <v>9324692.6311670765</v>
      </c>
      <c r="K738" s="13">
        <f t="shared" si="225"/>
        <v>9324692.6311670765</v>
      </c>
      <c r="L738" s="14">
        <f t="shared" si="226"/>
        <v>4831468.9311670763</v>
      </c>
      <c r="M738" s="14">
        <f t="shared" si="227"/>
        <v>4831468.9311670763</v>
      </c>
      <c r="N738" s="22">
        <v>1132195.2911670762</v>
      </c>
      <c r="O738" s="24">
        <v>2115371.1700000004</v>
      </c>
      <c r="P738" s="24">
        <v>405363.17</v>
      </c>
      <c r="Q738" s="24">
        <v>0</v>
      </c>
      <c r="R738" s="24">
        <v>0</v>
      </c>
      <c r="S738" s="24">
        <v>1178539.3</v>
      </c>
      <c r="T738" s="14">
        <f t="shared" si="222"/>
        <v>1132195.2911670762</v>
      </c>
      <c r="U738" s="24">
        <v>2115371.1700000004</v>
      </c>
      <c r="V738" s="24">
        <v>405363.17</v>
      </c>
      <c r="W738" s="24">
        <v>0</v>
      </c>
      <c r="X738" s="24">
        <v>0</v>
      </c>
      <c r="Y738" s="24">
        <v>1178539.3</v>
      </c>
      <c r="Z738" s="14">
        <f t="shared" si="228"/>
        <v>4493223.6999999993</v>
      </c>
      <c r="AA738" s="14">
        <f t="shared" si="229"/>
        <v>4493223.6999999993</v>
      </c>
      <c r="AB738" s="24">
        <v>3546037.03</v>
      </c>
      <c r="AC738" s="24">
        <v>944358.87</v>
      </c>
      <c r="AD738" s="24">
        <v>2827.8</v>
      </c>
      <c r="AE738" s="24">
        <v>0</v>
      </c>
      <c r="AF738" s="25">
        <v>0</v>
      </c>
      <c r="AG738" s="14">
        <f t="shared" si="230"/>
        <v>3546037.03</v>
      </c>
      <c r="AH738" s="14">
        <f t="shared" si="231"/>
        <v>944358.87</v>
      </c>
      <c r="AI738" s="14">
        <f t="shared" si="232"/>
        <v>2827.8</v>
      </c>
      <c r="AJ738" s="14">
        <f t="shared" si="233"/>
        <v>0</v>
      </c>
      <c r="AK738" s="14">
        <f t="shared" si="234"/>
        <v>0</v>
      </c>
      <c r="AL738" s="16">
        <f t="shared" si="235"/>
        <v>388208.95</v>
      </c>
      <c r="AM738" s="16">
        <f t="shared" si="236"/>
        <v>388208.95</v>
      </c>
      <c r="AN738" s="24">
        <v>0</v>
      </c>
      <c r="AO738" s="24">
        <v>50216.77</v>
      </c>
      <c r="AP738" s="27">
        <v>337992.18</v>
      </c>
      <c r="AQ738" s="24">
        <v>0</v>
      </c>
      <c r="AR738" s="24">
        <v>50216.77</v>
      </c>
      <c r="AS738" s="27">
        <v>337992.18</v>
      </c>
      <c r="AT738" s="68">
        <f t="shared" si="237"/>
        <v>3.7411504706845706</v>
      </c>
      <c r="AU738" s="26">
        <v>0</v>
      </c>
      <c r="AV738" s="26">
        <v>0</v>
      </c>
      <c r="AW738" s="29">
        <v>19.621114828902389</v>
      </c>
      <c r="AX738" s="26">
        <v>4628.0098591375254</v>
      </c>
      <c r="AY738" s="27">
        <v>5831.9801111083871</v>
      </c>
      <c r="AZ738" s="27">
        <v>5182.3425689522046</v>
      </c>
      <c r="BA738" s="76">
        <v>5182.3425689522046</v>
      </c>
      <c r="BB738" s="29">
        <v>75.607018966893875</v>
      </c>
      <c r="BC738" s="26">
        <v>0</v>
      </c>
      <c r="BD738" s="26">
        <v>0</v>
      </c>
      <c r="BE738" s="26">
        <v>0</v>
      </c>
      <c r="BF738" s="28">
        <v>0</v>
      </c>
    </row>
    <row r="739" spans="1:58" ht="12.75" customHeight="1" x14ac:dyDescent="0.25">
      <c r="A739" s="10">
        <v>771</v>
      </c>
      <c r="B739" s="20" t="s">
        <v>47</v>
      </c>
      <c r="C739" s="20" t="s">
        <v>126</v>
      </c>
      <c r="D739" s="21">
        <v>2017</v>
      </c>
      <c r="E739" s="20" t="s">
        <v>47</v>
      </c>
      <c r="F739" s="66">
        <v>1</v>
      </c>
      <c r="G739" s="22">
        <v>914368198</v>
      </c>
      <c r="H739" s="12">
        <f t="shared" si="223"/>
        <v>914368198</v>
      </c>
      <c r="I739" s="23">
        <v>0</v>
      </c>
      <c r="J739" s="13">
        <f t="shared" si="224"/>
        <v>24740674.286735423</v>
      </c>
      <c r="K739" s="13">
        <f t="shared" si="225"/>
        <v>24740674.286735423</v>
      </c>
      <c r="L739" s="14">
        <f t="shared" si="226"/>
        <v>13721021.39673542</v>
      </c>
      <c r="M739" s="14">
        <f t="shared" si="227"/>
        <v>13721021.39673542</v>
      </c>
      <c r="N739" s="22">
        <v>7545045.2967354199</v>
      </c>
      <c r="O739" s="24">
        <v>3249377.16</v>
      </c>
      <c r="P739" s="24">
        <v>6765.81</v>
      </c>
      <c r="Q739" s="24">
        <v>0</v>
      </c>
      <c r="R739" s="24">
        <v>0</v>
      </c>
      <c r="S739" s="24">
        <v>2919833.1299999994</v>
      </c>
      <c r="T739" s="14">
        <f t="shared" si="222"/>
        <v>7545045.2967354199</v>
      </c>
      <c r="U739" s="24">
        <v>3249377.16</v>
      </c>
      <c r="V739" s="24">
        <v>6765.81</v>
      </c>
      <c r="W739" s="24">
        <v>0</v>
      </c>
      <c r="X739" s="24">
        <v>0</v>
      </c>
      <c r="Y739" s="24">
        <v>2919833.1299999994</v>
      </c>
      <c r="Z739" s="14">
        <f t="shared" si="228"/>
        <v>11019652.890000001</v>
      </c>
      <c r="AA739" s="14">
        <f t="shared" si="229"/>
        <v>11019652.890000001</v>
      </c>
      <c r="AB739" s="24">
        <v>8848758.0999999996</v>
      </c>
      <c r="AC739" s="24">
        <v>1460279.07</v>
      </c>
      <c r="AD739" s="24">
        <v>710615.72</v>
      </c>
      <c r="AE739" s="24">
        <v>0</v>
      </c>
      <c r="AF739" s="25">
        <v>0</v>
      </c>
      <c r="AG739" s="14">
        <f t="shared" si="230"/>
        <v>8848758.0999999996</v>
      </c>
      <c r="AH739" s="14">
        <f t="shared" si="231"/>
        <v>1460279.07</v>
      </c>
      <c r="AI739" s="14">
        <f t="shared" si="232"/>
        <v>710615.72</v>
      </c>
      <c r="AJ739" s="14">
        <f t="shared" si="233"/>
        <v>0</v>
      </c>
      <c r="AK739" s="14">
        <f t="shared" si="234"/>
        <v>0</v>
      </c>
      <c r="AL739" s="16">
        <f t="shared" si="235"/>
        <v>1703422.1950000003</v>
      </c>
      <c r="AM739" s="16">
        <f t="shared" si="236"/>
        <v>1703422.1950000003</v>
      </c>
      <c r="AN739" s="24">
        <v>0</v>
      </c>
      <c r="AO739" s="24">
        <v>32412.025000000373</v>
      </c>
      <c r="AP739" s="27">
        <v>1671010.17</v>
      </c>
      <c r="AQ739" s="24">
        <v>0</v>
      </c>
      <c r="AR739" s="24">
        <v>32412.025000000373</v>
      </c>
      <c r="AS739" s="27">
        <v>1671010.17</v>
      </c>
      <c r="AT739" s="68">
        <f t="shared" si="237"/>
        <v>2.7057671451009306</v>
      </c>
      <c r="AU739" s="26">
        <v>0</v>
      </c>
      <c r="AV739" s="26">
        <v>0</v>
      </c>
      <c r="AW739" s="29">
        <v>26.773372055014416</v>
      </c>
      <c r="AX739" s="26">
        <v>4628.4940623623088</v>
      </c>
      <c r="AY739" s="27">
        <v>3889.1607625179195</v>
      </c>
      <c r="AZ739" s="27">
        <v>4187.0575868440301</v>
      </c>
      <c r="BA739" s="76">
        <v>4187.0575868440301</v>
      </c>
      <c r="BB739" s="29">
        <v>78.720001626885434</v>
      </c>
      <c r="BC739" s="26">
        <v>0</v>
      </c>
      <c r="BD739" s="26">
        <v>0</v>
      </c>
      <c r="BE739" s="26">
        <v>0</v>
      </c>
      <c r="BF739" s="28">
        <v>0</v>
      </c>
    </row>
    <row r="740" spans="1:58" ht="12.75" customHeight="1" x14ac:dyDescent="0.25">
      <c r="A740" s="10">
        <v>772</v>
      </c>
      <c r="B740" s="20" t="s">
        <v>48</v>
      </c>
      <c r="C740" s="20" t="s">
        <v>127</v>
      </c>
      <c r="D740" s="21">
        <v>2017</v>
      </c>
      <c r="E740" s="20" t="s">
        <v>48</v>
      </c>
      <c r="F740" s="66">
        <v>1</v>
      </c>
      <c r="G740" s="22">
        <v>287625173</v>
      </c>
      <c r="H740" s="12">
        <f t="shared" si="223"/>
        <v>287625173</v>
      </c>
      <c r="I740" s="23">
        <v>0</v>
      </c>
      <c r="J740" s="13">
        <f t="shared" si="224"/>
        <v>14945971.099304097</v>
      </c>
      <c r="K740" s="13">
        <f t="shared" si="225"/>
        <v>14945971.099304097</v>
      </c>
      <c r="L740" s="14">
        <f t="shared" si="226"/>
        <v>9949842.3593040965</v>
      </c>
      <c r="M740" s="14">
        <f t="shared" si="227"/>
        <v>9949842.3593040965</v>
      </c>
      <c r="N740" s="22">
        <v>4895890.5993040977</v>
      </c>
      <c r="O740" s="24">
        <v>4705470.24</v>
      </c>
      <c r="P740" s="24">
        <v>296397.74</v>
      </c>
      <c r="Q740" s="24">
        <v>0</v>
      </c>
      <c r="R740" s="24">
        <v>0</v>
      </c>
      <c r="S740" s="24">
        <v>52083.78</v>
      </c>
      <c r="T740" s="14">
        <f t="shared" si="222"/>
        <v>4895890.5993040977</v>
      </c>
      <c r="U740" s="24">
        <v>4705470.24</v>
      </c>
      <c r="V740" s="24">
        <v>296397.74</v>
      </c>
      <c r="W740" s="24">
        <v>0</v>
      </c>
      <c r="X740" s="24">
        <v>0</v>
      </c>
      <c r="Y740" s="24">
        <v>52083.78</v>
      </c>
      <c r="Z740" s="14">
        <f t="shared" si="228"/>
        <v>4996128.74</v>
      </c>
      <c r="AA740" s="14">
        <f t="shared" si="229"/>
        <v>4996128.74</v>
      </c>
      <c r="AB740" s="24">
        <v>3551247.24</v>
      </c>
      <c r="AC740" s="24">
        <v>1444881.5</v>
      </c>
      <c r="AD740" s="24">
        <v>0</v>
      </c>
      <c r="AE740" s="24">
        <v>0</v>
      </c>
      <c r="AF740" s="25">
        <v>0</v>
      </c>
      <c r="AG740" s="14">
        <f t="shared" si="230"/>
        <v>3551247.24</v>
      </c>
      <c r="AH740" s="14">
        <f t="shared" si="231"/>
        <v>1444881.5</v>
      </c>
      <c r="AI740" s="14">
        <f t="shared" si="232"/>
        <v>0</v>
      </c>
      <c r="AJ740" s="14">
        <f t="shared" si="233"/>
        <v>0</v>
      </c>
      <c r="AK740" s="14">
        <f t="shared" si="234"/>
        <v>0</v>
      </c>
      <c r="AL740" s="16">
        <f t="shared" si="235"/>
        <v>157574.00599999999</v>
      </c>
      <c r="AM740" s="16">
        <f t="shared" si="236"/>
        <v>157574.00599999999</v>
      </c>
      <c r="AN740" s="24">
        <v>0</v>
      </c>
      <c r="AO740" s="24">
        <v>11307.016</v>
      </c>
      <c r="AP740" s="27">
        <v>146266.99</v>
      </c>
      <c r="AQ740" s="24">
        <v>0</v>
      </c>
      <c r="AR740" s="24">
        <v>11307.016</v>
      </c>
      <c r="AS740" s="27">
        <v>146266.99</v>
      </c>
      <c r="AT740" s="68">
        <f t="shared" si="237"/>
        <v>5.1963362397713695</v>
      </c>
      <c r="AU740" s="26">
        <v>0</v>
      </c>
      <c r="AV740" s="26">
        <v>0</v>
      </c>
      <c r="AW740" s="29">
        <v>17.568102103471787</v>
      </c>
      <c r="AX740" s="26">
        <v>6005.0129508301134</v>
      </c>
      <c r="AY740" s="27">
        <v>3585.2484181612094</v>
      </c>
      <c r="AZ740" s="27">
        <v>4143.3604085440256</v>
      </c>
      <c r="BA740" s="76">
        <v>4143.3604085440256</v>
      </c>
      <c r="BB740" s="29">
        <v>99.476536631243249</v>
      </c>
      <c r="BC740" s="26">
        <v>0</v>
      </c>
      <c r="BD740" s="26">
        <v>0</v>
      </c>
      <c r="BE740" s="26">
        <v>0</v>
      </c>
      <c r="BF740" s="28">
        <v>0</v>
      </c>
    </row>
    <row r="741" spans="1:58" ht="12.75" customHeight="1" x14ac:dyDescent="0.25">
      <c r="A741" s="10">
        <v>773</v>
      </c>
      <c r="B741" s="20" t="s">
        <v>49</v>
      </c>
      <c r="C741" s="20" t="s">
        <v>128</v>
      </c>
      <c r="D741" s="21">
        <v>2017</v>
      </c>
      <c r="E741" s="20" t="s">
        <v>49</v>
      </c>
      <c r="F741" s="66">
        <v>1</v>
      </c>
      <c r="G741" s="22">
        <v>338705678</v>
      </c>
      <c r="H741" s="12">
        <f t="shared" si="223"/>
        <v>338705678</v>
      </c>
      <c r="I741" s="23">
        <v>0</v>
      </c>
      <c r="J741" s="13">
        <f t="shared" si="224"/>
        <v>11962641.137150528</v>
      </c>
      <c r="K741" s="13">
        <f t="shared" si="225"/>
        <v>11962641.137150528</v>
      </c>
      <c r="L741" s="14">
        <f t="shared" si="226"/>
        <v>7472710.9571505282</v>
      </c>
      <c r="M741" s="14">
        <f t="shared" si="227"/>
        <v>7472710.9571505282</v>
      </c>
      <c r="N741" s="22">
        <v>3304964.9571505273</v>
      </c>
      <c r="O741" s="24">
        <v>2820267.7100000009</v>
      </c>
      <c r="P741" s="24">
        <v>640100.53</v>
      </c>
      <c r="Q741" s="24">
        <v>0</v>
      </c>
      <c r="R741" s="24">
        <v>0</v>
      </c>
      <c r="S741" s="24">
        <v>707377.75999999989</v>
      </c>
      <c r="T741" s="14">
        <f t="shared" si="222"/>
        <v>3304964.9571505273</v>
      </c>
      <c r="U741" s="24">
        <v>2820267.7100000009</v>
      </c>
      <c r="V741" s="24">
        <v>640100.53</v>
      </c>
      <c r="W741" s="24">
        <v>0</v>
      </c>
      <c r="X741" s="24">
        <v>0</v>
      </c>
      <c r="Y741" s="24">
        <v>707377.75999999989</v>
      </c>
      <c r="Z741" s="14">
        <f t="shared" si="228"/>
        <v>4489930.18</v>
      </c>
      <c r="AA741" s="14">
        <f t="shared" si="229"/>
        <v>4489930.18</v>
      </c>
      <c r="AB741" s="24">
        <v>3236604.93</v>
      </c>
      <c r="AC741" s="24">
        <v>802556.11</v>
      </c>
      <c r="AD741" s="24">
        <v>450769.14</v>
      </c>
      <c r="AE741" s="24">
        <v>0</v>
      </c>
      <c r="AF741" s="25">
        <v>0</v>
      </c>
      <c r="AG741" s="14">
        <f t="shared" si="230"/>
        <v>3236604.93</v>
      </c>
      <c r="AH741" s="14">
        <f t="shared" si="231"/>
        <v>802556.11</v>
      </c>
      <c r="AI741" s="14">
        <f t="shared" si="232"/>
        <v>450769.14</v>
      </c>
      <c r="AJ741" s="14">
        <f t="shared" si="233"/>
        <v>0</v>
      </c>
      <c r="AK741" s="14">
        <f t="shared" si="234"/>
        <v>0</v>
      </c>
      <c r="AL741" s="16">
        <f t="shared" si="235"/>
        <v>561211.82999999984</v>
      </c>
      <c r="AM741" s="16">
        <f t="shared" si="236"/>
        <v>561211.82999999984</v>
      </c>
      <c r="AN741" s="24">
        <v>0</v>
      </c>
      <c r="AO741" s="24">
        <v>275289.5999999998</v>
      </c>
      <c r="AP741" s="27">
        <v>285922.23</v>
      </c>
      <c r="AQ741" s="24">
        <v>0</v>
      </c>
      <c r="AR741" s="24">
        <v>275289.5999999998</v>
      </c>
      <c r="AS741" s="27">
        <v>285922.23</v>
      </c>
      <c r="AT741" s="68">
        <f t="shared" si="237"/>
        <v>3.5318690869866458</v>
      </c>
      <c r="AU741" s="26">
        <v>0</v>
      </c>
      <c r="AV741" s="26">
        <v>0</v>
      </c>
      <c r="AW741" s="29">
        <v>16.589758643996387</v>
      </c>
      <c r="AX741" s="26">
        <v>4512.8191989772222</v>
      </c>
      <c r="AY741" s="27">
        <v>3827.6879405241098</v>
      </c>
      <c r="AZ741" s="27">
        <v>4058.976921582861</v>
      </c>
      <c r="BA741" s="76">
        <v>4058.976921582861</v>
      </c>
      <c r="BB741" s="29">
        <v>90.533853589999751</v>
      </c>
      <c r="BC741" s="26">
        <v>0</v>
      </c>
      <c r="BD741" s="26">
        <v>0</v>
      </c>
      <c r="BE741" s="26">
        <v>0</v>
      </c>
      <c r="BF741" s="28">
        <v>0</v>
      </c>
    </row>
    <row r="742" spans="1:58" ht="12.75" customHeight="1" x14ac:dyDescent="0.25">
      <c r="A742" s="10">
        <v>774</v>
      </c>
      <c r="B742" s="20" t="s">
        <v>50</v>
      </c>
      <c r="C742" s="20" t="s">
        <v>129</v>
      </c>
      <c r="D742" s="21">
        <v>2017</v>
      </c>
      <c r="E742" s="20" t="s">
        <v>50</v>
      </c>
      <c r="F742" s="66">
        <v>1</v>
      </c>
      <c r="G742" s="22">
        <v>1466415687</v>
      </c>
      <c r="H742" s="12">
        <f t="shared" si="223"/>
        <v>1466415687</v>
      </c>
      <c r="I742" s="23">
        <v>0</v>
      </c>
      <c r="J742" s="13">
        <f t="shared" si="224"/>
        <v>36591566.435569108</v>
      </c>
      <c r="K742" s="13">
        <f t="shared" si="225"/>
        <v>36591566.435569108</v>
      </c>
      <c r="L742" s="14">
        <f t="shared" si="226"/>
        <v>15370290.805569112</v>
      </c>
      <c r="M742" s="14">
        <f t="shared" si="227"/>
        <v>15370290.805569112</v>
      </c>
      <c r="N742" s="22">
        <v>6035762.6755691133</v>
      </c>
      <c r="O742" s="24">
        <v>4938200.9099999983</v>
      </c>
      <c r="P742" s="24">
        <v>6374.25</v>
      </c>
      <c r="Q742" s="24">
        <v>0</v>
      </c>
      <c r="R742" s="24">
        <v>0</v>
      </c>
      <c r="S742" s="24">
        <v>4389952.97</v>
      </c>
      <c r="T742" s="14">
        <f t="shared" ref="T742:T760" si="238">N742*$F742</f>
        <v>6035762.6755691133</v>
      </c>
      <c r="U742" s="24">
        <v>4938200.9099999983</v>
      </c>
      <c r="V742" s="24">
        <v>6374.25</v>
      </c>
      <c r="W742" s="24">
        <v>0</v>
      </c>
      <c r="X742" s="24">
        <v>0</v>
      </c>
      <c r="Y742" s="24">
        <v>4389952.97</v>
      </c>
      <c r="Z742" s="14">
        <f t="shared" si="228"/>
        <v>21221275.629999999</v>
      </c>
      <c r="AA742" s="14">
        <f t="shared" si="229"/>
        <v>21221275.629999999</v>
      </c>
      <c r="AB742" s="24">
        <v>19317911.649999999</v>
      </c>
      <c r="AC742" s="24">
        <v>1756437.63</v>
      </c>
      <c r="AD742" s="24">
        <v>146926.35</v>
      </c>
      <c r="AE742" s="24">
        <v>0</v>
      </c>
      <c r="AF742" s="25">
        <v>0</v>
      </c>
      <c r="AG742" s="14">
        <f t="shared" si="230"/>
        <v>19317911.649999999</v>
      </c>
      <c r="AH742" s="14">
        <f t="shared" si="231"/>
        <v>1756437.63</v>
      </c>
      <c r="AI742" s="14">
        <f t="shared" si="232"/>
        <v>146926.35</v>
      </c>
      <c r="AJ742" s="14">
        <f t="shared" si="233"/>
        <v>0</v>
      </c>
      <c r="AK742" s="14">
        <f t="shared" si="234"/>
        <v>0</v>
      </c>
      <c r="AL742" s="16">
        <f t="shared" si="235"/>
        <v>5191363.17</v>
      </c>
      <c r="AM742" s="16">
        <f t="shared" si="236"/>
        <v>5191363.17</v>
      </c>
      <c r="AN742" s="24">
        <v>0</v>
      </c>
      <c r="AO742" s="24">
        <v>92660.65</v>
      </c>
      <c r="AP742" s="27">
        <v>5098702.5199999996</v>
      </c>
      <c r="AQ742" s="24">
        <v>0</v>
      </c>
      <c r="AR742" s="24">
        <v>92660.65</v>
      </c>
      <c r="AS742" s="27">
        <v>5098702.5199999996</v>
      </c>
      <c r="AT742" s="68">
        <f t="shared" si="237"/>
        <v>2.4953065327900514</v>
      </c>
      <c r="AU742" s="26">
        <v>0</v>
      </c>
      <c r="AV742" s="26">
        <v>0</v>
      </c>
      <c r="AW742" s="29">
        <v>27.61191371648551</v>
      </c>
      <c r="AX742" s="26">
        <v>5120.0239603683012</v>
      </c>
      <c r="AY742" s="27">
        <v>3875.3367358253131</v>
      </c>
      <c r="AZ742" s="27">
        <v>4511.3825156420407</v>
      </c>
      <c r="BA742" s="76">
        <v>4511.3825156420407</v>
      </c>
      <c r="BB742" s="29">
        <v>71.438712347528323</v>
      </c>
      <c r="BC742" s="26">
        <v>0</v>
      </c>
      <c r="BD742" s="26">
        <v>0</v>
      </c>
      <c r="BE742" s="26">
        <v>0</v>
      </c>
      <c r="BF742" s="28">
        <v>0</v>
      </c>
    </row>
    <row r="743" spans="1:58" ht="12.75" customHeight="1" x14ac:dyDescent="0.25">
      <c r="A743" s="10">
        <v>775</v>
      </c>
      <c r="B743" s="20" t="s">
        <v>51</v>
      </c>
      <c r="C743" s="20" t="s">
        <v>130</v>
      </c>
      <c r="D743" s="21">
        <v>2017</v>
      </c>
      <c r="E743" s="20" t="s">
        <v>148</v>
      </c>
      <c r="F743" s="66">
        <v>1</v>
      </c>
      <c r="G743" s="22">
        <v>1855140233</v>
      </c>
      <c r="H743" s="12">
        <f t="shared" si="223"/>
        <v>1855140233</v>
      </c>
      <c r="I743" s="23">
        <v>0</v>
      </c>
      <c r="J743" s="13">
        <f t="shared" si="224"/>
        <v>72991176.922568679</v>
      </c>
      <c r="K743" s="13">
        <f t="shared" si="225"/>
        <v>72991176.922568679</v>
      </c>
      <c r="L743" s="14">
        <f t="shared" si="226"/>
        <v>38420505.172568671</v>
      </c>
      <c r="M743" s="14">
        <f t="shared" si="227"/>
        <v>38420505.172568671</v>
      </c>
      <c r="N743" s="22">
        <v>23867281.282568678</v>
      </c>
      <c r="O743" s="24">
        <v>9597957.6999999974</v>
      </c>
      <c r="P743" s="24">
        <v>404260.98</v>
      </c>
      <c r="Q743" s="24">
        <v>0</v>
      </c>
      <c r="R743" s="24">
        <v>0</v>
      </c>
      <c r="S743" s="24">
        <v>4551005.209999999</v>
      </c>
      <c r="T743" s="14">
        <f t="shared" si="238"/>
        <v>23867281.282568678</v>
      </c>
      <c r="U743" s="24">
        <v>9597957.6999999974</v>
      </c>
      <c r="V743" s="24">
        <v>404260.98</v>
      </c>
      <c r="W743" s="24">
        <v>0</v>
      </c>
      <c r="X743" s="24">
        <v>0</v>
      </c>
      <c r="Y743" s="24">
        <v>4551005.209999999</v>
      </c>
      <c r="Z743" s="14">
        <f t="shared" si="228"/>
        <v>34570671.75</v>
      </c>
      <c r="AA743" s="14">
        <f t="shared" si="229"/>
        <v>34570671.75</v>
      </c>
      <c r="AB743" s="24">
        <v>20711526.879999999</v>
      </c>
      <c r="AC743" s="24">
        <v>2307225.4700000002</v>
      </c>
      <c r="AD743" s="24">
        <v>64802.3</v>
      </c>
      <c r="AE743" s="24">
        <v>0</v>
      </c>
      <c r="AF743" s="25">
        <v>11487117.1</v>
      </c>
      <c r="AG743" s="14">
        <f t="shared" si="230"/>
        <v>20711526.879999999</v>
      </c>
      <c r="AH743" s="14">
        <f t="shared" si="231"/>
        <v>2307225.4700000002</v>
      </c>
      <c r="AI743" s="14">
        <f t="shared" si="232"/>
        <v>64802.3</v>
      </c>
      <c r="AJ743" s="14">
        <f t="shared" si="233"/>
        <v>0</v>
      </c>
      <c r="AK743" s="14">
        <f t="shared" si="234"/>
        <v>11487117.1</v>
      </c>
      <c r="AL743" s="16">
        <f t="shared" si="235"/>
        <v>5054600.4000000004</v>
      </c>
      <c r="AM743" s="16">
        <f t="shared" si="236"/>
        <v>5054600.4000000004</v>
      </c>
      <c r="AN743" s="24">
        <v>0</v>
      </c>
      <c r="AO743" s="24">
        <v>195360.27000000005</v>
      </c>
      <c r="AP743" s="27">
        <v>4859240.13</v>
      </c>
      <c r="AQ743" s="24">
        <v>0</v>
      </c>
      <c r="AR743" s="24">
        <v>195360.27000000005</v>
      </c>
      <c r="AS743" s="27">
        <v>4859240.13</v>
      </c>
      <c r="AT743" s="68">
        <f t="shared" si="237"/>
        <v>3.9345368950644</v>
      </c>
      <c r="AU743" s="26">
        <v>0</v>
      </c>
      <c r="AV743" s="26">
        <v>0</v>
      </c>
      <c r="AW743" s="29">
        <v>29.319168936741764</v>
      </c>
      <c r="AX743" s="26">
        <v>4509.1919794550831</v>
      </c>
      <c r="AY743" s="27">
        <v>3962.2346021016551</v>
      </c>
      <c r="AZ743" s="27">
        <v>4203.7407173248366</v>
      </c>
      <c r="BA743" s="76">
        <v>4203.7407173248366</v>
      </c>
      <c r="BB743" s="29">
        <v>88.154749164388107</v>
      </c>
      <c r="BC743" s="26">
        <v>0</v>
      </c>
      <c r="BD743" s="26">
        <v>0</v>
      </c>
      <c r="BE743" s="26">
        <v>0</v>
      </c>
      <c r="BF743" s="28">
        <v>0</v>
      </c>
    </row>
    <row r="744" spans="1:58" ht="12.75" customHeight="1" x14ac:dyDescent="0.25">
      <c r="A744" s="10">
        <v>776</v>
      </c>
      <c r="B744" s="20" t="s">
        <v>52</v>
      </c>
      <c r="C744" s="20" t="s">
        <v>131</v>
      </c>
      <c r="D744" s="21">
        <v>2017</v>
      </c>
      <c r="E744" s="20" t="s">
        <v>111</v>
      </c>
      <c r="F744" s="66">
        <v>1</v>
      </c>
      <c r="G744" s="22">
        <v>526910480</v>
      </c>
      <c r="H744" s="12">
        <f t="shared" si="223"/>
        <v>526910480</v>
      </c>
      <c r="I744" s="23">
        <v>0</v>
      </c>
      <c r="J744" s="13">
        <f t="shared" si="224"/>
        <v>17364370.422560729</v>
      </c>
      <c r="K744" s="13">
        <f t="shared" si="225"/>
        <v>17364370.422560729</v>
      </c>
      <c r="L744" s="14">
        <f t="shared" si="226"/>
        <v>9796318.6125607304</v>
      </c>
      <c r="M744" s="14">
        <f t="shared" si="227"/>
        <v>9796318.6125607304</v>
      </c>
      <c r="N744" s="22">
        <v>5211413.252560731</v>
      </c>
      <c r="O744" s="24">
        <v>3286476.7199999993</v>
      </c>
      <c r="P744" s="24">
        <v>939559.25</v>
      </c>
      <c r="Q744" s="24">
        <v>0</v>
      </c>
      <c r="R744" s="24">
        <v>0</v>
      </c>
      <c r="S744" s="24">
        <v>358869.39</v>
      </c>
      <c r="T744" s="14">
        <f t="shared" si="238"/>
        <v>5211413.252560731</v>
      </c>
      <c r="U744" s="24">
        <v>3286476.7199999993</v>
      </c>
      <c r="V744" s="24">
        <v>939559.25</v>
      </c>
      <c r="W744" s="24">
        <v>0</v>
      </c>
      <c r="X744" s="24">
        <v>0</v>
      </c>
      <c r="Y744" s="24">
        <v>358869.39</v>
      </c>
      <c r="Z744" s="14">
        <f t="shared" si="228"/>
        <v>7568051.8099999996</v>
      </c>
      <c r="AA744" s="14">
        <f t="shared" si="229"/>
        <v>7568051.8099999996</v>
      </c>
      <c r="AB744" s="24">
        <v>5714980.0800000001</v>
      </c>
      <c r="AC744" s="24">
        <v>1850140.8</v>
      </c>
      <c r="AD744" s="24">
        <v>2930.93</v>
      </c>
      <c r="AE744" s="24">
        <v>0</v>
      </c>
      <c r="AF744" s="25">
        <v>0</v>
      </c>
      <c r="AG744" s="14">
        <f t="shared" si="230"/>
        <v>5714980.0800000001</v>
      </c>
      <c r="AH744" s="14">
        <f t="shared" si="231"/>
        <v>1850140.8</v>
      </c>
      <c r="AI744" s="14">
        <f t="shared" si="232"/>
        <v>2930.93</v>
      </c>
      <c r="AJ744" s="14">
        <f t="shared" si="233"/>
        <v>0</v>
      </c>
      <c r="AK744" s="14">
        <f t="shared" si="234"/>
        <v>0</v>
      </c>
      <c r="AL744" s="16">
        <f t="shared" si="235"/>
        <v>497590.31</v>
      </c>
      <c r="AM744" s="16">
        <f t="shared" si="236"/>
        <v>497590.31</v>
      </c>
      <c r="AN744" s="24">
        <v>0</v>
      </c>
      <c r="AO744" s="24">
        <v>29353.23</v>
      </c>
      <c r="AP744" s="27">
        <v>468237.08</v>
      </c>
      <c r="AQ744" s="24">
        <v>0</v>
      </c>
      <c r="AR744" s="24">
        <v>29353.23</v>
      </c>
      <c r="AS744" s="27">
        <v>468237.08</v>
      </c>
      <c r="AT744" s="68">
        <f t="shared" si="237"/>
        <v>3.2955067476662694</v>
      </c>
      <c r="AU744" s="26">
        <v>0</v>
      </c>
      <c r="AV744" s="26">
        <v>0</v>
      </c>
      <c r="AW744" s="29">
        <v>23.281415679747631</v>
      </c>
      <c r="AX744" s="26">
        <v>5002.4997851742473</v>
      </c>
      <c r="AY744" s="27">
        <v>3114.5846309215581</v>
      </c>
      <c r="AZ744" s="27">
        <v>3727.7324416278475</v>
      </c>
      <c r="BA744" s="76">
        <v>3727.7324416278475</v>
      </c>
      <c r="BB744" s="29">
        <v>96.336691320555232</v>
      </c>
      <c r="BC744" s="26">
        <v>0</v>
      </c>
      <c r="BD744" s="26">
        <v>0</v>
      </c>
      <c r="BE744" s="26">
        <v>0</v>
      </c>
      <c r="BF744" s="28">
        <v>0</v>
      </c>
    </row>
    <row r="745" spans="1:58" ht="12.75" customHeight="1" x14ac:dyDescent="0.25">
      <c r="A745" s="10">
        <v>777</v>
      </c>
      <c r="B745" s="20" t="s">
        <v>53</v>
      </c>
      <c r="C745" s="20" t="s">
        <v>132</v>
      </c>
      <c r="D745" s="21">
        <v>2017</v>
      </c>
      <c r="E745" s="20" t="s">
        <v>53</v>
      </c>
      <c r="F745" s="66">
        <v>1</v>
      </c>
      <c r="G745" s="22">
        <v>241632616</v>
      </c>
      <c r="H745" s="12">
        <f t="shared" si="223"/>
        <v>241632616</v>
      </c>
      <c r="I745" s="23">
        <v>0</v>
      </c>
      <c r="J745" s="13">
        <f t="shared" si="224"/>
        <v>8634750.0114184693</v>
      </c>
      <c r="K745" s="13">
        <f t="shared" si="225"/>
        <v>8634750.0114184693</v>
      </c>
      <c r="L745" s="14">
        <f t="shared" si="226"/>
        <v>4077376.1714184694</v>
      </c>
      <c r="M745" s="14">
        <f t="shared" si="227"/>
        <v>4077376.1714184694</v>
      </c>
      <c r="N745" s="22">
        <v>2170197.0414184695</v>
      </c>
      <c r="O745" s="24">
        <v>1596251.4099999997</v>
      </c>
      <c r="P745" s="24">
        <v>8582.7000000000007</v>
      </c>
      <c r="Q745" s="24">
        <v>0</v>
      </c>
      <c r="R745" s="24">
        <v>0</v>
      </c>
      <c r="S745" s="24">
        <v>302345.0199999999</v>
      </c>
      <c r="T745" s="14">
        <f t="shared" si="238"/>
        <v>2170197.0414184695</v>
      </c>
      <c r="U745" s="24">
        <v>1596251.4099999997</v>
      </c>
      <c r="V745" s="24">
        <v>8582.7000000000007</v>
      </c>
      <c r="W745" s="24">
        <v>0</v>
      </c>
      <c r="X745" s="24">
        <v>0</v>
      </c>
      <c r="Y745" s="24">
        <v>302345.0199999999</v>
      </c>
      <c r="Z745" s="14">
        <f t="shared" si="228"/>
        <v>4557373.84</v>
      </c>
      <c r="AA745" s="14">
        <f t="shared" si="229"/>
        <v>4557373.84</v>
      </c>
      <c r="AB745" s="24">
        <v>3206357.11</v>
      </c>
      <c r="AC745" s="24">
        <v>1348926.83</v>
      </c>
      <c r="AD745" s="24">
        <v>2089.9</v>
      </c>
      <c r="AE745" s="24">
        <v>0</v>
      </c>
      <c r="AF745" s="25">
        <v>0</v>
      </c>
      <c r="AG745" s="14">
        <f t="shared" si="230"/>
        <v>3206357.11</v>
      </c>
      <c r="AH745" s="14">
        <f t="shared" si="231"/>
        <v>1348926.83</v>
      </c>
      <c r="AI745" s="14">
        <f t="shared" si="232"/>
        <v>2089.9</v>
      </c>
      <c r="AJ745" s="14">
        <f t="shared" si="233"/>
        <v>0</v>
      </c>
      <c r="AK745" s="14">
        <f t="shared" si="234"/>
        <v>0</v>
      </c>
      <c r="AL745" s="16">
        <f t="shared" si="235"/>
        <v>521219.93</v>
      </c>
      <c r="AM745" s="16">
        <f t="shared" si="236"/>
        <v>521219.93</v>
      </c>
      <c r="AN745" s="24">
        <v>0</v>
      </c>
      <c r="AO745" s="24">
        <v>24629.570000000003</v>
      </c>
      <c r="AP745" s="27">
        <v>496590.36</v>
      </c>
      <c r="AQ745" s="24">
        <v>0</v>
      </c>
      <c r="AR745" s="24">
        <v>24629.570000000003</v>
      </c>
      <c r="AS745" s="27">
        <v>496590.36</v>
      </c>
      <c r="AT745" s="68">
        <f t="shared" si="237"/>
        <v>3.5735035089048033</v>
      </c>
      <c r="AU745" s="26">
        <v>0</v>
      </c>
      <c r="AV745" s="26">
        <v>0</v>
      </c>
      <c r="AW745" s="29">
        <v>22.668701518502704</v>
      </c>
      <c r="AX745" s="26">
        <v>5684.8076280192927</v>
      </c>
      <c r="AY745" s="27">
        <v>3503.4693532012238</v>
      </c>
      <c r="AZ745" s="27">
        <v>4393.1860202679864</v>
      </c>
      <c r="BA745" s="76">
        <v>4393.1860202679864</v>
      </c>
      <c r="BB745" s="29">
        <v>92.584814172423592</v>
      </c>
      <c r="BC745" s="26">
        <v>0</v>
      </c>
      <c r="BD745" s="26">
        <v>0</v>
      </c>
      <c r="BE745" s="26">
        <v>0</v>
      </c>
      <c r="BF745" s="28">
        <v>0</v>
      </c>
    </row>
    <row r="746" spans="1:58" ht="12.75" customHeight="1" x14ac:dyDescent="0.25">
      <c r="A746" s="10">
        <v>778</v>
      </c>
      <c r="B746" s="20" t="s">
        <v>54</v>
      </c>
      <c r="C746" s="20" t="s">
        <v>133</v>
      </c>
      <c r="D746" s="21">
        <v>2017</v>
      </c>
      <c r="E746" s="20" t="s">
        <v>54</v>
      </c>
      <c r="F746" s="66">
        <v>1</v>
      </c>
      <c r="G746" s="22">
        <v>150505879</v>
      </c>
      <c r="H746" s="12">
        <f t="shared" si="223"/>
        <v>150505879</v>
      </c>
      <c r="I746" s="23">
        <v>0</v>
      </c>
      <c r="J746" s="13">
        <f t="shared" si="224"/>
        <v>6130428.7494078912</v>
      </c>
      <c r="K746" s="13">
        <f t="shared" si="225"/>
        <v>6130428.7494078912</v>
      </c>
      <c r="L746" s="14">
        <f t="shared" si="226"/>
        <v>3076012.8694078918</v>
      </c>
      <c r="M746" s="14">
        <f t="shared" si="227"/>
        <v>3076012.8694078918</v>
      </c>
      <c r="N746" s="22">
        <v>891545.4594078915</v>
      </c>
      <c r="O746" s="24">
        <v>1601876.9000000006</v>
      </c>
      <c r="P746" s="24">
        <v>202023.29</v>
      </c>
      <c r="Q746" s="24">
        <v>0</v>
      </c>
      <c r="R746" s="24">
        <v>0</v>
      </c>
      <c r="S746" s="24">
        <v>380567.21999999991</v>
      </c>
      <c r="T746" s="14">
        <f t="shared" si="238"/>
        <v>891545.4594078915</v>
      </c>
      <c r="U746" s="24">
        <v>1601876.9000000006</v>
      </c>
      <c r="V746" s="24">
        <v>202023.29</v>
      </c>
      <c r="W746" s="24">
        <v>0</v>
      </c>
      <c r="X746" s="24">
        <v>0</v>
      </c>
      <c r="Y746" s="24">
        <v>380567.21999999991</v>
      </c>
      <c r="Z746" s="14">
        <f t="shared" si="228"/>
        <v>3054415.88</v>
      </c>
      <c r="AA746" s="14">
        <f t="shared" si="229"/>
        <v>3054415.88</v>
      </c>
      <c r="AB746" s="24">
        <v>2292592.9300000002</v>
      </c>
      <c r="AC746" s="24">
        <v>761822.95</v>
      </c>
      <c r="AD746" s="24">
        <v>0</v>
      </c>
      <c r="AE746" s="24">
        <v>0</v>
      </c>
      <c r="AF746" s="25">
        <v>0</v>
      </c>
      <c r="AG746" s="14">
        <f t="shared" si="230"/>
        <v>2292592.9300000002</v>
      </c>
      <c r="AH746" s="14">
        <f t="shared" si="231"/>
        <v>761822.95</v>
      </c>
      <c r="AI746" s="14">
        <f t="shared" si="232"/>
        <v>0</v>
      </c>
      <c r="AJ746" s="14">
        <f t="shared" si="233"/>
        <v>0</v>
      </c>
      <c r="AK746" s="14">
        <f t="shared" si="234"/>
        <v>0</v>
      </c>
      <c r="AL746" s="16">
        <f t="shared" si="235"/>
        <v>150834.17000000001</v>
      </c>
      <c r="AM746" s="16">
        <f t="shared" si="236"/>
        <v>150834.17000000001</v>
      </c>
      <c r="AN746" s="24">
        <v>0</v>
      </c>
      <c r="AO746" s="24">
        <v>20676.420000000002</v>
      </c>
      <c r="AP746" s="27">
        <v>130157.75</v>
      </c>
      <c r="AQ746" s="24">
        <v>0</v>
      </c>
      <c r="AR746" s="24">
        <v>20676.420000000002</v>
      </c>
      <c r="AS746" s="27">
        <v>130157.75</v>
      </c>
      <c r="AT746" s="68">
        <f t="shared" si="237"/>
        <v>4.0732154718075106</v>
      </c>
      <c r="AU746" s="26">
        <v>0</v>
      </c>
      <c r="AV746" s="26">
        <v>0</v>
      </c>
      <c r="AW746" s="29">
        <v>23.593870233373543</v>
      </c>
      <c r="AX746" s="26">
        <v>5116.3173560917594</v>
      </c>
      <c r="AY746" s="27">
        <v>4581.0472167691423</v>
      </c>
      <c r="AZ746" s="27">
        <v>4832.9697029531017</v>
      </c>
      <c r="BA746" s="76">
        <v>4832.9697029531017</v>
      </c>
      <c r="BB746" s="29">
        <v>87.627905468638176</v>
      </c>
      <c r="BC746" s="26">
        <v>0</v>
      </c>
      <c r="BD746" s="26">
        <v>0</v>
      </c>
      <c r="BE746" s="26">
        <v>0</v>
      </c>
      <c r="BF746" s="28">
        <v>0</v>
      </c>
    </row>
    <row r="747" spans="1:58" ht="12.75" customHeight="1" x14ac:dyDescent="0.25">
      <c r="A747" s="10">
        <v>779</v>
      </c>
      <c r="B747" s="20" t="s">
        <v>55</v>
      </c>
      <c r="C747" s="20" t="s">
        <v>134</v>
      </c>
      <c r="D747" s="21">
        <v>2017</v>
      </c>
      <c r="E747" s="20" t="s">
        <v>55</v>
      </c>
      <c r="F747" s="66">
        <v>1</v>
      </c>
      <c r="G747" s="22">
        <v>1559139268</v>
      </c>
      <c r="H747" s="12">
        <f t="shared" si="223"/>
        <v>1559139268</v>
      </c>
      <c r="I747" s="23">
        <v>0</v>
      </c>
      <c r="J747" s="13">
        <f t="shared" si="224"/>
        <v>24735890.815534063</v>
      </c>
      <c r="K747" s="13">
        <f t="shared" si="225"/>
        <v>24735890.815534063</v>
      </c>
      <c r="L747" s="14">
        <f t="shared" si="226"/>
        <v>5515592.0255340617</v>
      </c>
      <c r="M747" s="14">
        <f t="shared" si="227"/>
        <v>5515592.0255340617</v>
      </c>
      <c r="N747" s="22">
        <v>2216757.0555340629</v>
      </c>
      <c r="O747" s="24">
        <v>2573913.1499999994</v>
      </c>
      <c r="P747" s="24">
        <v>2000.14</v>
      </c>
      <c r="Q747" s="24">
        <v>0</v>
      </c>
      <c r="R747" s="24">
        <v>0</v>
      </c>
      <c r="S747" s="24">
        <v>722921.6799999997</v>
      </c>
      <c r="T747" s="14">
        <f t="shared" si="238"/>
        <v>2216757.0555340629</v>
      </c>
      <c r="U747" s="24">
        <v>2573913.1499999994</v>
      </c>
      <c r="V747" s="24">
        <v>2000.14</v>
      </c>
      <c r="W747" s="24">
        <v>0</v>
      </c>
      <c r="X747" s="24">
        <v>0</v>
      </c>
      <c r="Y747" s="24">
        <v>722921.6799999997</v>
      </c>
      <c r="Z747" s="14">
        <f t="shared" si="228"/>
        <v>19220298.789999999</v>
      </c>
      <c r="AA747" s="14">
        <f t="shared" si="229"/>
        <v>19220298.789999999</v>
      </c>
      <c r="AB747" s="24">
        <v>15859783.1</v>
      </c>
      <c r="AC747" s="24">
        <v>1285643.21</v>
      </c>
      <c r="AD747" s="24">
        <v>438643.84</v>
      </c>
      <c r="AE747" s="24">
        <v>0</v>
      </c>
      <c r="AF747" s="25">
        <v>1636228.64</v>
      </c>
      <c r="AG747" s="14">
        <f t="shared" si="230"/>
        <v>15859783.1</v>
      </c>
      <c r="AH747" s="14">
        <f t="shared" si="231"/>
        <v>1285643.21</v>
      </c>
      <c r="AI747" s="14">
        <f t="shared" si="232"/>
        <v>438643.84</v>
      </c>
      <c r="AJ747" s="14">
        <f t="shared" si="233"/>
        <v>0</v>
      </c>
      <c r="AK747" s="14">
        <f t="shared" si="234"/>
        <v>1636228.64</v>
      </c>
      <c r="AL747" s="16">
        <f t="shared" si="235"/>
        <v>9369213.459999999</v>
      </c>
      <c r="AM747" s="16">
        <f t="shared" si="236"/>
        <v>9369213.459999999</v>
      </c>
      <c r="AN747" s="24">
        <v>0</v>
      </c>
      <c r="AO747" s="24">
        <v>92996.79</v>
      </c>
      <c r="AP747" s="27">
        <v>9276216.6699999999</v>
      </c>
      <c r="AQ747" s="24">
        <v>0</v>
      </c>
      <c r="AR747" s="24">
        <v>92996.79</v>
      </c>
      <c r="AS747" s="27">
        <v>9276216.6699999999</v>
      </c>
      <c r="AT747" s="68">
        <f t="shared" si="237"/>
        <v>1.5865093852240826</v>
      </c>
      <c r="AU747" s="26">
        <v>0</v>
      </c>
      <c r="AV747" s="26">
        <v>0</v>
      </c>
      <c r="AW747" s="29">
        <v>23.465147132074275</v>
      </c>
      <c r="AX747" s="26">
        <v>5303.3173886782743</v>
      </c>
      <c r="AY747" s="27">
        <v>3435.8872611312117</v>
      </c>
      <c r="AZ747" s="27">
        <v>4730.0752760562664</v>
      </c>
      <c r="BA747" s="76">
        <v>4730.0752760562664</v>
      </c>
      <c r="BB747" s="29">
        <v>86.893126310769858</v>
      </c>
      <c r="BC747" s="26">
        <v>0</v>
      </c>
      <c r="BD747" s="26">
        <v>0</v>
      </c>
      <c r="BE747" s="26">
        <v>0</v>
      </c>
      <c r="BF747" s="28">
        <v>0</v>
      </c>
    </row>
    <row r="748" spans="1:58" ht="12.75" customHeight="1" x14ac:dyDescent="0.25">
      <c r="A748" s="10">
        <v>780</v>
      </c>
      <c r="B748" s="20" t="s">
        <v>56</v>
      </c>
      <c r="C748" s="20" t="s">
        <v>135</v>
      </c>
      <c r="D748" s="21">
        <v>2017</v>
      </c>
      <c r="E748" s="20" t="s">
        <v>56</v>
      </c>
      <c r="F748" s="66">
        <v>1</v>
      </c>
      <c r="G748" s="22">
        <v>305450056</v>
      </c>
      <c r="H748" s="12">
        <f t="shared" si="223"/>
        <v>305450056</v>
      </c>
      <c r="I748" s="23">
        <v>0</v>
      </c>
      <c r="J748" s="13">
        <f t="shared" si="224"/>
        <v>15858629.805451944</v>
      </c>
      <c r="K748" s="13">
        <f t="shared" si="225"/>
        <v>15858629.805451944</v>
      </c>
      <c r="L748" s="14">
        <f t="shared" si="226"/>
        <v>11538901.215451945</v>
      </c>
      <c r="M748" s="14">
        <f t="shared" si="227"/>
        <v>11538901.215451945</v>
      </c>
      <c r="N748" s="22">
        <v>5838427.6454519453</v>
      </c>
      <c r="O748" s="24">
        <v>4163148.3</v>
      </c>
      <c r="P748" s="24">
        <v>1464751.93</v>
      </c>
      <c r="Q748" s="24">
        <v>0</v>
      </c>
      <c r="R748" s="24">
        <v>0</v>
      </c>
      <c r="S748" s="24">
        <v>72573.339999999967</v>
      </c>
      <c r="T748" s="14">
        <f t="shared" si="238"/>
        <v>5838427.6454519453</v>
      </c>
      <c r="U748" s="24">
        <v>4163148.3</v>
      </c>
      <c r="V748" s="24">
        <v>1464751.93</v>
      </c>
      <c r="W748" s="24">
        <v>0</v>
      </c>
      <c r="X748" s="24">
        <v>0</v>
      </c>
      <c r="Y748" s="24">
        <v>72573.339999999967</v>
      </c>
      <c r="Z748" s="14">
        <f t="shared" si="228"/>
        <v>4319728.59</v>
      </c>
      <c r="AA748" s="14">
        <f t="shared" si="229"/>
        <v>4319728.59</v>
      </c>
      <c r="AB748" s="24">
        <v>2481502.7000000002</v>
      </c>
      <c r="AC748" s="24">
        <v>1408530.55</v>
      </c>
      <c r="AD748" s="24">
        <v>429695.34</v>
      </c>
      <c r="AE748" s="24">
        <v>0</v>
      </c>
      <c r="AF748" s="25">
        <v>0</v>
      </c>
      <c r="AG748" s="14">
        <f t="shared" si="230"/>
        <v>2481502.7000000002</v>
      </c>
      <c r="AH748" s="14">
        <f t="shared" si="231"/>
        <v>1408530.55</v>
      </c>
      <c r="AI748" s="14">
        <f t="shared" si="232"/>
        <v>429695.34</v>
      </c>
      <c r="AJ748" s="14">
        <f t="shared" si="233"/>
        <v>0</v>
      </c>
      <c r="AK748" s="14">
        <f t="shared" si="234"/>
        <v>0</v>
      </c>
      <c r="AL748" s="16">
        <f t="shared" si="235"/>
        <v>184385.08999999997</v>
      </c>
      <c r="AM748" s="16">
        <f t="shared" si="236"/>
        <v>184385.08999999997</v>
      </c>
      <c r="AN748" s="24">
        <v>0</v>
      </c>
      <c r="AO748" s="24">
        <v>36452.429999999971</v>
      </c>
      <c r="AP748" s="27">
        <v>147932.66</v>
      </c>
      <c r="AQ748" s="24">
        <v>0</v>
      </c>
      <c r="AR748" s="24">
        <v>36452.429999999971</v>
      </c>
      <c r="AS748" s="27">
        <v>147932.66</v>
      </c>
      <c r="AT748" s="68">
        <f t="shared" si="237"/>
        <v>5.1918896375818457</v>
      </c>
      <c r="AU748" s="26">
        <v>0</v>
      </c>
      <c r="AV748" s="26">
        <v>0</v>
      </c>
      <c r="AW748" s="29">
        <v>19.485675883828183</v>
      </c>
      <c r="AX748" s="26">
        <v>3979.7211164187629</v>
      </c>
      <c r="AY748" s="27">
        <v>3877.2381810096508</v>
      </c>
      <c r="AZ748" s="27">
        <v>3904.626743649434</v>
      </c>
      <c r="BA748" s="76">
        <v>3904.626743649434</v>
      </c>
      <c r="BB748" s="29">
        <v>99.371055019495131</v>
      </c>
      <c r="BC748" s="26">
        <v>0</v>
      </c>
      <c r="BD748" s="26">
        <v>0</v>
      </c>
      <c r="BE748" s="26">
        <v>0</v>
      </c>
      <c r="BF748" s="28">
        <v>0</v>
      </c>
    </row>
    <row r="749" spans="1:58" ht="12.75" customHeight="1" x14ac:dyDescent="0.25">
      <c r="A749" s="10">
        <v>781</v>
      </c>
      <c r="B749" s="20" t="s">
        <v>57</v>
      </c>
      <c r="C749" s="20" t="s">
        <v>136</v>
      </c>
      <c r="D749" s="21">
        <v>2017</v>
      </c>
      <c r="E749" s="20" t="s">
        <v>57</v>
      </c>
      <c r="F749" s="66">
        <v>1</v>
      </c>
      <c r="G749" s="22">
        <v>715143324</v>
      </c>
      <c r="H749" s="12">
        <f t="shared" si="223"/>
        <v>715143324</v>
      </c>
      <c r="I749" s="23">
        <v>0</v>
      </c>
      <c r="J749" s="13">
        <f t="shared" si="224"/>
        <v>23716977.708937474</v>
      </c>
      <c r="K749" s="13">
        <f t="shared" si="225"/>
        <v>23716977.708937474</v>
      </c>
      <c r="L749" s="14">
        <f t="shared" si="226"/>
        <v>14045187.498937473</v>
      </c>
      <c r="M749" s="14">
        <f t="shared" si="227"/>
        <v>14045187.498937473</v>
      </c>
      <c r="N749" s="22">
        <v>7706398.8989374759</v>
      </c>
      <c r="O749" s="24">
        <v>3551271.8799999966</v>
      </c>
      <c r="P749" s="24">
        <v>1029071.77</v>
      </c>
      <c r="Q749" s="24">
        <v>0</v>
      </c>
      <c r="R749" s="24">
        <v>0</v>
      </c>
      <c r="S749" s="24">
        <v>1758444.9500000002</v>
      </c>
      <c r="T749" s="14">
        <f t="shared" si="238"/>
        <v>7706398.8989374759</v>
      </c>
      <c r="U749" s="24">
        <v>3551271.8799999966</v>
      </c>
      <c r="V749" s="24">
        <v>1029071.77</v>
      </c>
      <c r="W749" s="24">
        <v>0</v>
      </c>
      <c r="X749" s="24">
        <v>0</v>
      </c>
      <c r="Y749" s="24">
        <v>1758444.9500000002</v>
      </c>
      <c r="Z749" s="14">
        <f t="shared" si="228"/>
        <v>9671790.209999999</v>
      </c>
      <c r="AA749" s="14">
        <f t="shared" si="229"/>
        <v>9671790.209999999</v>
      </c>
      <c r="AB749" s="24">
        <v>8031571.8899999997</v>
      </c>
      <c r="AC749" s="24">
        <v>1311388.48</v>
      </c>
      <c r="AD749" s="24">
        <v>328829.84000000003</v>
      </c>
      <c r="AE749" s="24">
        <v>0</v>
      </c>
      <c r="AF749" s="25">
        <v>0</v>
      </c>
      <c r="AG749" s="14">
        <f t="shared" si="230"/>
        <v>8031571.8899999997</v>
      </c>
      <c r="AH749" s="14">
        <f t="shared" si="231"/>
        <v>1311388.48</v>
      </c>
      <c r="AI749" s="14">
        <f t="shared" si="232"/>
        <v>328829.84000000003</v>
      </c>
      <c r="AJ749" s="14">
        <f t="shared" si="233"/>
        <v>0</v>
      </c>
      <c r="AK749" s="14">
        <f t="shared" si="234"/>
        <v>0</v>
      </c>
      <c r="AL749" s="16">
        <f t="shared" si="235"/>
        <v>1453964.78</v>
      </c>
      <c r="AM749" s="16">
        <f t="shared" si="236"/>
        <v>1453964.78</v>
      </c>
      <c r="AN749" s="24">
        <v>0</v>
      </c>
      <c r="AO749" s="24">
        <v>44986.23</v>
      </c>
      <c r="AP749" s="27">
        <v>1408978.55</v>
      </c>
      <c r="AQ749" s="24">
        <v>0</v>
      </c>
      <c r="AR749" s="24">
        <v>44986.23</v>
      </c>
      <c r="AS749" s="27">
        <v>1408978.55</v>
      </c>
      <c r="AT749" s="68">
        <f t="shared" si="237"/>
        <v>3.3163950376103175</v>
      </c>
      <c r="AU749" s="26">
        <v>0</v>
      </c>
      <c r="AV749" s="26">
        <v>0</v>
      </c>
      <c r="AW749" s="29">
        <v>26.927232807365847</v>
      </c>
      <c r="AX749" s="26">
        <v>5265.4534284169686</v>
      </c>
      <c r="AY749" s="27">
        <v>3137.2223274634457</v>
      </c>
      <c r="AZ749" s="27">
        <v>3756.3779386573524</v>
      </c>
      <c r="BA749" s="76">
        <v>3756.3779386573524</v>
      </c>
      <c r="BB749" s="29">
        <v>87.48008917550564</v>
      </c>
      <c r="BC749" s="26">
        <v>0</v>
      </c>
      <c r="BD749" s="26">
        <v>0</v>
      </c>
      <c r="BE749" s="26">
        <v>0</v>
      </c>
      <c r="BF749" s="28">
        <v>0</v>
      </c>
    </row>
    <row r="750" spans="1:58" ht="12.75" customHeight="1" x14ac:dyDescent="0.25">
      <c r="A750" s="10">
        <v>782</v>
      </c>
      <c r="B750" s="20" t="s">
        <v>58</v>
      </c>
      <c r="C750" s="20" t="s">
        <v>137</v>
      </c>
      <c r="D750" s="21">
        <v>2017</v>
      </c>
      <c r="E750" s="20" t="s">
        <v>112</v>
      </c>
      <c r="F750" s="66">
        <v>1</v>
      </c>
      <c r="G750" s="22">
        <v>484806253</v>
      </c>
      <c r="H750" s="12">
        <f t="shared" si="223"/>
        <v>484806253</v>
      </c>
      <c r="I750" s="23">
        <v>0</v>
      </c>
      <c r="J750" s="13">
        <f t="shared" si="224"/>
        <v>9162995.6748579163</v>
      </c>
      <c r="K750" s="13">
        <f t="shared" si="225"/>
        <v>9162995.6748579163</v>
      </c>
      <c r="L750" s="14">
        <f t="shared" si="226"/>
        <v>4404834.9048579168</v>
      </c>
      <c r="M750" s="14">
        <f t="shared" si="227"/>
        <v>4404834.9048579168</v>
      </c>
      <c r="N750" s="22">
        <v>1610807.8348579165</v>
      </c>
      <c r="O750" s="24">
        <v>1908655.78</v>
      </c>
      <c r="P750" s="24">
        <v>5336.79</v>
      </c>
      <c r="Q750" s="24">
        <v>0</v>
      </c>
      <c r="R750" s="24">
        <v>0</v>
      </c>
      <c r="S750" s="24">
        <v>880034.50000000012</v>
      </c>
      <c r="T750" s="14">
        <f t="shared" si="238"/>
        <v>1610807.8348579165</v>
      </c>
      <c r="U750" s="24">
        <v>1908655.78</v>
      </c>
      <c r="V750" s="24">
        <v>5336.79</v>
      </c>
      <c r="W750" s="24">
        <v>0</v>
      </c>
      <c r="X750" s="24">
        <v>0</v>
      </c>
      <c r="Y750" s="24">
        <v>880034.50000000012</v>
      </c>
      <c r="Z750" s="14">
        <f t="shared" si="228"/>
        <v>4758160.7699999996</v>
      </c>
      <c r="AA750" s="14">
        <f t="shared" si="229"/>
        <v>4758160.7699999996</v>
      </c>
      <c r="AB750" s="24">
        <v>4170189.71</v>
      </c>
      <c r="AC750" s="24">
        <v>584358.80000000005</v>
      </c>
      <c r="AD750" s="24">
        <v>3612.26</v>
      </c>
      <c r="AE750" s="24">
        <v>0</v>
      </c>
      <c r="AF750" s="25">
        <v>0</v>
      </c>
      <c r="AG750" s="14">
        <f t="shared" si="230"/>
        <v>4170189.71</v>
      </c>
      <c r="AH750" s="14">
        <f t="shared" si="231"/>
        <v>584358.80000000005</v>
      </c>
      <c r="AI750" s="14">
        <f t="shared" si="232"/>
        <v>3612.26</v>
      </c>
      <c r="AJ750" s="14">
        <f t="shared" si="233"/>
        <v>0</v>
      </c>
      <c r="AK750" s="14">
        <f t="shared" si="234"/>
        <v>0</v>
      </c>
      <c r="AL750" s="16">
        <f t="shared" si="235"/>
        <v>1846879.94</v>
      </c>
      <c r="AM750" s="16">
        <f t="shared" si="236"/>
        <v>1846879.94</v>
      </c>
      <c r="AN750" s="24">
        <v>0</v>
      </c>
      <c r="AO750" s="24">
        <v>119770.98000000008</v>
      </c>
      <c r="AP750" s="27">
        <v>1727108.96</v>
      </c>
      <c r="AQ750" s="24">
        <v>0</v>
      </c>
      <c r="AR750" s="24">
        <v>119770.98000000008</v>
      </c>
      <c r="AS750" s="27">
        <v>1727108.96</v>
      </c>
      <c r="AT750" s="68">
        <f t="shared" si="237"/>
        <v>1.8900324857934365</v>
      </c>
      <c r="AU750" s="26">
        <v>0</v>
      </c>
      <c r="AV750" s="26">
        <v>0</v>
      </c>
      <c r="AW750" s="29">
        <v>23.622795477773632</v>
      </c>
      <c r="AX750" s="26">
        <v>4423.0731697341098</v>
      </c>
      <c r="AY750" s="27">
        <v>4461.0937582431206</v>
      </c>
      <c r="AZ750" s="27">
        <v>4441.2692035946593</v>
      </c>
      <c r="BA750" s="76">
        <v>4441.2692035946593</v>
      </c>
      <c r="BB750" s="29">
        <v>80.021169487431976</v>
      </c>
      <c r="BC750" s="26">
        <v>0</v>
      </c>
      <c r="BD750" s="26">
        <v>0</v>
      </c>
      <c r="BE750" s="26">
        <v>0</v>
      </c>
      <c r="BF750" s="28">
        <v>0</v>
      </c>
    </row>
    <row r="751" spans="1:58" ht="12.75" customHeight="1" x14ac:dyDescent="0.25">
      <c r="A751" s="10">
        <v>783</v>
      </c>
      <c r="B751" s="20" t="s">
        <v>59</v>
      </c>
      <c r="C751" s="20" t="s">
        <v>138</v>
      </c>
      <c r="D751" s="21">
        <v>2017</v>
      </c>
      <c r="E751" s="20" t="s">
        <v>59</v>
      </c>
      <c r="F751" s="66">
        <v>1</v>
      </c>
      <c r="G751" s="22">
        <v>327104267</v>
      </c>
      <c r="H751" s="12">
        <f t="shared" si="223"/>
        <v>327104267</v>
      </c>
      <c r="I751" s="23">
        <v>0</v>
      </c>
      <c r="J751" s="13">
        <f t="shared" si="224"/>
        <v>7470664.2505392078</v>
      </c>
      <c r="K751" s="13">
        <f t="shared" si="225"/>
        <v>7470664.2505392078</v>
      </c>
      <c r="L751" s="14">
        <f t="shared" si="226"/>
        <v>3359845.5505392076</v>
      </c>
      <c r="M751" s="14">
        <f t="shared" si="227"/>
        <v>3359845.5505392076</v>
      </c>
      <c r="N751" s="22">
        <v>1129410.6005392072</v>
      </c>
      <c r="O751" s="24">
        <v>1502966.3800000001</v>
      </c>
      <c r="P751" s="24">
        <v>0</v>
      </c>
      <c r="Q751" s="24">
        <v>0</v>
      </c>
      <c r="R751" s="24">
        <v>0</v>
      </c>
      <c r="S751" s="24">
        <v>727468.57000000007</v>
      </c>
      <c r="T751" s="14">
        <f t="shared" si="238"/>
        <v>1129410.6005392072</v>
      </c>
      <c r="U751" s="24">
        <v>1502966.3800000001</v>
      </c>
      <c r="V751" s="24">
        <v>0</v>
      </c>
      <c r="W751" s="24">
        <v>0</v>
      </c>
      <c r="X751" s="24">
        <v>0</v>
      </c>
      <c r="Y751" s="24">
        <v>727468.57000000007</v>
      </c>
      <c r="Z751" s="14">
        <f t="shared" si="228"/>
        <v>4110818.7</v>
      </c>
      <c r="AA751" s="14">
        <f t="shared" si="229"/>
        <v>4110818.7</v>
      </c>
      <c r="AB751" s="24">
        <v>3565605.7</v>
      </c>
      <c r="AC751" s="24">
        <v>545213</v>
      </c>
      <c r="AD751" s="24">
        <v>0</v>
      </c>
      <c r="AE751" s="24">
        <v>0</v>
      </c>
      <c r="AF751" s="25">
        <v>0</v>
      </c>
      <c r="AG751" s="14">
        <f t="shared" si="230"/>
        <v>3565605.7</v>
      </c>
      <c r="AH751" s="14">
        <f t="shared" si="231"/>
        <v>545213</v>
      </c>
      <c r="AI751" s="14">
        <f t="shared" si="232"/>
        <v>0</v>
      </c>
      <c r="AJ751" s="14">
        <f t="shared" si="233"/>
        <v>0</v>
      </c>
      <c r="AK751" s="14">
        <f t="shared" si="234"/>
        <v>0</v>
      </c>
      <c r="AL751" s="16">
        <f t="shared" si="235"/>
        <v>702479.82412</v>
      </c>
      <c r="AM751" s="16">
        <f t="shared" si="236"/>
        <v>702479.82412</v>
      </c>
      <c r="AN751" s="24">
        <v>0</v>
      </c>
      <c r="AO751" s="24">
        <v>625.11411999999984</v>
      </c>
      <c r="AP751" s="27">
        <v>701854.71</v>
      </c>
      <c r="AQ751" s="24">
        <v>0</v>
      </c>
      <c r="AR751" s="24">
        <v>625.11411999999984</v>
      </c>
      <c r="AS751" s="27">
        <v>701854.71</v>
      </c>
      <c r="AT751" s="68">
        <f t="shared" si="237"/>
        <v>2.2838785684624554</v>
      </c>
      <c r="AU751" s="26">
        <v>0</v>
      </c>
      <c r="AV751" s="26">
        <v>0</v>
      </c>
      <c r="AW751" s="29">
        <v>26.972181059426852</v>
      </c>
      <c r="AX751" s="26">
        <v>4270.0266433991428</v>
      </c>
      <c r="AY751" s="27">
        <v>4786.43205025302</v>
      </c>
      <c r="AZ751" s="27">
        <v>4487.7829923577592</v>
      </c>
      <c r="BA751" s="76">
        <v>4487.7829923577592</v>
      </c>
      <c r="BB751" s="29">
        <v>78.34815442979955</v>
      </c>
      <c r="BC751" s="26">
        <v>0</v>
      </c>
      <c r="BD751" s="26">
        <v>0</v>
      </c>
      <c r="BE751" s="26">
        <v>0</v>
      </c>
      <c r="BF751" s="28">
        <v>0</v>
      </c>
    </row>
    <row r="752" spans="1:58" ht="12.75" customHeight="1" x14ac:dyDescent="0.25">
      <c r="A752" s="10">
        <v>784</v>
      </c>
      <c r="B752" s="20" t="s">
        <v>60</v>
      </c>
      <c r="C752" s="20" t="s">
        <v>139</v>
      </c>
      <c r="D752" s="21">
        <v>2017</v>
      </c>
      <c r="E752" s="20" t="s">
        <v>60</v>
      </c>
      <c r="F752" s="66">
        <v>1</v>
      </c>
      <c r="G752" s="22">
        <v>450391102</v>
      </c>
      <c r="H752" s="12">
        <f t="shared" si="223"/>
        <v>450391102</v>
      </c>
      <c r="I752" s="23">
        <v>0</v>
      </c>
      <c r="J752" s="13">
        <f t="shared" si="224"/>
        <v>10999391.197251122</v>
      </c>
      <c r="K752" s="13">
        <f t="shared" si="225"/>
        <v>10999391.197251122</v>
      </c>
      <c r="L752" s="14">
        <f t="shared" si="226"/>
        <v>5448415.8372511221</v>
      </c>
      <c r="M752" s="14">
        <f t="shared" si="227"/>
        <v>5448415.8372511221</v>
      </c>
      <c r="N752" s="22">
        <v>2720726.7172511215</v>
      </c>
      <c r="O752" s="24">
        <v>1838005.0999999999</v>
      </c>
      <c r="P752" s="24">
        <v>669910.98</v>
      </c>
      <c r="Q752" s="24">
        <v>0</v>
      </c>
      <c r="R752" s="24">
        <v>0</v>
      </c>
      <c r="S752" s="24">
        <v>219773.03999999998</v>
      </c>
      <c r="T752" s="14">
        <f t="shared" si="238"/>
        <v>2720726.7172511215</v>
      </c>
      <c r="U752" s="24">
        <v>1838005.0999999999</v>
      </c>
      <c r="V752" s="24">
        <v>669910.98</v>
      </c>
      <c r="W752" s="24">
        <v>0</v>
      </c>
      <c r="X752" s="24">
        <v>0</v>
      </c>
      <c r="Y752" s="24">
        <v>219773.03999999998</v>
      </c>
      <c r="Z752" s="14">
        <f t="shared" si="228"/>
        <v>5550975.3599999994</v>
      </c>
      <c r="AA752" s="14">
        <f t="shared" si="229"/>
        <v>5550975.3599999994</v>
      </c>
      <c r="AB752" s="24">
        <v>4362671.75</v>
      </c>
      <c r="AC752" s="24">
        <v>1094622.3</v>
      </c>
      <c r="AD752" s="24">
        <v>93681.31</v>
      </c>
      <c r="AE752" s="24">
        <v>0</v>
      </c>
      <c r="AF752" s="25">
        <v>0</v>
      </c>
      <c r="AG752" s="14">
        <f t="shared" si="230"/>
        <v>4362671.75</v>
      </c>
      <c r="AH752" s="14">
        <f t="shared" si="231"/>
        <v>1094622.3</v>
      </c>
      <c r="AI752" s="14">
        <f t="shared" si="232"/>
        <v>93681.31</v>
      </c>
      <c r="AJ752" s="14">
        <f t="shared" si="233"/>
        <v>0</v>
      </c>
      <c r="AK752" s="14">
        <f t="shared" si="234"/>
        <v>0</v>
      </c>
      <c r="AL752" s="16">
        <f t="shared" si="235"/>
        <v>999027.76</v>
      </c>
      <c r="AM752" s="16">
        <f t="shared" si="236"/>
        <v>999027.76</v>
      </c>
      <c r="AN752" s="24">
        <v>0</v>
      </c>
      <c r="AO752" s="24">
        <v>22516.070000000022</v>
      </c>
      <c r="AP752" s="27">
        <v>976511.69</v>
      </c>
      <c r="AQ752" s="24">
        <v>0</v>
      </c>
      <c r="AR752" s="24">
        <v>22516.070000000022</v>
      </c>
      <c r="AS752" s="27">
        <v>976511.69</v>
      </c>
      <c r="AT752" s="68">
        <f t="shared" si="237"/>
        <v>2.4421866125701399</v>
      </c>
      <c r="AU752" s="26">
        <v>0</v>
      </c>
      <c r="AV752" s="26">
        <v>0</v>
      </c>
      <c r="AW752" s="29">
        <v>18.385408345774813</v>
      </c>
      <c r="AX752" s="26">
        <v>4402.0283520115681</v>
      </c>
      <c r="AY752" s="27">
        <v>3536.0151069070484</v>
      </c>
      <c r="AZ752" s="27">
        <v>3925.775605682953</v>
      </c>
      <c r="BA752" s="76">
        <v>3925.775605682953</v>
      </c>
      <c r="BB752" s="29">
        <v>95.966294670509555</v>
      </c>
      <c r="BC752" s="26">
        <v>0</v>
      </c>
      <c r="BD752" s="26">
        <v>0</v>
      </c>
      <c r="BE752" s="26">
        <v>0</v>
      </c>
      <c r="BF752" s="28">
        <v>0</v>
      </c>
    </row>
    <row r="753" spans="1:58" ht="12.75" customHeight="1" x14ac:dyDescent="0.25">
      <c r="A753" s="10">
        <v>785</v>
      </c>
      <c r="B753" s="20" t="s">
        <v>61</v>
      </c>
      <c r="C753" s="20" t="s">
        <v>140</v>
      </c>
      <c r="D753" s="21">
        <v>2017</v>
      </c>
      <c r="E753" s="20" t="s">
        <v>61</v>
      </c>
      <c r="F753" s="66">
        <v>1</v>
      </c>
      <c r="G753" s="22">
        <v>457553234</v>
      </c>
      <c r="H753" s="12">
        <f t="shared" si="223"/>
        <v>457553234</v>
      </c>
      <c r="I753" s="23">
        <v>0</v>
      </c>
      <c r="J753" s="13">
        <f t="shared" si="224"/>
        <v>12840284.835925095</v>
      </c>
      <c r="K753" s="13">
        <f t="shared" si="225"/>
        <v>12840284.835925095</v>
      </c>
      <c r="L753" s="14">
        <f t="shared" si="226"/>
        <v>4715619.6959250951</v>
      </c>
      <c r="M753" s="14">
        <f t="shared" si="227"/>
        <v>4715619.6959250951</v>
      </c>
      <c r="N753" s="22">
        <v>1804111.1859250932</v>
      </c>
      <c r="O753" s="24">
        <v>2347406.3200000012</v>
      </c>
      <c r="P753" s="24">
        <v>300300.12</v>
      </c>
      <c r="Q753" s="24">
        <v>0</v>
      </c>
      <c r="R753" s="24">
        <v>0</v>
      </c>
      <c r="S753" s="24">
        <v>263802.06999999995</v>
      </c>
      <c r="T753" s="14">
        <f t="shared" si="238"/>
        <v>1804111.1859250932</v>
      </c>
      <c r="U753" s="24">
        <v>2347406.3200000012</v>
      </c>
      <c r="V753" s="24">
        <v>300300.12</v>
      </c>
      <c r="W753" s="24">
        <v>0</v>
      </c>
      <c r="X753" s="24">
        <v>0</v>
      </c>
      <c r="Y753" s="24">
        <v>263802.06999999995</v>
      </c>
      <c r="Z753" s="14">
        <f t="shared" si="228"/>
        <v>8124665.1399999997</v>
      </c>
      <c r="AA753" s="14">
        <f t="shared" si="229"/>
        <v>8124665.1399999997</v>
      </c>
      <c r="AB753" s="24">
        <v>6602576.9000000004</v>
      </c>
      <c r="AC753" s="24">
        <v>1456801.52</v>
      </c>
      <c r="AD753" s="24">
        <v>65286.720000000001</v>
      </c>
      <c r="AE753" s="24">
        <v>0</v>
      </c>
      <c r="AF753" s="25">
        <v>0</v>
      </c>
      <c r="AG753" s="14">
        <f t="shared" si="230"/>
        <v>6602576.9000000004</v>
      </c>
      <c r="AH753" s="14">
        <f t="shared" si="231"/>
        <v>1456801.52</v>
      </c>
      <c r="AI753" s="14">
        <f t="shared" si="232"/>
        <v>65286.720000000001</v>
      </c>
      <c r="AJ753" s="14">
        <f t="shared" si="233"/>
        <v>0</v>
      </c>
      <c r="AK753" s="14">
        <f t="shared" si="234"/>
        <v>0</v>
      </c>
      <c r="AL753" s="16">
        <f t="shared" si="235"/>
        <v>834349.45999999961</v>
      </c>
      <c r="AM753" s="16">
        <f t="shared" si="236"/>
        <v>834349.45999999961</v>
      </c>
      <c r="AN753" s="24">
        <v>0</v>
      </c>
      <c r="AO753" s="24">
        <v>66903.74999999968</v>
      </c>
      <c r="AP753" s="27">
        <v>767445.71</v>
      </c>
      <c r="AQ753" s="24">
        <v>0</v>
      </c>
      <c r="AR753" s="24">
        <v>66903.74999999968</v>
      </c>
      <c r="AS753" s="27">
        <v>767445.71</v>
      </c>
      <c r="AT753" s="68">
        <f t="shared" si="237"/>
        <v>2.8062931002964113</v>
      </c>
      <c r="AU753" s="26">
        <v>0</v>
      </c>
      <c r="AV753" s="26">
        <v>0</v>
      </c>
      <c r="AW753" s="29">
        <v>18.384141205048817</v>
      </c>
      <c r="AX753" s="26">
        <v>4838.0627062588319</v>
      </c>
      <c r="AY753" s="27">
        <v>3478.5704665946914</v>
      </c>
      <c r="AZ753" s="27">
        <v>4230.8172070257315</v>
      </c>
      <c r="BA753" s="76">
        <v>4230.8172070257315</v>
      </c>
      <c r="BB753" s="29">
        <v>94.405781487681054</v>
      </c>
      <c r="BC753" s="26">
        <v>0</v>
      </c>
      <c r="BD753" s="26">
        <v>0</v>
      </c>
      <c r="BE753" s="26">
        <v>0</v>
      </c>
      <c r="BF753" s="28">
        <v>0</v>
      </c>
    </row>
    <row r="754" spans="1:58" ht="12.75" customHeight="1" x14ac:dyDescent="0.25">
      <c r="A754" s="10">
        <v>786</v>
      </c>
      <c r="B754" s="20" t="s">
        <v>62</v>
      </c>
      <c r="C754" s="20" t="s">
        <v>141</v>
      </c>
      <c r="D754" s="21">
        <v>2017</v>
      </c>
      <c r="E754" s="20" t="s">
        <v>62</v>
      </c>
      <c r="F754" s="66">
        <v>1</v>
      </c>
      <c r="G754" s="22">
        <v>712851297</v>
      </c>
      <c r="H754" s="12">
        <f t="shared" si="223"/>
        <v>712851297</v>
      </c>
      <c r="I754" s="23">
        <v>0</v>
      </c>
      <c r="J754" s="13">
        <f t="shared" si="224"/>
        <v>17367550.66382724</v>
      </c>
      <c r="K754" s="13">
        <f t="shared" si="225"/>
        <v>17367550.66382724</v>
      </c>
      <c r="L754" s="14">
        <f t="shared" si="226"/>
        <v>5338825.8538272381</v>
      </c>
      <c r="M754" s="14">
        <f t="shared" si="227"/>
        <v>5338825.8538272381</v>
      </c>
      <c r="N754" s="22">
        <v>1530139.543827238</v>
      </c>
      <c r="O754" s="24">
        <v>2393754.56</v>
      </c>
      <c r="P754" s="24">
        <v>2984.16</v>
      </c>
      <c r="Q754" s="24">
        <v>0</v>
      </c>
      <c r="R754" s="24">
        <v>0</v>
      </c>
      <c r="S754" s="24">
        <v>1411947.5899999999</v>
      </c>
      <c r="T754" s="14">
        <f t="shared" si="238"/>
        <v>1530139.543827238</v>
      </c>
      <c r="U754" s="24">
        <v>2393754.56</v>
      </c>
      <c r="V754" s="24">
        <v>2984.16</v>
      </c>
      <c r="W754" s="24">
        <v>0</v>
      </c>
      <c r="X754" s="24">
        <v>0</v>
      </c>
      <c r="Y754" s="24">
        <v>1411947.5899999999</v>
      </c>
      <c r="Z754" s="14">
        <f t="shared" si="228"/>
        <v>12028724.810000001</v>
      </c>
      <c r="AA754" s="14">
        <f t="shared" si="229"/>
        <v>12028724.810000001</v>
      </c>
      <c r="AB754" s="24">
        <v>8585633.7300000004</v>
      </c>
      <c r="AC754" s="24">
        <v>993571.9</v>
      </c>
      <c r="AD754" s="24">
        <v>3018.43</v>
      </c>
      <c r="AE754" s="24">
        <v>0</v>
      </c>
      <c r="AF754" s="25">
        <v>2446500.75</v>
      </c>
      <c r="AG754" s="14">
        <f t="shared" si="230"/>
        <v>8585633.7300000004</v>
      </c>
      <c r="AH754" s="14">
        <f t="shared" si="231"/>
        <v>993571.9</v>
      </c>
      <c r="AI754" s="14">
        <f t="shared" si="232"/>
        <v>3018.43</v>
      </c>
      <c r="AJ754" s="14">
        <f t="shared" si="233"/>
        <v>0</v>
      </c>
      <c r="AK754" s="14">
        <f t="shared" si="234"/>
        <v>2446500.75</v>
      </c>
      <c r="AL754" s="16">
        <f t="shared" si="235"/>
        <v>1553813.7099999997</v>
      </c>
      <c r="AM754" s="16">
        <f t="shared" si="236"/>
        <v>1553813.7099999997</v>
      </c>
      <c r="AN754" s="24">
        <v>0</v>
      </c>
      <c r="AO754" s="24">
        <v>197263.78999999989</v>
      </c>
      <c r="AP754" s="27">
        <v>1356549.92</v>
      </c>
      <c r="AQ754" s="24">
        <v>0</v>
      </c>
      <c r="AR754" s="24">
        <v>197263.78999999989</v>
      </c>
      <c r="AS754" s="27">
        <v>1356549.92</v>
      </c>
      <c r="AT754" s="68">
        <f t="shared" si="237"/>
        <v>2.4363497319732366</v>
      </c>
      <c r="AU754" s="26">
        <v>0</v>
      </c>
      <c r="AV754" s="26">
        <v>0</v>
      </c>
      <c r="AW754" s="29">
        <v>25.867970537922595</v>
      </c>
      <c r="AX754" s="26">
        <v>6608.1256204358278</v>
      </c>
      <c r="AY754" s="27">
        <v>4480.696334023969</v>
      </c>
      <c r="AZ754" s="27">
        <v>5766.4828338531424</v>
      </c>
      <c r="BA754" s="76">
        <v>5766.4828338531424</v>
      </c>
      <c r="BB754" s="29">
        <v>73.553218841408381</v>
      </c>
      <c r="BC754" s="26">
        <v>0</v>
      </c>
      <c r="BD754" s="26">
        <v>0</v>
      </c>
      <c r="BE754" s="26">
        <v>0</v>
      </c>
      <c r="BF754" s="28">
        <v>0</v>
      </c>
    </row>
    <row r="755" spans="1:58" ht="12.75" customHeight="1" x14ac:dyDescent="0.25">
      <c r="A755" s="10">
        <v>787</v>
      </c>
      <c r="B755" s="20" t="s">
        <v>63</v>
      </c>
      <c r="C755" s="20" t="s">
        <v>142</v>
      </c>
      <c r="D755" s="21">
        <v>2017</v>
      </c>
      <c r="E755" s="20" t="s">
        <v>63</v>
      </c>
      <c r="F755" s="66">
        <v>1</v>
      </c>
      <c r="G755" s="22">
        <v>489406649</v>
      </c>
      <c r="H755" s="12">
        <f t="shared" si="223"/>
        <v>489406649</v>
      </c>
      <c r="I755" s="23">
        <v>0</v>
      </c>
      <c r="J755" s="13">
        <f t="shared" si="224"/>
        <v>12915753.62945343</v>
      </c>
      <c r="K755" s="13">
        <f t="shared" si="225"/>
        <v>12915753.62945343</v>
      </c>
      <c r="L755" s="14">
        <f t="shared" si="226"/>
        <v>8004154.7694534305</v>
      </c>
      <c r="M755" s="14">
        <f t="shared" si="227"/>
        <v>8004154.7694534305</v>
      </c>
      <c r="N755" s="22">
        <v>2875005.1394534316</v>
      </c>
      <c r="O755" s="24">
        <v>2583986.84</v>
      </c>
      <c r="P755" s="24">
        <v>0</v>
      </c>
      <c r="Q755" s="24">
        <v>0</v>
      </c>
      <c r="R755" s="24">
        <v>0</v>
      </c>
      <c r="S755" s="24">
        <v>2545162.7899999996</v>
      </c>
      <c r="T755" s="14">
        <f t="shared" si="238"/>
        <v>2875005.1394534316</v>
      </c>
      <c r="U755" s="24">
        <v>2583986.84</v>
      </c>
      <c r="V755" s="24">
        <v>0</v>
      </c>
      <c r="W755" s="24">
        <v>0</v>
      </c>
      <c r="X755" s="24">
        <v>0</v>
      </c>
      <c r="Y755" s="24">
        <v>2545162.7899999996</v>
      </c>
      <c r="Z755" s="14">
        <f t="shared" si="228"/>
        <v>4911598.8599999994</v>
      </c>
      <c r="AA755" s="14">
        <f t="shared" si="229"/>
        <v>4911598.8599999994</v>
      </c>
      <c r="AB755" s="24">
        <v>2546230.5499999998</v>
      </c>
      <c r="AC755" s="24">
        <v>549806.01</v>
      </c>
      <c r="AD755" s="24">
        <v>1815562.3</v>
      </c>
      <c r="AE755" s="24">
        <v>0</v>
      </c>
      <c r="AF755" s="25">
        <v>0</v>
      </c>
      <c r="AG755" s="14">
        <f t="shared" si="230"/>
        <v>2546230.5499999998</v>
      </c>
      <c r="AH755" s="14">
        <f t="shared" si="231"/>
        <v>549806.01</v>
      </c>
      <c r="AI755" s="14">
        <f t="shared" si="232"/>
        <v>1815562.3</v>
      </c>
      <c r="AJ755" s="14">
        <f t="shared" si="233"/>
        <v>0</v>
      </c>
      <c r="AK755" s="14">
        <f t="shared" si="234"/>
        <v>0</v>
      </c>
      <c r="AL755" s="16">
        <f t="shared" si="235"/>
        <v>312393.19</v>
      </c>
      <c r="AM755" s="16">
        <f t="shared" si="236"/>
        <v>312393.19</v>
      </c>
      <c r="AN755" s="24">
        <v>0</v>
      </c>
      <c r="AO755" s="24">
        <v>1881.83</v>
      </c>
      <c r="AP755" s="27">
        <v>310511.35999999999</v>
      </c>
      <c r="AQ755" s="24">
        <v>0</v>
      </c>
      <c r="AR755" s="24">
        <v>1881.83</v>
      </c>
      <c r="AS755" s="27">
        <v>310511.35999999999</v>
      </c>
      <c r="AT755" s="68">
        <f t="shared" si="237"/>
        <v>2.6390637838378512</v>
      </c>
      <c r="AU755" s="26">
        <v>0</v>
      </c>
      <c r="AV755" s="26">
        <v>0</v>
      </c>
      <c r="AW755" s="29">
        <v>13.701896753555404</v>
      </c>
      <c r="AX755" s="26">
        <v>5578.5730543819054</v>
      </c>
      <c r="AY755" s="27">
        <v>5160.9774520800074</v>
      </c>
      <c r="AZ755" s="27">
        <v>5312.1977763912955</v>
      </c>
      <c r="BA755" s="76">
        <v>5312.1977763912955</v>
      </c>
      <c r="BB755" s="29">
        <v>68.201979305632577</v>
      </c>
      <c r="BC755" s="26">
        <v>0</v>
      </c>
      <c r="BD755" s="26">
        <v>0</v>
      </c>
      <c r="BE755" s="26">
        <v>0</v>
      </c>
      <c r="BF755" s="28">
        <v>0</v>
      </c>
    </row>
    <row r="756" spans="1:58" ht="12.75" customHeight="1" x14ac:dyDescent="0.25">
      <c r="A756" s="10">
        <v>788</v>
      </c>
      <c r="B756" s="20" t="s">
        <v>64</v>
      </c>
      <c r="C756" s="20" t="s">
        <v>143</v>
      </c>
      <c r="D756" s="21">
        <v>2017</v>
      </c>
      <c r="E756" s="20" t="s">
        <v>64</v>
      </c>
      <c r="F756" s="66">
        <v>1</v>
      </c>
      <c r="G756" s="22">
        <v>607890090</v>
      </c>
      <c r="H756" s="12">
        <f t="shared" si="223"/>
        <v>607890090</v>
      </c>
      <c r="I756" s="23">
        <v>0</v>
      </c>
      <c r="J756" s="13">
        <f t="shared" si="224"/>
        <v>19342297.55780226</v>
      </c>
      <c r="K756" s="13">
        <f t="shared" si="225"/>
        <v>19342297.55780226</v>
      </c>
      <c r="L756" s="14">
        <f t="shared" si="226"/>
        <v>8805405.5278022606</v>
      </c>
      <c r="M756" s="14">
        <f t="shared" si="227"/>
        <v>8805405.5278022606</v>
      </c>
      <c r="N756" s="22">
        <v>2833516.9678022587</v>
      </c>
      <c r="O756" s="24">
        <v>2870723.12</v>
      </c>
      <c r="P756" s="24">
        <v>357945.44</v>
      </c>
      <c r="Q756" s="24">
        <v>0</v>
      </c>
      <c r="R756" s="24">
        <v>0</v>
      </c>
      <c r="S756" s="24">
        <v>2743220.0000000014</v>
      </c>
      <c r="T756" s="14">
        <f t="shared" si="238"/>
        <v>2833516.9678022587</v>
      </c>
      <c r="U756" s="24">
        <v>2870723.12</v>
      </c>
      <c r="V756" s="24">
        <v>357945.44</v>
      </c>
      <c r="W756" s="24">
        <v>0</v>
      </c>
      <c r="X756" s="24">
        <v>0</v>
      </c>
      <c r="Y756" s="24">
        <v>2743220.0000000014</v>
      </c>
      <c r="Z756" s="14">
        <f t="shared" si="228"/>
        <v>10536892.029999999</v>
      </c>
      <c r="AA756" s="14">
        <f t="shared" si="229"/>
        <v>10536892.029999999</v>
      </c>
      <c r="AB756" s="24">
        <v>7589088.04</v>
      </c>
      <c r="AC756" s="24">
        <v>1225699.6299999999</v>
      </c>
      <c r="AD756" s="24">
        <v>1722104.36</v>
      </c>
      <c r="AE756" s="24">
        <v>0</v>
      </c>
      <c r="AF756" s="25">
        <v>0</v>
      </c>
      <c r="AG756" s="14">
        <f t="shared" si="230"/>
        <v>7589088.04</v>
      </c>
      <c r="AH756" s="14">
        <f t="shared" si="231"/>
        <v>1225699.6299999999</v>
      </c>
      <c r="AI756" s="14">
        <f t="shared" si="232"/>
        <v>1722104.36</v>
      </c>
      <c r="AJ756" s="14">
        <f t="shared" si="233"/>
        <v>0</v>
      </c>
      <c r="AK756" s="14">
        <f t="shared" si="234"/>
        <v>0</v>
      </c>
      <c r="AL756" s="16">
        <f t="shared" si="235"/>
        <v>1688373.38</v>
      </c>
      <c r="AM756" s="16">
        <f t="shared" si="236"/>
        <v>1688373.38</v>
      </c>
      <c r="AN756" s="24">
        <v>0</v>
      </c>
      <c r="AO756" s="24">
        <v>143654.26999999967</v>
      </c>
      <c r="AP756" s="27">
        <v>1544719.11</v>
      </c>
      <c r="AQ756" s="24">
        <v>0</v>
      </c>
      <c r="AR756" s="24">
        <v>143654.26999999967</v>
      </c>
      <c r="AS756" s="27">
        <v>1544719.11</v>
      </c>
      <c r="AT756" s="68">
        <f t="shared" si="237"/>
        <v>3.1818741374451851</v>
      </c>
      <c r="AU756" s="26">
        <v>0</v>
      </c>
      <c r="AV756" s="26">
        <v>0</v>
      </c>
      <c r="AW756" s="29">
        <v>18.173027910292287</v>
      </c>
      <c r="AX756" s="26">
        <v>5182.1553551044735</v>
      </c>
      <c r="AY756" s="27">
        <v>5540.4231088882161</v>
      </c>
      <c r="AZ756" s="27">
        <v>5339.3338654924428</v>
      </c>
      <c r="BA756" s="76">
        <v>5339.3338654924428</v>
      </c>
      <c r="BB756" s="29">
        <v>68.846182139612594</v>
      </c>
      <c r="BC756" s="26">
        <v>0</v>
      </c>
      <c r="BD756" s="26">
        <v>0</v>
      </c>
      <c r="BE756" s="26">
        <v>0</v>
      </c>
      <c r="BF756" s="28">
        <v>0</v>
      </c>
    </row>
    <row r="757" spans="1:58" ht="12.75" customHeight="1" x14ac:dyDescent="0.25">
      <c r="A757" s="10">
        <v>789</v>
      </c>
      <c r="B757" s="20" t="s">
        <v>65</v>
      </c>
      <c r="C757" s="20" t="s">
        <v>144</v>
      </c>
      <c r="D757" s="21">
        <v>2017</v>
      </c>
      <c r="E757" s="20" t="s">
        <v>65</v>
      </c>
      <c r="F757" s="66">
        <v>1</v>
      </c>
      <c r="G757" s="22">
        <v>115400274</v>
      </c>
      <c r="H757" s="12">
        <f t="shared" si="223"/>
        <v>115400274</v>
      </c>
      <c r="I757" s="23">
        <v>0</v>
      </c>
      <c r="J757" s="13">
        <f t="shared" si="224"/>
        <v>5743767.6318051741</v>
      </c>
      <c r="K757" s="13">
        <f t="shared" si="225"/>
        <v>5743767.6318051741</v>
      </c>
      <c r="L757" s="14">
        <f t="shared" si="226"/>
        <v>3514829.3318051738</v>
      </c>
      <c r="M757" s="14">
        <f t="shared" si="227"/>
        <v>3514829.3318051738</v>
      </c>
      <c r="N757" s="22">
        <v>1726101.3218051738</v>
      </c>
      <c r="O757" s="24">
        <v>1593398.56</v>
      </c>
      <c r="P757" s="24">
        <v>8231.84</v>
      </c>
      <c r="Q757" s="24">
        <v>0</v>
      </c>
      <c r="R757" s="24">
        <v>0</v>
      </c>
      <c r="S757" s="24">
        <v>187097.61000000007</v>
      </c>
      <c r="T757" s="14">
        <f t="shared" si="238"/>
        <v>1726101.3218051738</v>
      </c>
      <c r="U757" s="24">
        <v>1593398.56</v>
      </c>
      <c r="V757" s="24">
        <v>8231.84</v>
      </c>
      <c r="W757" s="24">
        <v>0</v>
      </c>
      <c r="X757" s="24">
        <v>0</v>
      </c>
      <c r="Y757" s="24">
        <v>187097.61000000007</v>
      </c>
      <c r="Z757" s="14">
        <f t="shared" si="228"/>
        <v>2228938.2999999998</v>
      </c>
      <c r="AA757" s="14">
        <f t="shared" si="229"/>
        <v>2228938.2999999998</v>
      </c>
      <c r="AB757" s="24">
        <v>1577980.71</v>
      </c>
      <c r="AC757" s="24">
        <v>650957.59</v>
      </c>
      <c r="AD757" s="24">
        <v>0</v>
      </c>
      <c r="AE757" s="24">
        <v>0</v>
      </c>
      <c r="AF757" s="25">
        <v>0</v>
      </c>
      <c r="AG757" s="14">
        <f t="shared" si="230"/>
        <v>1577980.71</v>
      </c>
      <c r="AH757" s="14">
        <f t="shared" si="231"/>
        <v>650957.59</v>
      </c>
      <c r="AI757" s="14">
        <f t="shared" si="232"/>
        <v>0</v>
      </c>
      <c r="AJ757" s="14">
        <f t="shared" si="233"/>
        <v>0</v>
      </c>
      <c r="AK757" s="14">
        <f t="shared" si="234"/>
        <v>0</v>
      </c>
      <c r="AL757" s="16">
        <f t="shared" si="235"/>
        <v>71479.506540000002</v>
      </c>
      <c r="AM757" s="16">
        <f t="shared" si="236"/>
        <v>71479.506540000002</v>
      </c>
      <c r="AN757" s="24">
        <v>0</v>
      </c>
      <c r="AO757" s="24">
        <v>16684.346539999999</v>
      </c>
      <c r="AP757" s="27">
        <v>54795.16</v>
      </c>
      <c r="AQ757" s="24">
        <v>0</v>
      </c>
      <c r="AR757" s="24">
        <v>16684.346539999999</v>
      </c>
      <c r="AS757" s="27">
        <v>54795.16</v>
      </c>
      <c r="AT757" s="68">
        <f t="shared" si="237"/>
        <v>4.9772564940401907</v>
      </c>
      <c r="AU757" s="26">
        <v>0</v>
      </c>
      <c r="AV757" s="26">
        <v>0</v>
      </c>
      <c r="AW757" s="29">
        <v>28.274960162544161</v>
      </c>
      <c r="AX757" s="26">
        <v>5543.4091542150036</v>
      </c>
      <c r="AY757" s="27">
        <v>3858.2989638676345</v>
      </c>
      <c r="AZ757" s="27">
        <v>4374.3142062097177</v>
      </c>
      <c r="BA757" s="76">
        <v>4374.3142062097177</v>
      </c>
      <c r="BB757" s="29">
        <v>94.676907686328292</v>
      </c>
      <c r="BC757" s="26">
        <v>0</v>
      </c>
      <c r="BD757" s="26">
        <v>0</v>
      </c>
      <c r="BE757" s="26">
        <v>0</v>
      </c>
      <c r="BF757" s="28">
        <v>0</v>
      </c>
    </row>
    <row r="758" spans="1:58" ht="12.75" customHeight="1" x14ac:dyDescent="0.25">
      <c r="A758" s="10">
        <v>790</v>
      </c>
      <c r="B758" s="20" t="s">
        <v>66</v>
      </c>
      <c r="C758" s="20" t="s">
        <v>145</v>
      </c>
      <c r="D758" s="21">
        <v>2017</v>
      </c>
      <c r="E758" s="20" t="s">
        <v>113</v>
      </c>
      <c r="F758" s="66">
        <v>1</v>
      </c>
      <c r="G758" s="22">
        <v>940216541</v>
      </c>
      <c r="H758" s="12">
        <f t="shared" si="223"/>
        <v>940216541</v>
      </c>
      <c r="I758" s="23">
        <v>0</v>
      </c>
      <c r="J758" s="13">
        <f t="shared" si="224"/>
        <v>36827405.276728787</v>
      </c>
      <c r="K758" s="13">
        <f t="shared" si="225"/>
        <v>36827405.276728787</v>
      </c>
      <c r="L758" s="14">
        <f t="shared" si="226"/>
        <v>19985862.606728788</v>
      </c>
      <c r="M758" s="14">
        <f t="shared" si="227"/>
        <v>19985862.606728788</v>
      </c>
      <c r="N758" s="22">
        <v>8549440.3167287819</v>
      </c>
      <c r="O758" s="24">
        <v>6180150.0900000054</v>
      </c>
      <c r="P758" s="24">
        <v>1322403.18</v>
      </c>
      <c r="Q758" s="24">
        <v>0</v>
      </c>
      <c r="R758" s="24">
        <v>0</v>
      </c>
      <c r="S758" s="24">
        <v>3933869.0200000023</v>
      </c>
      <c r="T758" s="14">
        <f t="shared" si="238"/>
        <v>8549440.3167287819</v>
      </c>
      <c r="U758" s="24">
        <v>6180150.0900000054</v>
      </c>
      <c r="V758" s="24">
        <v>1322403.18</v>
      </c>
      <c r="W758" s="24">
        <v>0</v>
      </c>
      <c r="X758" s="24">
        <v>0</v>
      </c>
      <c r="Y758" s="24">
        <v>3933869.0200000023</v>
      </c>
      <c r="Z758" s="14">
        <f t="shared" si="228"/>
        <v>16841542.669999998</v>
      </c>
      <c r="AA758" s="14">
        <f t="shared" si="229"/>
        <v>16841542.669999998</v>
      </c>
      <c r="AB758" s="24">
        <v>11465035.1</v>
      </c>
      <c r="AC758" s="24">
        <v>2256865.2799999998</v>
      </c>
      <c r="AD758" s="24">
        <v>3119642.29</v>
      </c>
      <c r="AE758" s="24">
        <v>0</v>
      </c>
      <c r="AF758" s="25">
        <v>0</v>
      </c>
      <c r="AG758" s="14">
        <f t="shared" si="230"/>
        <v>11465035.1</v>
      </c>
      <c r="AH758" s="14">
        <f t="shared" si="231"/>
        <v>2256865.2799999998</v>
      </c>
      <c r="AI758" s="14">
        <f t="shared" si="232"/>
        <v>3119642.29</v>
      </c>
      <c r="AJ758" s="14">
        <f t="shared" si="233"/>
        <v>0</v>
      </c>
      <c r="AK758" s="14">
        <f t="shared" si="234"/>
        <v>0</v>
      </c>
      <c r="AL758" s="16">
        <f t="shared" si="235"/>
        <v>876603.02999999991</v>
      </c>
      <c r="AM758" s="16">
        <f t="shared" si="236"/>
        <v>876603.02999999991</v>
      </c>
      <c r="AN758" s="24">
        <v>0</v>
      </c>
      <c r="AO758" s="24">
        <v>146138.82999999996</v>
      </c>
      <c r="AP758" s="27">
        <v>730464.2</v>
      </c>
      <c r="AQ758" s="24">
        <v>0</v>
      </c>
      <c r="AR758" s="24">
        <v>146138.82999999996</v>
      </c>
      <c r="AS758" s="27">
        <v>730464.2</v>
      </c>
      <c r="AT758" s="68">
        <f t="shared" si="237"/>
        <v>3.9169067625166134</v>
      </c>
      <c r="AU758" s="26">
        <v>0</v>
      </c>
      <c r="AV758" s="26">
        <v>0</v>
      </c>
      <c r="AW758" s="29">
        <v>17.513495484208814</v>
      </c>
      <c r="AX758" s="26">
        <v>5828.4007004514187</v>
      </c>
      <c r="AY758" s="27">
        <v>3789.2215579349131</v>
      </c>
      <c r="AZ758" s="27">
        <v>4510.9716049336203</v>
      </c>
      <c r="BA758" s="76">
        <v>4510.9716049336203</v>
      </c>
      <c r="BB758" s="29">
        <v>80.316741401616781</v>
      </c>
      <c r="BC758" s="26">
        <v>0</v>
      </c>
      <c r="BD758" s="26">
        <v>0</v>
      </c>
      <c r="BE758" s="26">
        <v>0</v>
      </c>
      <c r="BF758" s="28">
        <v>0</v>
      </c>
    </row>
    <row r="759" spans="1:58" ht="12.75" customHeight="1" x14ac:dyDescent="0.25">
      <c r="A759" s="10">
        <v>791</v>
      </c>
      <c r="B759" s="20" t="s">
        <v>67</v>
      </c>
      <c r="C759" s="20" t="s">
        <v>146</v>
      </c>
      <c r="D759" s="21">
        <v>2017</v>
      </c>
      <c r="E759" s="20" t="s">
        <v>67</v>
      </c>
      <c r="F759" s="66">
        <v>1</v>
      </c>
      <c r="G759" s="22">
        <v>300411279</v>
      </c>
      <c r="H759" s="12">
        <f t="shared" si="223"/>
        <v>300411279</v>
      </c>
      <c r="I759" s="23">
        <v>0</v>
      </c>
      <c r="J759" s="13">
        <f t="shared" si="224"/>
        <v>12767041.693651596</v>
      </c>
      <c r="K759" s="13">
        <f t="shared" si="225"/>
        <v>12767041.693651596</v>
      </c>
      <c r="L759" s="14">
        <f t="shared" si="226"/>
        <v>5922854.7936515966</v>
      </c>
      <c r="M759" s="14">
        <f t="shared" si="227"/>
        <v>5922854.7936515966</v>
      </c>
      <c r="N759" s="22">
        <v>2060160.6836515975</v>
      </c>
      <c r="O759" s="24">
        <v>1929417.4599999997</v>
      </c>
      <c r="P759" s="24">
        <v>505049</v>
      </c>
      <c r="Q759" s="24">
        <v>0</v>
      </c>
      <c r="R759" s="24">
        <v>0</v>
      </c>
      <c r="S759" s="24">
        <v>1428227.6499999997</v>
      </c>
      <c r="T759" s="14">
        <f t="shared" si="238"/>
        <v>2060160.6836515975</v>
      </c>
      <c r="U759" s="24">
        <v>1929417.4599999997</v>
      </c>
      <c r="V759" s="24">
        <v>505049</v>
      </c>
      <c r="W759" s="24">
        <v>0</v>
      </c>
      <c r="X759" s="24">
        <v>0</v>
      </c>
      <c r="Y759" s="24">
        <v>1428227.6499999997</v>
      </c>
      <c r="Z759" s="14">
        <f t="shared" si="228"/>
        <v>6844186.8999999994</v>
      </c>
      <c r="AA759" s="14">
        <f t="shared" si="229"/>
        <v>6844186.8999999994</v>
      </c>
      <c r="AB759" s="24">
        <v>5412631.4699999997</v>
      </c>
      <c r="AC759" s="24">
        <v>1042857.88</v>
      </c>
      <c r="AD759" s="24">
        <v>2538.0500000000002</v>
      </c>
      <c r="AE759" s="24">
        <v>0</v>
      </c>
      <c r="AF759" s="25">
        <v>386159.5</v>
      </c>
      <c r="AG759" s="14">
        <f t="shared" si="230"/>
        <v>5412631.4699999997</v>
      </c>
      <c r="AH759" s="14">
        <f t="shared" si="231"/>
        <v>1042857.88</v>
      </c>
      <c r="AI759" s="14">
        <f t="shared" si="232"/>
        <v>2538.0500000000002</v>
      </c>
      <c r="AJ759" s="14">
        <f t="shared" si="233"/>
        <v>0</v>
      </c>
      <c r="AK759" s="14">
        <f t="shared" si="234"/>
        <v>386159.5</v>
      </c>
      <c r="AL759" s="16">
        <f t="shared" si="235"/>
        <v>874090.02999999991</v>
      </c>
      <c r="AM759" s="16">
        <f t="shared" si="236"/>
        <v>874090.02999999991</v>
      </c>
      <c r="AN759" s="24">
        <v>0</v>
      </c>
      <c r="AO759" s="24">
        <v>46437.950000000004</v>
      </c>
      <c r="AP759" s="27">
        <v>827652.08</v>
      </c>
      <c r="AQ759" s="24">
        <v>0</v>
      </c>
      <c r="AR759" s="24">
        <v>46437.950000000004</v>
      </c>
      <c r="AS759" s="27">
        <v>827652.08</v>
      </c>
      <c r="AT759" s="68">
        <f t="shared" si="237"/>
        <v>4.2498543117788845</v>
      </c>
      <c r="AU759" s="26">
        <v>0</v>
      </c>
      <c r="AV759" s="26">
        <v>0</v>
      </c>
      <c r="AW759" s="29">
        <v>22.314928639785744</v>
      </c>
      <c r="AX759" s="26">
        <v>6239.3675656556061</v>
      </c>
      <c r="AY759" s="27">
        <v>5505.0081593336909</v>
      </c>
      <c r="AZ759" s="27">
        <v>5875.7421482454956</v>
      </c>
      <c r="BA759" s="76">
        <v>5875.7421482454956</v>
      </c>
      <c r="BB759" s="29">
        <v>75.886161323238184</v>
      </c>
      <c r="BC759" s="26">
        <v>0</v>
      </c>
      <c r="BD759" s="26">
        <v>0</v>
      </c>
      <c r="BE759" s="26">
        <v>0</v>
      </c>
      <c r="BF759" s="28">
        <v>0</v>
      </c>
    </row>
    <row r="760" spans="1:58" ht="12.75" customHeight="1" thickBot="1" x14ac:dyDescent="0.3">
      <c r="A760" s="10">
        <v>792</v>
      </c>
      <c r="B760" s="46" t="s">
        <v>68</v>
      </c>
      <c r="C760" s="20" t="s">
        <v>147</v>
      </c>
      <c r="D760" s="47">
        <v>2017</v>
      </c>
      <c r="E760" s="20" t="s">
        <v>68</v>
      </c>
      <c r="F760" s="66">
        <v>1</v>
      </c>
      <c r="G760" s="48">
        <v>197171148</v>
      </c>
      <c r="H760" s="12">
        <f t="shared" si="223"/>
        <v>197171148</v>
      </c>
      <c r="I760" s="49">
        <v>0</v>
      </c>
      <c r="J760" s="13">
        <f t="shared" si="224"/>
        <v>7389037.3815386519</v>
      </c>
      <c r="K760" s="13">
        <f t="shared" si="225"/>
        <v>7389037.3815386519</v>
      </c>
      <c r="L760" s="14">
        <f t="shared" si="226"/>
        <v>4601811.3715386521</v>
      </c>
      <c r="M760" s="14">
        <f t="shared" si="227"/>
        <v>4601811.3715386521</v>
      </c>
      <c r="N760" s="48">
        <v>1283617.5615386537</v>
      </c>
      <c r="O760" s="50">
        <v>2199624.149999999</v>
      </c>
      <c r="P760" s="50">
        <v>542541.22</v>
      </c>
      <c r="Q760" s="50">
        <v>0</v>
      </c>
      <c r="R760" s="50">
        <v>0</v>
      </c>
      <c r="S760" s="50">
        <v>576028.43999999983</v>
      </c>
      <c r="T760" s="14">
        <f t="shared" si="238"/>
        <v>1283617.5615386537</v>
      </c>
      <c r="U760" s="50">
        <v>2199624.149999999</v>
      </c>
      <c r="V760" s="50">
        <v>542541.22</v>
      </c>
      <c r="W760" s="50">
        <v>0</v>
      </c>
      <c r="X760" s="50">
        <v>0</v>
      </c>
      <c r="Y760" s="50">
        <v>576028.43999999983</v>
      </c>
      <c r="Z760" s="14">
        <f t="shared" si="228"/>
        <v>2787226.01</v>
      </c>
      <c r="AA760" s="14">
        <f t="shared" si="229"/>
        <v>2787226.01</v>
      </c>
      <c r="AB760" s="50">
        <v>2178816.0699999998</v>
      </c>
      <c r="AC760" s="50">
        <v>608409.93999999994</v>
      </c>
      <c r="AD760" s="50">
        <v>0</v>
      </c>
      <c r="AE760" s="50">
        <v>0</v>
      </c>
      <c r="AF760" s="51">
        <v>0</v>
      </c>
      <c r="AG760" s="14">
        <f t="shared" si="230"/>
        <v>2178816.0699999998</v>
      </c>
      <c r="AH760" s="14">
        <f t="shared" si="231"/>
        <v>608409.93999999994</v>
      </c>
      <c r="AI760" s="14">
        <f t="shared" si="232"/>
        <v>0</v>
      </c>
      <c r="AJ760" s="14">
        <f t="shared" si="233"/>
        <v>0</v>
      </c>
      <c r="AK760" s="14">
        <f t="shared" si="234"/>
        <v>0</v>
      </c>
      <c r="AL760" s="16">
        <f t="shared" si="235"/>
        <v>146071.91000000003</v>
      </c>
      <c r="AM760" s="16">
        <f t="shared" si="236"/>
        <v>146071.91000000003</v>
      </c>
      <c r="AN760" s="50">
        <v>0</v>
      </c>
      <c r="AO760" s="50">
        <v>44143.170000000035</v>
      </c>
      <c r="AP760" s="52">
        <v>101928.74</v>
      </c>
      <c r="AQ760" s="50">
        <v>0</v>
      </c>
      <c r="AR760" s="50">
        <v>44143.170000000035</v>
      </c>
      <c r="AS760" s="52">
        <v>101928.74</v>
      </c>
      <c r="AT760" s="71">
        <f t="shared" si="237"/>
        <v>3.7475246538295002</v>
      </c>
      <c r="AU760" s="53">
        <v>0</v>
      </c>
      <c r="AV760" s="53">
        <v>0</v>
      </c>
      <c r="AW760" s="54">
        <v>25.65520028136017</v>
      </c>
      <c r="AX760" s="53">
        <v>4583.5597409602515</v>
      </c>
      <c r="AY760" s="52">
        <v>4637.4268094351137</v>
      </c>
      <c r="AZ760" s="52">
        <v>4616.9594963913378</v>
      </c>
      <c r="BA760" s="78">
        <v>4616.9594963913378</v>
      </c>
      <c r="BB760" s="54">
        <v>87.482571676826467</v>
      </c>
      <c r="BC760" s="53">
        <v>0</v>
      </c>
      <c r="BD760" s="53">
        <v>0</v>
      </c>
      <c r="BE760" s="53">
        <v>0</v>
      </c>
      <c r="BF760" s="55">
        <v>0</v>
      </c>
    </row>
  </sheetData>
  <autoFilter ref="B1:BF760" xr:uid="{00000000-0001-0000-0000-000000000000}"/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7A92-1CDD-407A-8941-319CC60E7B74}">
  <dimension ref="B4:L12"/>
  <sheetViews>
    <sheetView workbookViewId="0">
      <selection activeCell="C13" sqref="C13"/>
    </sheetView>
  </sheetViews>
  <sheetFormatPr baseColWidth="10" defaultRowHeight="13.2" x14ac:dyDescent="0.25"/>
  <sheetData>
    <row r="4" spans="2:12" x14ac:dyDescent="0.25">
      <c r="I4" s="73" t="s">
        <v>106</v>
      </c>
      <c r="J4" s="73" t="s">
        <v>107</v>
      </c>
      <c r="K4" s="73" t="s">
        <v>108</v>
      </c>
    </row>
    <row r="5" spans="2:12" x14ac:dyDescent="0.25">
      <c r="C5">
        <v>148</v>
      </c>
      <c r="E5">
        <v>748</v>
      </c>
      <c r="I5">
        <v>609</v>
      </c>
      <c r="J5">
        <v>314</v>
      </c>
      <c r="K5">
        <v>314</v>
      </c>
      <c r="L5">
        <v>1080</v>
      </c>
    </row>
    <row r="6" spans="2:12" x14ac:dyDescent="0.25">
      <c r="C6">
        <v>151</v>
      </c>
      <c r="D6" s="73" t="s">
        <v>104</v>
      </c>
      <c r="E6">
        <v>1265</v>
      </c>
      <c r="F6" s="73" t="s">
        <v>105</v>
      </c>
      <c r="G6">
        <f>151*6</f>
        <v>906</v>
      </c>
      <c r="I6">
        <f>C6*6</f>
        <v>906</v>
      </c>
      <c r="J6">
        <f>151*5</f>
        <v>755</v>
      </c>
      <c r="K6">
        <f>C6*4</f>
        <v>604</v>
      </c>
      <c r="L6">
        <f>C6*7</f>
        <v>1057</v>
      </c>
    </row>
    <row r="7" spans="2:12" x14ac:dyDescent="0.25">
      <c r="B7" s="73">
        <f>(26*453)/314</f>
        <v>37.509554140127392</v>
      </c>
    </row>
    <row r="11" spans="2:12" x14ac:dyDescent="0.25">
      <c r="E11">
        <v>702.71770000000004</v>
      </c>
    </row>
    <row r="12" spans="2:12" x14ac:dyDescent="0.25">
      <c r="E12">
        <v>711.67570000000001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GFF_CORR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DGIS</dc:creator>
  <cp:lastModifiedBy>Omar Galdamez</cp:lastModifiedBy>
  <dcterms:created xsi:type="dcterms:W3CDTF">2010-11-04T23:43:00Z</dcterms:created>
  <dcterms:modified xsi:type="dcterms:W3CDTF">2023-04-23T06:10:27Z</dcterms:modified>
</cp:coreProperties>
</file>