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N5_TUM\"/>
    </mc:Choice>
  </mc:AlternateContent>
  <bookViews>
    <workbookView xWindow="0" yWindow="0" windowWidth="23040" windowHeight="9108" activeTab="4"/>
  </bookViews>
  <sheets>
    <sheet name="GPS1" sheetId="1" r:id="rId1"/>
    <sheet name="GPS2" sheetId="7" r:id="rId2"/>
    <sheet name="GPS3" sheetId="8" r:id="rId3"/>
    <sheet name="GPS4" sheetId="9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9"/>
  <c r="F18" i="9" s="1"/>
  <c r="G11" i="9"/>
  <c r="F17" i="9" s="1"/>
  <c r="H12" i="8"/>
  <c r="H13" i="8" s="1"/>
  <c r="G12" i="8"/>
  <c r="H11" i="8"/>
  <c r="G11" i="8"/>
  <c r="I11" i="8" s="1"/>
  <c r="H12" i="7"/>
  <c r="H13" i="7" s="1"/>
  <c r="G12" i="7"/>
  <c r="G11" i="7"/>
  <c r="F17" i="7" s="1"/>
  <c r="H12" i="1"/>
  <c r="G12" i="1"/>
  <c r="H11" i="1"/>
  <c r="G11" i="1"/>
  <c r="H13" i="9" l="1"/>
  <c r="I12" i="9"/>
  <c r="G13" i="9"/>
  <c r="F19" i="9"/>
  <c r="F21" i="9" s="1"/>
  <c r="I11" i="9"/>
  <c r="L11" i="9" s="1"/>
  <c r="F20" i="9" s="1"/>
  <c r="I12" i="8"/>
  <c r="L11" i="8" s="1"/>
  <c r="F20" i="8" s="1"/>
  <c r="F17" i="8"/>
  <c r="G13" i="8"/>
  <c r="H15" i="8" s="1"/>
  <c r="F18" i="8"/>
  <c r="I12" i="7"/>
  <c r="F18" i="7"/>
  <c r="G13" i="7"/>
  <c r="F19" i="7" s="1"/>
  <c r="F21" i="7" s="1"/>
  <c r="H15" i="7"/>
  <c r="I11" i="7"/>
  <c r="L11" i="7" s="1"/>
  <c r="F20" i="7" s="1"/>
  <c r="G17" i="6"/>
  <c r="H15" i="9" l="1"/>
  <c r="F19" i="8"/>
  <c r="F21" i="8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<sst xmlns="http://schemas.openxmlformats.org/spreadsheetml/2006/main" count="152" uniqueCount="32">
  <si>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</si>
  <si>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</si>
  <si>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</si>
  <si>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</si>
  <si>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</si>
  <si>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</si>
  <si>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</si>
  <si>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</si>
  <si>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</si>
  <si>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</si>
  <si>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</si>
  <si>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</si>
  <si>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</si>
  <si>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</si>
  <si>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</si>
  <si>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</si>
  <si>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</si>
  <si>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</si>
  <si>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 xml:space="preserve">large edges of GPS or light  signal at entrances </t>
  </si>
  <si>
    <t>Magnetic</t>
  </si>
  <si>
    <t>Binary classification result</t>
  </si>
  <si>
    <t>GPS Eval.</t>
  </si>
  <si>
    <t>B6</t>
  </si>
  <si>
    <t>RAW GPS</t>
  </si>
  <si>
    <t>N5-1Geolocation.csv</t>
  </si>
  <si>
    <t>N5_TUM</t>
  </si>
  <si>
    <t>n= 373</t>
  </si>
  <si>
    <t>Ground Truth</t>
  </si>
  <si>
    <t>N5-2Geolocation.csv</t>
  </si>
  <si>
    <t>N5-3Geolocation.csv</t>
  </si>
  <si>
    <t>n= 210</t>
  </si>
  <si>
    <t>N5-4Geolocation.csv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</si>
</sst>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396240</xdr:colOff>
      <xdr:row>13</xdr:row>
      <xdr:rowOff>76200</xdr:rowOff>
    </xdr:from>
    <xdr:to>
      <xdr:col>17</xdr:col>
      <xdr:colOff>408223</xdr:colOff>
      <xdr:row>28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B4BF46-BFA7-4D20-B0EB-0DE189BB4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6540" y="2453640"/>
          <a:ext cx="5422183" cy="275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510540</xdr:colOff>
      <xdr:row>7</xdr:row>
      <xdr:rowOff>41682</xdr:rowOff>
    </xdr:from>
    <xdr:to>
      <xdr:col>21</xdr:col>
      <xdr:colOff>320040</xdr:colOff>
      <xdr:row>21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98D4AE-B1DB-4489-8928-30D5DDAF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5740" y="1321842"/>
          <a:ext cx="5295900" cy="2640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</xdr:colOff>
      <xdr:row>4</xdr:row>
      <xdr:rowOff>26732</xdr:rowOff>
    </xdr:from>
    <xdr:to>
      <xdr:col>21</xdr:col>
      <xdr:colOff>7620</xdr:colOff>
      <xdr:row>17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454D06-0B68-4AA3-84B4-FAF32DF14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140" y="758252"/>
          <a:ext cx="4831080" cy="2503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4</xdr:row>
      <xdr:rowOff>33198</xdr:rowOff>
    </xdr:from>
    <xdr:to>
      <xdr:col>22</xdr:col>
      <xdr:colOff>457200</xdr:colOff>
      <xdr:row>20</xdr:row>
      <xdr:rowOff>99059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DE497-C7B0-41B8-BF43-F9EA9FEC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764718"/>
          <a:ext cx="5867400" cy="2991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topLeftCell="C1" workbookViewId="0">
      <selection sqref="A1:Q28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37.218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1" t="s">
        <v>23</v>
      </c>
      <c r="B1" s="18" t="s">
        <v>22</v>
      </c>
      <c r="C1" s="23"/>
      <c r="D1" s="14" t="s">
        <v>24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25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16</v>
      </c>
      <c r="B4" s="15">
        <v>0</v>
      </c>
      <c r="I4" s="3"/>
    </row>
    <row r="5" spans="1:13" x14ac:dyDescent="0.3">
      <c r="A5" s="19">
        <v>16</v>
      </c>
      <c r="B5" s="15">
        <v>0</v>
      </c>
      <c r="E5" s="12" t="s">
        <v>0</v>
      </c>
      <c r="F5" t="s">
        <v>19</v>
      </c>
    </row>
    <row r="6" spans="1:13" x14ac:dyDescent="0.3">
      <c r="A6" s="19">
        <v>16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12</v>
      </c>
      <c r="B7" s="15">
        <v>0</v>
      </c>
      <c r="I7" s="4"/>
    </row>
    <row r="8" spans="1:13" x14ac:dyDescent="0.3">
      <c r="A8" s="19">
        <v>16</v>
      </c>
      <c r="B8" s="15">
        <v>0</v>
      </c>
    </row>
    <row r="9" spans="1:13" x14ac:dyDescent="0.3">
      <c r="A9" s="19">
        <v>12</v>
      </c>
      <c r="B9" s="15">
        <v>0</v>
      </c>
      <c r="E9" s="5" t="s">
        <v>26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16</v>
      </c>
      <c r="B11" s="15">
        <v>0</v>
      </c>
      <c r="E11" s="13" t="s">
        <v>3</v>
      </c>
      <c r="F11" s="8" t="s">
        <v>4</v>
      </c>
      <c r="G11" s="11">
        <f>320-290</f>
        <v>30</v>
      </c>
      <c r="H11" s="11">
        <f>325-320</f>
        <v>5</v>
      </c>
      <c r="I11" s="5">
        <f>G11+H11</f>
        <v>35</v>
      </c>
      <c r="K11" s="5" t="s">
        <v>7</v>
      </c>
      <c r="L11" s="20">
        <f>I11+I12</f>
        <v>373</v>
      </c>
    </row>
    <row r="12" spans="1:13" x14ac:dyDescent="0.3">
      <c r="A12" s="19">
        <v>16</v>
      </c>
      <c r="B12" s="15">
        <v>0</v>
      </c>
      <c r="E12" s="13" t="s">
        <v>2</v>
      </c>
      <c r="F12" s="8" t="s">
        <v>5</v>
      </c>
      <c r="G12" s="12">
        <f>0</f>
        <v>0</v>
      </c>
      <c r="H12" s="12">
        <f>290+373-325</f>
        <v>338</v>
      </c>
      <c r="I12" s="5">
        <f>G12+H12</f>
        <v>338</v>
      </c>
    </row>
    <row r="13" spans="1:13" x14ac:dyDescent="0.3">
      <c r="A13" s="19">
        <v>16</v>
      </c>
      <c r="B13" s="15">
        <v>0</v>
      </c>
      <c r="E13" s="5" t="s">
        <v>6</v>
      </c>
      <c r="F13" s="5"/>
      <c r="G13" s="5">
        <f>G11+G12</f>
        <v>30</v>
      </c>
      <c r="H13" s="5">
        <f>H11+H12</f>
        <v>343</v>
      </c>
      <c r="I13" s="5"/>
    </row>
    <row r="14" spans="1:13" x14ac:dyDescent="0.3">
      <c r="A14" s="19">
        <v>16</v>
      </c>
      <c r="B14" s="15">
        <v>0</v>
      </c>
    </row>
    <row r="15" spans="1:13" x14ac:dyDescent="0.3">
      <c r="A15" s="19">
        <v>12</v>
      </c>
      <c r="B15" s="15">
        <v>0</v>
      </c>
      <c r="G15" s="5" t="s">
        <v>7</v>
      </c>
      <c r="H15" s="5">
        <f>G13+H13</f>
        <v>373</v>
      </c>
    </row>
    <row r="16" spans="1:13" x14ac:dyDescent="0.3">
      <c r="A16" s="19">
        <v>12</v>
      </c>
      <c r="B16" s="15">
        <v>0</v>
      </c>
    </row>
    <row r="17" spans="1:9" x14ac:dyDescent="0.3">
      <c r="A17" s="19">
        <v>12</v>
      </c>
      <c r="B17" s="15">
        <v>0</v>
      </c>
      <c r="D17" s="10"/>
      <c r="E17" s="11" t="s">
        <v>12</v>
      </c>
      <c r="F17" s="5">
        <f>G11/(G11+H11)</f>
        <v>0.8571428571428571</v>
      </c>
    </row>
    <row r="18" spans="1:9" x14ac:dyDescent="0.3">
      <c r="A18" s="19">
        <v>12</v>
      </c>
      <c r="B18" s="15">
        <v>0</v>
      </c>
      <c r="E18" s="11" t="s">
        <v>8</v>
      </c>
      <c r="F18" s="5">
        <f>H12/(G12+H12)</f>
        <v>1</v>
      </c>
      <c r="H18" t="s">
        <v>27</v>
      </c>
    </row>
    <row r="19" spans="1:9" x14ac:dyDescent="0.3">
      <c r="A19" s="19">
        <v>8</v>
      </c>
      <c r="B19" s="15">
        <v>0</v>
      </c>
      <c r="E19" s="11" t="s">
        <v>9</v>
      </c>
      <c r="F19" s="5">
        <f>G11/G13</f>
        <v>1</v>
      </c>
      <c r="H19">
        <v>290</v>
      </c>
      <c r="I19">
        <v>325</v>
      </c>
    </row>
    <row r="20" spans="1:9" x14ac:dyDescent="0.3">
      <c r="A20" s="19">
        <v>8</v>
      </c>
      <c r="B20" s="15">
        <v>0</v>
      </c>
      <c r="E20" s="11" t="s">
        <v>10</v>
      </c>
      <c r="F20" s="5">
        <f>(G11+H12)/L11</f>
        <v>0.98659517426273458</v>
      </c>
    </row>
    <row r="21" spans="1:9" x14ac:dyDescent="0.3">
      <c r="A21" s="19">
        <v>4</v>
      </c>
      <c r="B21" s="15">
        <v>0</v>
      </c>
      <c r="E21" s="11" t="s">
        <v>11</v>
      </c>
      <c r="F21" s="5">
        <f>2*(1/(1/F17+1/F19))</f>
        <v>0.92307692307692291</v>
      </c>
    </row>
    <row r="22" spans="1:9" x14ac:dyDescent="0.3">
      <c r="A22" s="19">
        <v>4</v>
      </c>
      <c r="B22" s="15">
        <v>0</v>
      </c>
    </row>
    <row r="23" spans="1:9" x14ac:dyDescent="0.3">
      <c r="A23" s="19">
        <v>4</v>
      </c>
      <c r="B23" s="15">
        <v>0</v>
      </c>
    </row>
    <row r="24" spans="1:9" x14ac:dyDescent="0.3">
      <c r="A24" s="19">
        <v>4</v>
      </c>
      <c r="B24" s="15">
        <v>0</v>
      </c>
      <c r="E24" s="22" t="s">
        <v>13</v>
      </c>
      <c r="F24" t="s">
        <v>18</v>
      </c>
    </row>
    <row r="25" spans="1:9" x14ac:dyDescent="0.3">
      <c r="A25" s="19">
        <v>4</v>
      </c>
      <c r="B25" s="15">
        <v>0</v>
      </c>
    </row>
    <row r="26" spans="1:9" x14ac:dyDescent="0.3">
      <c r="A26" s="19">
        <v>4</v>
      </c>
      <c r="B26" s="15">
        <v>0</v>
      </c>
    </row>
    <row r="27" spans="1:9" x14ac:dyDescent="0.3">
      <c r="A27" s="19">
        <v>4</v>
      </c>
      <c r="B27" s="15">
        <v>0</v>
      </c>
    </row>
    <row r="28" spans="1:9" x14ac:dyDescent="0.3">
      <c r="A28" s="19">
        <v>4</v>
      </c>
      <c r="B28" s="15">
        <v>0</v>
      </c>
    </row>
    <row r="29" spans="1:9" x14ac:dyDescent="0.3">
      <c r="A29" s="19">
        <v>4</v>
      </c>
      <c r="B29" s="15">
        <v>0</v>
      </c>
    </row>
    <row r="30" spans="1:9" x14ac:dyDescent="0.3">
      <c r="A30" s="19">
        <v>4</v>
      </c>
      <c r="B30" s="15">
        <v>0</v>
      </c>
    </row>
    <row r="31" spans="1:9" x14ac:dyDescent="0.3">
      <c r="A31" s="19">
        <v>4</v>
      </c>
      <c r="B31" s="15">
        <v>0</v>
      </c>
    </row>
    <row r="32" spans="1:9" x14ac:dyDescent="0.3">
      <c r="A32" s="19">
        <v>4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6</v>
      </c>
      <c r="B36" s="15">
        <v>0</v>
      </c>
    </row>
    <row r="37" spans="1:2" x14ac:dyDescent="0.3">
      <c r="A37" s="19">
        <v>6</v>
      </c>
      <c r="B37" s="15">
        <v>0</v>
      </c>
    </row>
    <row r="38" spans="1:2" x14ac:dyDescent="0.3">
      <c r="A38" s="19">
        <v>6</v>
      </c>
      <c r="B38" s="15">
        <v>0</v>
      </c>
    </row>
    <row r="39" spans="1:2" x14ac:dyDescent="0.3">
      <c r="A39" s="19">
        <v>6</v>
      </c>
      <c r="B39" s="15">
        <v>0</v>
      </c>
    </row>
    <row r="40" spans="1:2" x14ac:dyDescent="0.3">
      <c r="A40" s="19">
        <v>6</v>
      </c>
      <c r="B40" s="15">
        <v>0</v>
      </c>
    </row>
    <row r="41" spans="1:2" x14ac:dyDescent="0.3">
      <c r="A41" s="19">
        <v>6</v>
      </c>
      <c r="B41" s="15">
        <v>0</v>
      </c>
    </row>
    <row r="42" spans="1:2" x14ac:dyDescent="0.3">
      <c r="A42" s="19">
        <v>6</v>
      </c>
      <c r="B42" s="15">
        <v>0</v>
      </c>
    </row>
    <row r="43" spans="1:2" x14ac:dyDescent="0.3">
      <c r="A43" s="19">
        <v>6</v>
      </c>
      <c r="B43" s="15">
        <v>0</v>
      </c>
    </row>
    <row r="44" spans="1:2" x14ac:dyDescent="0.3">
      <c r="A44" s="19">
        <v>6</v>
      </c>
      <c r="B44" s="15">
        <v>0</v>
      </c>
    </row>
    <row r="45" spans="1:2" x14ac:dyDescent="0.3">
      <c r="A45" s="19">
        <v>6</v>
      </c>
      <c r="B45" s="15">
        <v>0</v>
      </c>
    </row>
    <row r="46" spans="1:2" x14ac:dyDescent="0.3">
      <c r="A46" s="19">
        <v>6</v>
      </c>
      <c r="B46" s="15">
        <v>0</v>
      </c>
    </row>
    <row r="47" spans="1:2" x14ac:dyDescent="0.3">
      <c r="A47" s="19">
        <v>6</v>
      </c>
      <c r="B47" s="15">
        <v>0</v>
      </c>
    </row>
    <row r="48" spans="1:2" x14ac:dyDescent="0.3">
      <c r="A48" s="19">
        <v>6</v>
      </c>
      <c r="B48" s="15">
        <v>0</v>
      </c>
    </row>
    <row r="49" spans="1:2" x14ac:dyDescent="0.3">
      <c r="A49" s="19">
        <v>6</v>
      </c>
      <c r="B49" s="15">
        <v>0</v>
      </c>
    </row>
    <row r="50" spans="1:2" x14ac:dyDescent="0.3">
      <c r="A50" s="19">
        <v>6</v>
      </c>
      <c r="B50" s="15">
        <v>0</v>
      </c>
    </row>
    <row r="51" spans="1:2" x14ac:dyDescent="0.3">
      <c r="A51" s="19">
        <v>6</v>
      </c>
      <c r="B51" s="15">
        <v>0</v>
      </c>
    </row>
    <row r="52" spans="1:2" x14ac:dyDescent="0.3">
      <c r="A52" s="19">
        <v>6</v>
      </c>
      <c r="B52" s="15">
        <v>0</v>
      </c>
    </row>
    <row r="53" spans="1:2" x14ac:dyDescent="0.3">
      <c r="A53" s="19">
        <v>6</v>
      </c>
      <c r="B53" s="15">
        <v>0</v>
      </c>
    </row>
    <row r="54" spans="1:2" x14ac:dyDescent="0.3">
      <c r="A54" s="19">
        <v>6</v>
      </c>
      <c r="B54" s="15">
        <v>0</v>
      </c>
    </row>
    <row r="55" spans="1:2" x14ac:dyDescent="0.3">
      <c r="A55" s="19">
        <v>6</v>
      </c>
      <c r="B55" s="15">
        <v>0</v>
      </c>
    </row>
    <row r="56" spans="1:2" x14ac:dyDescent="0.3">
      <c r="A56" s="19">
        <v>6</v>
      </c>
      <c r="B56" s="15">
        <v>0</v>
      </c>
    </row>
    <row r="57" spans="1:2" x14ac:dyDescent="0.3">
      <c r="A57" s="19">
        <v>6</v>
      </c>
      <c r="B57" s="15">
        <v>0</v>
      </c>
    </row>
    <row r="58" spans="1:2" x14ac:dyDescent="0.3">
      <c r="A58" s="19">
        <v>6</v>
      </c>
      <c r="B58" s="15">
        <v>0</v>
      </c>
    </row>
    <row r="59" spans="1:2" x14ac:dyDescent="0.3">
      <c r="A59" s="19">
        <v>6</v>
      </c>
      <c r="B59" s="15">
        <v>0</v>
      </c>
    </row>
    <row r="60" spans="1:2" x14ac:dyDescent="0.3">
      <c r="A60" s="19">
        <v>6</v>
      </c>
      <c r="B60" s="15">
        <v>0</v>
      </c>
    </row>
    <row r="61" spans="1:2" x14ac:dyDescent="0.3">
      <c r="A61" s="19">
        <v>6</v>
      </c>
      <c r="B61" s="15">
        <v>0</v>
      </c>
    </row>
    <row r="62" spans="1:2" x14ac:dyDescent="0.3">
      <c r="A62" s="19">
        <v>6</v>
      </c>
      <c r="B62" s="15">
        <v>0</v>
      </c>
    </row>
    <row r="63" spans="1:2" x14ac:dyDescent="0.3">
      <c r="A63" s="19">
        <v>6</v>
      </c>
      <c r="B63" s="15">
        <v>0</v>
      </c>
    </row>
    <row r="64" spans="1:2" x14ac:dyDescent="0.3">
      <c r="A64" s="19">
        <v>6</v>
      </c>
      <c r="B64" s="15">
        <v>0</v>
      </c>
    </row>
    <row r="65" spans="1:2" x14ac:dyDescent="0.3">
      <c r="A65" s="19">
        <v>6</v>
      </c>
      <c r="B65" s="15">
        <v>0</v>
      </c>
    </row>
    <row r="66" spans="1:2" x14ac:dyDescent="0.3">
      <c r="A66" s="19">
        <v>6</v>
      </c>
      <c r="B66" s="15">
        <v>0</v>
      </c>
    </row>
    <row r="67" spans="1:2" x14ac:dyDescent="0.3">
      <c r="A67" s="19">
        <v>6</v>
      </c>
      <c r="B67" s="15">
        <v>0</v>
      </c>
    </row>
    <row r="68" spans="1:2" x14ac:dyDescent="0.3">
      <c r="A68" s="19">
        <v>6</v>
      </c>
      <c r="B68" s="15">
        <v>0</v>
      </c>
    </row>
    <row r="69" spans="1:2" x14ac:dyDescent="0.3">
      <c r="A69" s="19">
        <v>4</v>
      </c>
      <c r="B69" s="15">
        <v>0</v>
      </c>
    </row>
    <row r="70" spans="1:2" x14ac:dyDescent="0.3">
      <c r="A70" s="19">
        <v>4</v>
      </c>
      <c r="B70" s="15">
        <v>0</v>
      </c>
    </row>
    <row r="71" spans="1:2" x14ac:dyDescent="0.3">
      <c r="A71" s="19">
        <v>4</v>
      </c>
      <c r="B71" s="15">
        <v>0</v>
      </c>
    </row>
    <row r="72" spans="1:2" x14ac:dyDescent="0.3">
      <c r="A72" s="19">
        <v>4</v>
      </c>
      <c r="B72" s="15">
        <v>0</v>
      </c>
    </row>
    <row r="73" spans="1:2" x14ac:dyDescent="0.3">
      <c r="A73" s="19">
        <v>6</v>
      </c>
      <c r="B73" s="15">
        <v>0</v>
      </c>
    </row>
    <row r="74" spans="1:2" x14ac:dyDescent="0.3">
      <c r="A74" s="19">
        <v>6</v>
      </c>
      <c r="B74" s="15">
        <v>0</v>
      </c>
    </row>
    <row r="75" spans="1:2" x14ac:dyDescent="0.3">
      <c r="A75" s="19">
        <v>6</v>
      </c>
      <c r="B75" s="15">
        <v>0</v>
      </c>
    </row>
    <row r="76" spans="1:2" x14ac:dyDescent="0.3">
      <c r="A76" s="19">
        <v>6</v>
      </c>
      <c r="B76" s="15">
        <v>0</v>
      </c>
    </row>
    <row r="77" spans="1:2" x14ac:dyDescent="0.3">
      <c r="A77" s="19">
        <v>4</v>
      </c>
      <c r="B77" s="15">
        <v>0</v>
      </c>
    </row>
    <row r="78" spans="1:2" x14ac:dyDescent="0.3">
      <c r="A78" s="19">
        <v>4</v>
      </c>
      <c r="B78" s="15">
        <v>0</v>
      </c>
    </row>
    <row r="79" spans="1:2" x14ac:dyDescent="0.3">
      <c r="A79" s="19">
        <v>4</v>
      </c>
      <c r="B79" s="15">
        <v>0</v>
      </c>
    </row>
    <row r="80" spans="1:2" x14ac:dyDescent="0.3">
      <c r="A80" s="19">
        <v>4</v>
      </c>
      <c r="B80" s="15">
        <v>0</v>
      </c>
    </row>
    <row r="81" spans="1:2" x14ac:dyDescent="0.3">
      <c r="A81" s="19">
        <v>4</v>
      </c>
      <c r="B81" s="15">
        <v>0</v>
      </c>
    </row>
    <row r="82" spans="1:2" x14ac:dyDescent="0.3">
      <c r="A82" s="19">
        <v>4</v>
      </c>
      <c r="B82" s="15">
        <v>0</v>
      </c>
    </row>
    <row r="83" spans="1:2" x14ac:dyDescent="0.3">
      <c r="A83" s="19">
        <v>4</v>
      </c>
      <c r="B83" s="15">
        <v>0</v>
      </c>
    </row>
    <row r="84" spans="1:2" x14ac:dyDescent="0.3">
      <c r="A84" s="19">
        <v>4</v>
      </c>
      <c r="B84" s="15">
        <v>0</v>
      </c>
    </row>
    <row r="85" spans="1:2" x14ac:dyDescent="0.3">
      <c r="A85" s="19">
        <v>6</v>
      </c>
      <c r="B85" s="15">
        <v>0</v>
      </c>
    </row>
    <row r="86" spans="1:2" x14ac:dyDescent="0.3">
      <c r="A86" s="19">
        <v>6</v>
      </c>
      <c r="B86" s="15">
        <v>0</v>
      </c>
    </row>
    <row r="87" spans="1:2" x14ac:dyDescent="0.3">
      <c r="A87" s="19">
        <v>6</v>
      </c>
      <c r="B87" s="15">
        <v>0</v>
      </c>
    </row>
    <row r="88" spans="1:2" x14ac:dyDescent="0.3">
      <c r="A88" s="19">
        <v>6</v>
      </c>
      <c r="B88" s="15">
        <v>0</v>
      </c>
    </row>
    <row r="89" spans="1:2" x14ac:dyDescent="0.3">
      <c r="A89" s="19">
        <v>4</v>
      </c>
      <c r="B89" s="15">
        <v>0</v>
      </c>
    </row>
    <row r="90" spans="1:2" x14ac:dyDescent="0.3">
      <c r="A90" s="19">
        <v>4</v>
      </c>
      <c r="B90" s="15">
        <v>0</v>
      </c>
    </row>
    <row r="91" spans="1:2" x14ac:dyDescent="0.3">
      <c r="A91" s="19">
        <v>4</v>
      </c>
      <c r="B91" s="15">
        <v>0</v>
      </c>
    </row>
    <row r="92" spans="1:2" x14ac:dyDescent="0.3">
      <c r="A92" s="19">
        <v>4</v>
      </c>
      <c r="B92" s="15">
        <v>0</v>
      </c>
    </row>
    <row r="93" spans="1:2" x14ac:dyDescent="0.3">
      <c r="A93" s="19">
        <v>6</v>
      </c>
      <c r="B93" s="15">
        <v>0</v>
      </c>
    </row>
    <row r="94" spans="1:2" x14ac:dyDescent="0.3">
      <c r="A94" s="19">
        <v>6</v>
      </c>
      <c r="B94" s="15">
        <v>0</v>
      </c>
    </row>
    <row r="95" spans="1:2" x14ac:dyDescent="0.3">
      <c r="A95" s="19">
        <v>6</v>
      </c>
      <c r="B95" s="15">
        <v>0</v>
      </c>
    </row>
    <row r="96" spans="1:2" x14ac:dyDescent="0.3">
      <c r="A96" s="19">
        <v>6</v>
      </c>
      <c r="B96" s="15">
        <v>0</v>
      </c>
    </row>
    <row r="97" spans="1:2" x14ac:dyDescent="0.3">
      <c r="A97" s="19">
        <v>6</v>
      </c>
      <c r="B97" s="15">
        <v>0</v>
      </c>
    </row>
    <row r="98" spans="1:2" x14ac:dyDescent="0.3">
      <c r="A98" s="19">
        <v>6</v>
      </c>
      <c r="B98" s="15">
        <v>0</v>
      </c>
    </row>
    <row r="99" spans="1:2" x14ac:dyDescent="0.3">
      <c r="A99" s="19">
        <v>6</v>
      </c>
      <c r="B99" s="15">
        <v>0</v>
      </c>
    </row>
    <row r="100" spans="1:2" x14ac:dyDescent="0.3">
      <c r="A100" s="19">
        <v>6</v>
      </c>
      <c r="B100" s="15">
        <v>0</v>
      </c>
    </row>
    <row r="101" spans="1:2" x14ac:dyDescent="0.3">
      <c r="A101" s="19">
        <v>6</v>
      </c>
      <c r="B101" s="15">
        <v>0</v>
      </c>
    </row>
    <row r="102" spans="1:2" x14ac:dyDescent="0.3">
      <c r="A102" s="19">
        <v>6</v>
      </c>
      <c r="B102" s="15">
        <v>0</v>
      </c>
    </row>
    <row r="103" spans="1:2" x14ac:dyDescent="0.3">
      <c r="A103" s="19">
        <v>6</v>
      </c>
      <c r="B103" s="15">
        <v>0</v>
      </c>
    </row>
    <row r="104" spans="1:2" x14ac:dyDescent="0.3">
      <c r="A104" s="19">
        <v>6</v>
      </c>
      <c r="B104" s="15">
        <v>0</v>
      </c>
    </row>
    <row r="105" spans="1:2" x14ac:dyDescent="0.3">
      <c r="A105" s="19">
        <v>6</v>
      </c>
      <c r="B105" s="15">
        <v>0</v>
      </c>
    </row>
    <row r="106" spans="1:2" x14ac:dyDescent="0.3">
      <c r="A106" s="19">
        <v>6</v>
      </c>
      <c r="B106" s="15">
        <v>0</v>
      </c>
    </row>
    <row r="107" spans="1:2" x14ac:dyDescent="0.3">
      <c r="A107" s="19">
        <v>6</v>
      </c>
      <c r="B107" s="15">
        <v>0</v>
      </c>
    </row>
    <row r="108" spans="1:2" x14ac:dyDescent="0.3">
      <c r="A108" s="19">
        <v>6</v>
      </c>
      <c r="B108" s="15">
        <v>0</v>
      </c>
    </row>
    <row r="109" spans="1:2" x14ac:dyDescent="0.3">
      <c r="A109" s="19">
        <v>6</v>
      </c>
      <c r="B109" s="15">
        <v>0</v>
      </c>
    </row>
    <row r="110" spans="1:2" x14ac:dyDescent="0.3">
      <c r="A110" s="19">
        <v>6</v>
      </c>
      <c r="B110" s="15">
        <v>0</v>
      </c>
    </row>
    <row r="111" spans="1:2" x14ac:dyDescent="0.3">
      <c r="A111" s="19">
        <v>6</v>
      </c>
      <c r="B111" s="15">
        <v>0</v>
      </c>
    </row>
    <row r="112" spans="1:2" x14ac:dyDescent="0.3">
      <c r="A112" s="19">
        <v>6</v>
      </c>
      <c r="B112" s="15">
        <v>0</v>
      </c>
    </row>
    <row r="113" spans="1:2" x14ac:dyDescent="0.3">
      <c r="A113" s="19">
        <v>6</v>
      </c>
      <c r="B113" s="15">
        <v>0</v>
      </c>
    </row>
    <row r="114" spans="1:2" x14ac:dyDescent="0.3">
      <c r="A114" s="19">
        <v>6</v>
      </c>
      <c r="B114" s="15">
        <v>0</v>
      </c>
    </row>
    <row r="115" spans="1:2" x14ac:dyDescent="0.3">
      <c r="A115" s="19">
        <v>6</v>
      </c>
      <c r="B115" s="15">
        <v>0</v>
      </c>
    </row>
    <row r="116" spans="1:2" x14ac:dyDescent="0.3">
      <c r="A116" s="19">
        <v>6</v>
      </c>
      <c r="B116" s="15">
        <v>0</v>
      </c>
    </row>
    <row r="117" spans="1:2" x14ac:dyDescent="0.3">
      <c r="A117" s="19">
        <v>6</v>
      </c>
      <c r="B117" s="15">
        <v>0</v>
      </c>
    </row>
    <row r="118" spans="1:2" x14ac:dyDescent="0.3">
      <c r="A118" s="19">
        <v>6</v>
      </c>
      <c r="B118" s="15">
        <v>0</v>
      </c>
    </row>
    <row r="119" spans="1:2" x14ac:dyDescent="0.3">
      <c r="A119" s="19">
        <v>6</v>
      </c>
      <c r="B119" s="15">
        <v>0</v>
      </c>
    </row>
    <row r="120" spans="1:2" x14ac:dyDescent="0.3">
      <c r="A120" s="19">
        <v>6</v>
      </c>
      <c r="B120" s="15">
        <v>0</v>
      </c>
    </row>
    <row r="121" spans="1:2" x14ac:dyDescent="0.3">
      <c r="A121" s="19">
        <v>6</v>
      </c>
      <c r="B121" s="15">
        <v>0</v>
      </c>
    </row>
    <row r="122" spans="1:2" x14ac:dyDescent="0.3">
      <c r="A122" s="19">
        <v>6</v>
      </c>
      <c r="B122" s="15">
        <v>0</v>
      </c>
    </row>
    <row r="123" spans="1:2" x14ac:dyDescent="0.3">
      <c r="A123" s="19">
        <v>6</v>
      </c>
      <c r="B123" s="15">
        <v>0</v>
      </c>
    </row>
    <row r="124" spans="1:2" x14ac:dyDescent="0.3">
      <c r="A124" s="19">
        <v>6</v>
      </c>
      <c r="B124" s="15">
        <v>0</v>
      </c>
    </row>
    <row r="125" spans="1:2" x14ac:dyDescent="0.3">
      <c r="A125" s="19">
        <v>4</v>
      </c>
      <c r="B125" s="15">
        <v>0</v>
      </c>
    </row>
    <row r="126" spans="1:2" x14ac:dyDescent="0.3">
      <c r="A126" s="19">
        <v>4</v>
      </c>
      <c r="B126" s="15">
        <v>0</v>
      </c>
    </row>
    <row r="127" spans="1:2" x14ac:dyDescent="0.3">
      <c r="A127" s="19">
        <v>4</v>
      </c>
      <c r="B127" s="15">
        <v>0</v>
      </c>
    </row>
    <row r="128" spans="1:2" x14ac:dyDescent="0.3">
      <c r="A128" s="19">
        <v>4</v>
      </c>
      <c r="B128" s="15">
        <v>0</v>
      </c>
    </row>
    <row r="129" spans="1:2" x14ac:dyDescent="0.3">
      <c r="A129" s="19">
        <v>6</v>
      </c>
      <c r="B129" s="15">
        <v>0</v>
      </c>
    </row>
    <row r="130" spans="1:2" x14ac:dyDescent="0.3">
      <c r="A130" s="19">
        <v>6</v>
      </c>
      <c r="B130" s="15">
        <v>0</v>
      </c>
    </row>
    <row r="131" spans="1:2" x14ac:dyDescent="0.3">
      <c r="A131" s="19">
        <v>6</v>
      </c>
      <c r="B131" s="15">
        <v>0</v>
      </c>
    </row>
    <row r="132" spans="1:2" x14ac:dyDescent="0.3">
      <c r="A132" s="19">
        <v>6</v>
      </c>
      <c r="B132" s="15">
        <v>0</v>
      </c>
    </row>
    <row r="133" spans="1:2" x14ac:dyDescent="0.3">
      <c r="A133" s="19">
        <v>6</v>
      </c>
      <c r="B133" s="15">
        <v>0</v>
      </c>
    </row>
    <row r="134" spans="1:2" x14ac:dyDescent="0.3">
      <c r="A134" s="19">
        <v>6</v>
      </c>
      <c r="B134" s="15">
        <v>0</v>
      </c>
    </row>
    <row r="135" spans="1:2" x14ac:dyDescent="0.3">
      <c r="A135" s="19">
        <v>6</v>
      </c>
      <c r="B135" s="15">
        <v>0</v>
      </c>
    </row>
    <row r="136" spans="1:2" x14ac:dyDescent="0.3">
      <c r="A136" s="19">
        <v>6</v>
      </c>
      <c r="B136" s="15">
        <v>0</v>
      </c>
    </row>
    <row r="137" spans="1:2" x14ac:dyDescent="0.3">
      <c r="A137" s="19">
        <v>6</v>
      </c>
      <c r="B137" s="15">
        <v>0</v>
      </c>
    </row>
    <row r="138" spans="1:2" x14ac:dyDescent="0.3">
      <c r="A138" s="19">
        <v>6</v>
      </c>
      <c r="B138" s="15">
        <v>0</v>
      </c>
    </row>
    <row r="139" spans="1:2" x14ac:dyDescent="0.3">
      <c r="A139" s="19">
        <v>6</v>
      </c>
      <c r="B139" s="15">
        <v>0</v>
      </c>
    </row>
    <row r="140" spans="1:2" x14ac:dyDescent="0.3">
      <c r="A140" s="19">
        <v>6</v>
      </c>
      <c r="B140" s="15">
        <v>0</v>
      </c>
    </row>
    <row r="141" spans="1:2" x14ac:dyDescent="0.3">
      <c r="A141" s="19">
        <v>6</v>
      </c>
      <c r="B141" s="15">
        <v>0</v>
      </c>
    </row>
    <row r="142" spans="1:2" x14ac:dyDescent="0.3">
      <c r="A142" s="19">
        <v>6</v>
      </c>
      <c r="B142" s="15">
        <v>0</v>
      </c>
    </row>
    <row r="143" spans="1:2" x14ac:dyDescent="0.3">
      <c r="A143" s="19">
        <v>6</v>
      </c>
      <c r="B143" s="15">
        <v>0</v>
      </c>
    </row>
    <row r="144" spans="1:2" x14ac:dyDescent="0.3">
      <c r="A144" s="19">
        <v>6</v>
      </c>
      <c r="B144" s="15">
        <v>0</v>
      </c>
    </row>
    <row r="145" spans="1:2" x14ac:dyDescent="0.3">
      <c r="A145" s="19">
        <v>6</v>
      </c>
      <c r="B145" s="15">
        <v>0</v>
      </c>
    </row>
    <row r="146" spans="1:2" x14ac:dyDescent="0.3">
      <c r="A146" s="19">
        <v>6</v>
      </c>
      <c r="B146" s="15">
        <v>0</v>
      </c>
    </row>
    <row r="147" spans="1:2" x14ac:dyDescent="0.3">
      <c r="A147" s="19">
        <v>6</v>
      </c>
      <c r="B147" s="15">
        <v>0</v>
      </c>
    </row>
    <row r="148" spans="1:2" x14ac:dyDescent="0.3">
      <c r="A148" s="19">
        <v>6</v>
      </c>
      <c r="B148" s="15">
        <v>0</v>
      </c>
    </row>
    <row r="149" spans="1:2" x14ac:dyDescent="0.3">
      <c r="A149" s="19">
        <v>4</v>
      </c>
      <c r="B149" s="15">
        <v>0</v>
      </c>
    </row>
    <row r="150" spans="1:2" x14ac:dyDescent="0.3">
      <c r="A150" s="19">
        <v>4</v>
      </c>
      <c r="B150" s="15">
        <v>0</v>
      </c>
    </row>
    <row r="151" spans="1:2" x14ac:dyDescent="0.3">
      <c r="A151" s="19">
        <v>4</v>
      </c>
      <c r="B151" s="15">
        <v>0</v>
      </c>
    </row>
    <row r="152" spans="1:2" x14ac:dyDescent="0.3">
      <c r="A152" s="19">
        <v>4</v>
      </c>
      <c r="B152" s="15">
        <v>0</v>
      </c>
    </row>
    <row r="153" spans="1:2" x14ac:dyDescent="0.3">
      <c r="A153" s="19">
        <v>4</v>
      </c>
      <c r="B153" s="15">
        <v>0</v>
      </c>
    </row>
    <row r="154" spans="1:2" x14ac:dyDescent="0.3">
      <c r="A154" s="19">
        <v>4</v>
      </c>
      <c r="B154" s="15">
        <v>0</v>
      </c>
    </row>
    <row r="155" spans="1:2" x14ac:dyDescent="0.3">
      <c r="A155" s="19">
        <v>4</v>
      </c>
      <c r="B155" s="15">
        <v>0</v>
      </c>
    </row>
    <row r="156" spans="1:2" x14ac:dyDescent="0.3">
      <c r="A156" s="19">
        <v>4</v>
      </c>
      <c r="B156" s="15">
        <v>0</v>
      </c>
    </row>
    <row r="157" spans="1:2" x14ac:dyDescent="0.3">
      <c r="A157" s="19">
        <v>4</v>
      </c>
      <c r="B157" s="15">
        <v>0</v>
      </c>
    </row>
    <row r="158" spans="1:2" x14ac:dyDescent="0.3">
      <c r="A158" s="19">
        <v>4</v>
      </c>
      <c r="B158" s="15">
        <v>0</v>
      </c>
    </row>
    <row r="159" spans="1:2" x14ac:dyDescent="0.3">
      <c r="A159" s="19">
        <v>4</v>
      </c>
      <c r="B159" s="15">
        <v>0</v>
      </c>
    </row>
    <row r="160" spans="1:2" x14ac:dyDescent="0.3">
      <c r="A160" s="19">
        <v>4</v>
      </c>
      <c r="B160" s="15">
        <v>0</v>
      </c>
    </row>
    <row r="161" spans="1:2" x14ac:dyDescent="0.3">
      <c r="A161" s="19">
        <v>4</v>
      </c>
      <c r="B161" s="15">
        <v>0</v>
      </c>
    </row>
    <row r="162" spans="1:2" x14ac:dyDescent="0.3">
      <c r="A162" s="19">
        <v>4</v>
      </c>
      <c r="B162" s="15">
        <v>0</v>
      </c>
    </row>
    <row r="163" spans="1:2" x14ac:dyDescent="0.3">
      <c r="A163" s="19">
        <v>4</v>
      </c>
      <c r="B163" s="15">
        <v>0</v>
      </c>
    </row>
    <row r="164" spans="1:2" x14ac:dyDescent="0.3">
      <c r="A164" s="19">
        <v>4</v>
      </c>
      <c r="B164" s="15">
        <v>0</v>
      </c>
    </row>
    <row r="165" spans="1:2" x14ac:dyDescent="0.3">
      <c r="A165" s="19">
        <v>4</v>
      </c>
      <c r="B165" s="15">
        <v>0</v>
      </c>
    </row>
    <row r="166" spans="1:2" x14ac:dyDescent="0.3">
      <c r="A166" s="19">
        <v>4</v>
      </c>
      <c r="B166" s="15">
        <v>0</v>
      </c>
    </row>
    <row r="167" spans="1:2" x14ac:dyDescent="0.3">
      <c r="A167" s="19">
        <v>4</v>
      </c>
      <c r="B167" s="15">
        <v>0</v>
      </c>
    </row>
    <row r="168" spans="1:2" x14ac:dyDescent="0.3">
      <c r="A168" s="19">
        <v>4</v>
      </c>
      <c r="B168" s="15">
        <v>0</v>
      </c>
    </row>
    <row r="169" spans="1:2" x14ac:dyDescent="0.3">
      <c r="A169" s="19">
        <v>4</v>
      </c>
      <c r="B169" s="15">
        <v>0</v>
      </c>
    </row>
    <row r="170" spans="1:2" x14ac:dyDescent="0.3">
      <c r="A170" s="19">
        <v>4</v>
      </c>
      <c r="B170" s="15">
        <v>0</v>
      </c>
    </row>
    <row r="171" spans="1:2" x14ac:dyDescent="0.3">
      <c r="A171" s="19">
        <v>4</v>
      </c>
      <c r="B171" s="15">
        <v>0</v>
      </c>
    </row>
    <row r="172" spans="1:2" x14ac:dyDescent="0.3">
      <c r="A172" s="19">
        <v>4</v>
      </c>
      <c r="B172" s="15">
        <v>0</v>
      </c>
    </row>
    <row r="173" spans="1:2" x14ac:dyDescent="0.3">
      <c r="A173" s="19">
        <v>4</v>
      </c>
      <c r="B173" s="15">
        <v>0</v>
      </c>
    </row>
    <row r="174" spans="1:2" x14ac:dyDescent="0.3">
      <c r="A174" s="19">
        <v>4</v>
      </c>
      <c r="B174" s="15">
        <v>0</v>
      </c>
    </row>
    <row r="175" spans="1:2" x14ac:dyDescent="0.3">
      <c r="A175" s="19">
        <v>4</v>
      </c>
      <c r="B175" s="15">
        <v>0</v>
      </c>
    </row>
    <row r="176" spans="1:2" x14ac:dyDescent="0.3">
      <c r="A176" s="19">
        <v>4</v>
      </c>
      <c r="B176" s="15">
        <v>0</v>
      </c>
    </row>
    <row r="177" spans="1:2" x14ac:dyDescent="0.3">
      <c r="A177" s="19">
        <v>4</v>
      </c>
      <c r="B177" s="15">
        <v>0</v>
      </c>
    </row>
    <row r="178" spans="1:2" x14ac:dyDescent="0.3">
      <c r="A178" s="19">
        <v>4</v>
      </c>
      <c r="B178" s="15">
        <v>0</v>
      </c>
    </row>
    <row r="179" spans="1:2" x14ac:dyDescent="0.3">
      <c r="A179" s="19">
        <v>4</v>
      </c>
      <c r="B179" s="15">
        <v>0</v>
      </c>
    </row>
    <row r="180" spans="1:2" x14ac:dyDescent="0.3">
      <c r="A180" s="19">
        <v>4</v>
      </c>
      <c r="B180" s="15">
        <v>0</v>
      </c>
    </row>
    <row r="181" spans="1:2" x14ac:dyDescent="0.3">
      <c r="A181" s="19">
        <v>4</v>
      </c>
      <c r="B181" s="15">
        <v>0</v>
      </c>
    </row>
    <row r="182" spans="1:2" x14ac:dyDescent="0.3">
      <c r="A182" s="19">
        <v>4</v>
      </c>
      <c r="B182" s="15">
        <v>0</v>
      </c>
    </row>
    <row r="183" spans="1:2" x14ac:dyDescent="0.3">
      <c r="A183" s="19">
        <v>4</v>
      </c>
      <c r="B183" s="15">
        <v>0</v>
      </c>
    </row>
    <row r="184" spans="1:2" x14ac:dyDescent="0.3">
      <c r="A184" s="19">
        <v>4</v>
      </c>
      <c r="B184" s="15">
        <v>0</v>
      </c>
    </row>
    <row r="185" spans="1:2" x14ac:dyDescent="0.3">
      <c r="A185" s="19">
        <v>4</v>
      </c>
      <c r="B185" s="15">
        <v>0</v>
      </c>
    </row>
    <row r="186" spans="1:2" x14ac:dyDescent="0.3">
      <c r="A186" s="19">
        <v>4</v>
      </c>
      <c r="B186" s="15">
        <v>0</v>
      </c>
    </row>
    <row r="187" spans="1:2" x14ac:dyDescent="0.3">
      <c r="A187" s="19">
        <v>6</v>
      </c>
      <c r="B187" s="15">
        <v>0</v>
      </c>
    </row>
    <row r="188" spans="1:2" x14ac:dyDescent="0.3">
      <c r="A188" s="19">
        <v>6</v>
      </c>
      <c r="B188" s="15">
        <v>0</v>
      </c>
    </row>
    <row r="189" spans="1:2" x14ac:dyDescent="0.3">
      <c r="A189" s="19">
        <v>6</v>
      </c>
      <c r="B189" s="15">
        <v>0</v>
      </c>
    </row>
    <row r="190" spans="1:2" x14ac:dyDescent="0.3">
      <c r="A190" s="19">
        <v>6</v>
      </c>
      <c r="B190" s="15">
        <v>0</v>
      </c>
    </row>
    <row r="191" spans="1:2" x14ac:dyDescent="0.3">
      <c r="A191" s="19">
        <v>6</v>
      </c>
      <c r="B191" s="15">
        <v>0</v>
      </c>
    </row>
    <row r="192" spans="1:2" x14ac:dyDescent="0.3">
      <c r="A192" s="19">
        <v>6</v>
      </c>
      <c r="B192" s="15">
        <v>0</v>
      </c>
    </row>
    <row r="193" spans="1:2" x14ac:dyDescent="0.3">
      <c r="A193" s="19">
        <v>6</v>
      </c>
      <c r="B193" s="15">
        <v>0</v>
      </c>
    </row>
    <row r="194" spans="1:2" x14ac:dyDescent="0.3">
      <c r="A194" s="19">
        <v>6</v>
      </c>
      <c r="B194" s="15">
        <v>0</v>
      </c>
    </row>
    <row r="195" spans="1:2" x14ac:dyDescent="0.3">
      <c r="A195" s="19">
        <v>6</v>
      </c>
      <c r="B195" s="15">
        <v>0</v>
      </c>
    </row>
    <row r="196" spans="1:2" x14ac:dyDescent="0.3">
      <c r="A196" s="19">
        <v>6</v>
      </c>
      <c r="B196" s="15">
        <v>0</v>
      </c>
    </row>
    <row r="197" spans="1:2" x14ac:dyDescent="0.3">
      <c r="A197" s="19">
        <v>6</v>
      </c>
      <c r="B197" s="15">
        <v>0</v>
      </c>
    </row>
    <row r="198" spans="1:2" x14ac:dyDescent="0.3">
      <c r="A198" s="19">
        <v>6</v>
      </c>
      <c r="B198" s="15">
        <v>0</v>
      </c>
    </row>
    <row r="199" spans="1:2" x14ac:dyDescent="0.3">
      <c r="A199" s="19">
        <v>6</v>
      </c>
      <c r="B199" s="15">
        <v>0</v>
      </c>
    </row>
    <row r="200" spans="1:2" x14ac:dyDescent="0.3">
      <c r="A200" s="19">
        <v>6</v>
      </c>
      <c r="B200" s="15">
        <v>0</v>
      </c>
    </row>
    <row r="201" spans="1:2" x14ac:dyDescent="0.3">
      <c r="A201" s="19">
        <v>6</v>
      </c>
      <c r="B201" s="15">
        <v>0</v>
      </c>
    </row>
    <row r="202" spans="1:2" x14ac:dyDescent="0.3">
      <c r="A202" s="19">
        <v>6</v>
      </c>
      <c r="B202" s="15">
        <v>0</v>
      </c>
    </row>
    <row r="203" spans="1:2" x14ac:dyDescent="0.3">
      <c r="A203" s="19">
        <v>6</v>
      </c>
      <c r="B203" s="15">
        <v>0</v>
      </c>
    </row>
    <row r="204" spans="1:2" x14ac:dyDescent="0.3">
      <c r="A204" s="19">
        <v>6</v>
      </c>
      <c r="B204" s="15">
        <v>0</v>
      </c>
    </row>
    <row r="205" spans="1:2" x14ac:dyDescent="0.3">
      <c r="A205" s="19">
        <v>6</v>
      </c>
      <c r="B205" s="15">
        <v>0</v>
      </c>
    </row>
    <row r="206" spans="1:2" x14ac:dyDescent="0.3">
      <c r="A206" s="19">
        <v>6</v>
      </c>
      <c r="B206" s="15">
        <v>0</v>
      </c>
    </row>
    <row r="207" spans="1:2" x14ac:dyDescent="0.3">
      <c r="A207" s="19">
        <v>6</v>
      </c>
      <c r="B207" s="15">
        <v>0</v>
      </c>
    </row>
    <row r="208" spans="1:2" x14ac:dyDescent="0.3">
      <c r="A208" s="19">
        <v>6</v>
      </c>
      <c r="B208" s="15">
        <v>0</v>
      </c>
    </row>
    <row r="209" spans="1:2" x14ac:dyDescent="0.3">
      <c r="A209" s="19">
        <v>6</v>
      </c>
      <c r="B209" s="15">
        <v>0</v>
      </c>
    </row>
    <row r="210" spans="1:2" x14ac:dyDescent="0.3">
      <c r="A210" s="19">
        <v>6</v>
      </c>
      <c r="B210" s="15">
        <v>0</v>
      </c>
    </row>
    <row r="211" spans="1:2" x14ac:dyDescent="0.3">
      <c r="A211" s="19">
        <v>6</v>
      </c>
      <c r="B211" s="15">
        <v>0</v>
      </c>
    </row>
    <row r="212" spans="1:2" x14ac:dyDescent="0.3">
      <c r="A212" s="19">
        <v>6</v>
      </c>
      <c r="B212" s="15">
        <v>0</v>
      </c>
    </row>
    <row r="213" spans="1:2" x14ac:dyDescent="0.3">
      <c r="A213" s="19">
        <v>6</v>
      </c>
      <c r="B213" s="15">
        <v>0</v>
      </c>
    </row>
    <row r="214" spans="1:2" x14ac:dyDescent="0.3">
      <c r="A214" s="19">
        <v>6</v>
      </c>
      <c r="B214" s="15">
        <v>0</v>
      </c>
    </row>
    <row r="215" spans="1:2" x14ac:dyDescent="0.3">
      <c r="A215" s="19">
        <v>6</v>
      </c>
      <c r="B215" s="15">
        <v>0</v>
      </c>
    </row>
    <row r="216" spans="1:2" x14ac:dyDescent="0.3">
      <c r="A216" s="19">
        <v>6</v>
      </c>
      <c r="B216" s="15">
        <v>0</v>
      </c>
    </row>
    <row r="217" spans="1:2" x14ac:dyDescent="0.3">
      <c r="A217" s="19">
        <v>6</v>
      </c>
      <c r="B217" s="15">
        <v>0</v>
      </c>
    </row>
    <row r="218" spans="1:2" x14ac:dyDescent="0.3">
      <c r="A218" s="19">
        <v>6</v>
      </c>
      <c r="B218" s="15">
        <v>0</v>
      </c>
    </row>
    <row r="219" spans="1:2" x14ac:dyDescent="0.3">
      <c r="A219" s="19">
        <v>6</v>
      </c>
      <c r="B219" s="15">
        <v>0</v>
      </c>
    </row>
    <row r="220" spans="1:2" x14ac:dyDescent="0.3">
      <c r="A220" s="19">
        <v>6</v>
      </c>
      <c r="B220" s="15">
        <v>0</v>
      </c>
    </row>
    <row r="221" spans="1:2" x14ac:dyDescent="0.3">
      <c r="A221" s="19">
        <v>6</v>
      </c>
      <c r="B221" s="15">
        <v>0</v>
      </c>
    </row>
    <row r="222" spans="1:2" x14ac:dyDescent="0.3">
      <c r="A222" s="19">
        <v>6</v>
      </c>
      <c r="B222" s="15">
        <v>0</v>
      </c>
    </row>
    <row r="223" spans="1:2" x14ac:dyDescent="0.3">
      <c r="A223" s="19">
        <v>4</v>
      </c>
      <c r="B223" s="15">
        <v>0</v>
      </c>
    </row>
    <row r="224" spans="1:2" x14ac:dyDescent="0.3">
      <c r="A224" s="19">
        <v>4</v>
      </c>
      <c r="B224" s="15">
        <v>0</v>
      </c>
    </row>
    <row r="225" spans="1:2" x14ac:dyDescent="0.3">
      <c r="A225" s="19">
        <v>4</v>
      </c>
      <c r="B225" s="15">
        <v>0</v>
      </c>
    </row>
    <row r="226" spans="1:2" x14ac:dyDescent="0.3">
      <c r="A226" s="19">
        <v>4</v>
      </c>
      <c r="B226" s="15">
        <v>0</v>
      </c>
    </row>
    <row r="227" spans="1:2" x14ac:dyDescent="0.3">
      <c r="A227" s="19">
        <v>6</v>
      </c>
      <c r="B227" s="15">
        <v>0</v>
      </c>
    </row>
    <row r="228" spans="1:2" x14ac:dyDescent="0.3">
      <c r="A228" s="19">
        <v>6</v>
      </c>
      <c r="B228" s="15">
        <v>0</v>
      </c>
    </row>
    <row r="229" spans="1:2" x14ac:dyDescent="0.3">
      <c r="A229" s="19">
        <v>6</v>
      </c>
      <c r="B229" s="15">
        <v>0</v>
      </c>
    </row>
    <row r="230" spans="1:2" x14ac:dyDescent="0.3">
      <c r="A230" s="19">
        <v>6</v>
      </c>
      <c r="B230" s="15">
        <v>0</v>
      </c>
    </row>
    <row r="231" spans="1:2" x14ac:dyDescent="0.3">
      <c r="A231" s="19">
        <v>6</v>
      </c>
      <c r="B231" s="15">
        <v>0</v>
      </c>
    </row>
    <row r="232" spans="1:2" x14ac:dyDescent="0.3">
      <c r="A232" s="19">
        <v>6</v>
      </c>
      <c r="B232" s="15">
        <v>0</v>
      </c>
    </row>
    <row r="233" spans="1:2" x14ac:dyDescent="0.3">
      <c r="A233" s="19">
        <v>6</v>
      </c>
      <c r="B233" s="15">
        <v>0</v>
      </c>
    </row>
    <row r="234" spans="1:2" x14ac:dyDescent="0.3">
      <c r="A234" s="19">
        <v>6</v>
      </c>
      <c r="B234" s="15">
        <v>0</v>
      </c>
    </row>
    <row r="235" spans="1:2" x14ac:dyDescent="0.3">
      <c r="A235" s="19">
        <v>6</v>
      </c>
      <c r="B235" s="15">
        <v>0</v>
      </c>
    </row>
    <row r="236" spans="1:2" x14ac:dyDescent="0.3">
      <c r="A236" s="19">
        <v>6</v>
      </c>
      <c r="B236" s="15">
        <v>0</v>
      </c>
    </row>
    <row r="237" spans="1:2" x14ac:dyDescent="0.3">
      <c r="A237" s="19">
        <v>6</v>
      </c>
      <c r="B237" s="15">
        <v>0</v>
      </c>
    </row>
    <row r="238" spans="1:2" x14ac:dyDescent="0.3">
      <c r="A238" s="19">
        <v>6</v>
      </c>
      <c r="B238" s="15">
        <v>0</v>
      </c>
    </row>
    <row r="239" spans="1:2" x14ac:dyDescent="0.3">
      <c r="A239" s="19">
        <v>6</v>
      </c>
      <c r="B239" s="15">
        <v>0</v>
      </c>
    </row>
    <row r="240" spans="1:2" x14ac:dyDescent="0.3">
      <c r="A240" s="19">
        <v>6</v>
      </c>
      <c r="B240" s="15">
        <v>0</v>
      </c>
    </row>
    <row r="241" spans="1:2" x14ac:dyDescent="0.3">
      <c r="A241" s="19">
        <v>6</v>
      </c>
      <c r="B241" s="15">
        <v>0</v>
      </c>
    </row>
    <row r="242" spans="1:2" x14ac:dyDescent="0.3">
      <c r="A242" s="19">
        <v>6</v>
      </c>
      <c r="B242" s="15">
        <v>0</v>
      </c>
    </row>
    <row r="243" spans="1:2" x14ac:dyDescent="0.3">
      <c r="A243" s="19">
        <v>6</v>
      </c>
      <c r="B243" s="15">
        <v>0</v>
      </c>
    </row>
    <row r="244" spans="1:2" x14ac:dyDescent="0.3">
      <c r="A244" s="19">
        <v>6</v>
      </c>
      <c r="B244" s="15">
        <v>0</v>
      </c>
    </row>
    <row r="245" spans="1:2" x14ac:dyDescent="0.3">
      <c r="A245" s="19">
        <v>6</v>
      </c>
      <c r="B245" s="15">
        <v>0</v>
      </c>
    </row>
    <row r="246" spans="1:2" x14ac:dyDescent="0.3">
      <c r="A246" s="19">
        <v>6</v>
      </c>
      <c r="B246" s="15">
        <v>0</v>
      </c>
    </row>
    <row r="247" spans="1:2" x14ac:dyDescent="0.3">
      <c r="A247" s="19">
        <v>6</v>
      </c>
      <c r="B247" s="15">
        <v>0</v>
      </c>
    </row>
    <row r="248" spans="1:2" x14ac:dyDescent="0.3">
      <c r="A248" s="19">
        <v>6</v>
      </c>
      <c r="B248" s="15">
        <v>0</v>
      </c>
    </row>
    <row r="249" spans="1:2" x14ac:dyDescent="0.3">
      <c r="A249" s="19">
        <v>6</v>
      </c>
      <c r="B249" s="15">
        <v>0</v>
      </c>
    </row>
    <row r="250" spans="1:2" x14ac:dyDescent="0.3">
      <c r="A250" s="19">
        <v>6</v>
      </c>
      <c r="B250" s="15">
        <v>0</v>
      </c>
    </row>
    <row r="251" spans="1:2" x14ac:dyDescent="0.3">
      <c r="A251" s="19">
        <v>6</v>
      </c>
      <c r="B251" s="15">
        <v>0</v>
      </c>
    </row>
    <row r="252" spans="1:2" x14ac:dyDescent="0.3">
      <c r="A252" s="19">
        <v>6</v>
      </c>
      <c r="B252" s="15">
        <v>0</v>
      </c>
    </row>
    <row r="253" spans="1:2" x14ac:dyDescent="0.3">
      <c r="A253" s="19">
        <v>6</v>
      </c>
      <c r="B253" s="15">
        <v>0</v>
      </c>
    </row>
    <row r="254" spans="1:2" x14ac:dyDescent="0.3">
      <c r="A254" s="19">
        <v>6</v>
      </c>
      <c r="B254" s="15">
        <v>0</v>
      </c>
    </row>
    <row r="255" spans="1:2" x14ac:dyDescent="0.3">
      <c r="A255" s="19">
        <v>6</v>
      </c>
      <c r="B255" s="15">
        <v>0</v>
      </c>
    </row>
    <row r="256" spans="1:2" x14ac:dyDescent="0.3">
      <c r="A256" s="19">
        <v>6</v>
      </c>
      <c r="B256" s="15">
        <v>0</v>
      </c>
    </row>
    <row r="257" spans="1:2" x14ac:dyDescent="0.3">
      <c r="A257" s="19">
        <v>6</v>
      </c>
      <c r="B257" s="15">
        <v>0</v>
      </c>
    </row>
    <row r="258" spans="1:2" x14ac:dyDescent="0.3">
      <c r="A258" s="19">
        <v>6</v>
      </c>
      <c r="B258" s="15">
        <v>0</v>
      </c>
    </row>
    <row r="259" spans="1:2" x14ac:dyDescent="0.3">
      <c r="A259" s="19">
        <v>6</v>
      </c>
      <c r="B259" s="15">
        <v>0</v>
      </c>
    </row>
    <row r="260" spans="1:2" x14ac:dyDescent="0.3">
      <c r="A260" s="19">
        <v>6</v>
      </c>
      <c r="B260" s="15">
        <v>0</v>
      </c>
    </row>
    <row r="261" spans="1:2" x14ac:dyDescent="0.3">
      <c r="A261" s="19">
        <v>6</v>
      </c>
      <c r="B261" s="15">
        <v>0</v>
      </c>
    </row>
    <row r="262" spans="1:2" x14ac:dyDescent="0.3">
      <c r="A262" s="19">
        <v>6</v>
      </c>
      <c r="B262" s="15">
        <v>0</v>
      </c>
    </row>
    <row r="263" spans="1:2" x14ac:dyDescent="0.3">
      <c r="A263" s="19">
        <v>6</v>
      </c>
      <c r="B263" s="15">
        <v>0</v>
      </c>
    </row>
    <row r="264" spans="1:2" x14ac:dyDescent="0.3">
      <c r="A264" s="19">
        <v>6</v>
      </c>
      <c r="B264" s="15">
        <v>0</v>
      </c>
    </row>
    <row r="265" spans="1:2" x14ac:dyDescent="0.3">
      <c r="A265" s="19">
        <v>6</v>
      </c>
      <c r="B265" s="15">
        <v>0</v>
      </c>
    </row>
    <row r="266" spans="1:2" x14ac:dyDescent="0.3">
      <c r="A266" s="19">
        <v>6</v>
      </c>
      <c r="B266" s="15">
        <v>0</v>
      </c>
    </row>
    <row r="267" spans="1:2" x14ac:dyDescent="0.3">
      <c r="A267" s="19">
        <v>6</v>
      </c>
      <c r="B267" s="15">
        <v>0</v>
      </c>
    </row>
    <row r="268" spans="1:2" x14ac:dyDescent="0.3">
      <c r="A268" s="19">
        <v>6</v>
      </c>
      <c r="B268" s="15">
        <v>0</v>
      </c>
    </row>
    <row r="269" spans="1:2" x14ac:dyDescent="0.3">
      <c r="A269" s="19">
        <v>6</v>
      </c>
      <c r="B269" s="15">
        <v>0</v>
      </c>
    </row>
    <row r="270" spans="1:2" x14ac:dyDescent="0.3">
      <c r="A270" s="19">
        <v>4</v>
      </c>
      <c r="B270" s="15">
        <v>0</v>
      </c>
    </row>
    <row r="271" spans="1:2" x14ac:dyDescent="0.3">
      <c r="A271" s="19">
        <v>4</v>
      </c>
      <c r="B271" s="15">
        <v>0</v>
      </c>
    </row>
    <row r="272" spans="1:2" x14ac:dyDescent="0.3">
      <c r="A272" s="19">
        <v>4</v>
      </c>
      <c r="B272" s="15">
        <v>0</v>
      </c>
    </row>
    <row r="273" spans="1:2" x14ac:dyDescent="0.3">
      <c r="A273" s="19">
        <v>4</v>
      </c>
      <c r="B273" s="15">
        <v>0</v>
      </c>
    </row>
    <row r="274" spans="1:2" x14ac:dyDescent="0.3">
      <c r="A274" s="19">
        <v>4</v>
      </c>
      <c r="B274" s="15">
        <v>0</v>
      </c>
    </row>
    <row r="275" spans="1:2" x14ac:dyDescent="0.3">
      <c r="A275" s="19">
        <v>4</v>
      </c>
      <c r="B275" s="15">
        <v>0</v>
      </c>
    </row>
    <row r="276" spans="1:2" x14ac:dyDescent="0.3">
      <c r="A276" s="19">
        <v>4</v>
      </c>
      <c r="B276" s="15">
        <v>0</v>
      </c>
    </row>
    <row r="277" spans="1:2" x14ac:dyDescent="0.3">
      <c r="A277" s="19">
        <v>4</v>
      </c>
      <c r="B277" s="15">
        <v>0</v>
      </c>
    </row>
    <row r="278" spans="1:2" x14ac:dyDescent="0.3">
      <c r="A278" s="19">
        <v>4</v>
      </c>
      <c r="B278" s="15">
        <v>0</v>
      </c>
    </row>
    <row r="279" spans="1:2" x14ac:dyDescent="0.3">
      <c r="A279" s="19">
        <v>4</v>
      </c>
      <c r="B279" s="15">
        <v>0</v>
      </c>
    </row>
    <row r="280" spans="1:2" x14ac:dyDescent="0.3">
      <c r="A280" s="19">
        <v>4</v>
      </c>
      <c r="B280" s="15">
        <v>0</v>
      </c>
    </row>
    <row r="281" spans="1:2" x14ac:dyDescent="0.3">
      <c r="A281" s="19">
        <v>4</v>
      </c>
      <c r="B281" s="15">
        <v>0</v>
      </c>
    </row>
    <row r="282" spans="1:2" x14ac:dyDescent="0.3">
      <c r="A282" s="19">
        <v>4</v>
      </c>
      <c r="B282" s="15">
        <v>0</v>
      </c>
    </row>
    <row r="283" spans="1:2" x14ac:dyDescent="0.3">
      <c r="A283" s="19">
        <v>4</v>
      </c>
      <c r="B283" s="15">
        <v>0</v>
      </c>
    </row>
    <row r="284" spans="1:2" x14ac:dyDescent="0.3">
      <c r="A284" s="19">
        <v>4</v>
      </c>
      <c r="B284" s="15">
        <v>0</v>
      </c>
    </row>
    <row r="285" spans="1:2" x14ac:dyDescent="0.3">
      <c r="A285" s="19">
        <v>4</v>
      </c>
      <c r="B285" s="15">
        <v>0</v>
      </c>
    </row>
    <row r="286" spans="1:2" x14ac:dyDescent="0.3">
      <c r="A286" s="19">
        <v>4</v>
      </c>
      <c r="B286" s="15">
        <v>0</v>
      </c>
    </row>
    <row r="287" spans="1:2" x14ac:dyDescent="0.3">
      <c r="A287" s="19">
        <v>4</v>
      </c>
      <c r="B287" s="15">
        <v>0</v>
      </c>
    </row>
    <row r="288" spans="1:2" x14ac:dyDescent="0.3">
      <c r="A288" s="19">
        <v>4</v>
      </c>
      <c r="B288" s="15">
        <v>0</v>
      </c>
    </row>
    <row r="289" spans="1:2" x14ac:dyDescent="0.3">
      <c r="A289" s="19">
        <v>4</v>
      </c>
      <c r="B289" s="15">
        <v>0</v>
      </c>
    </row>
    <row r="290" spans="1:2" x14ac:dyDescent="0.3">
      <c r="A290" s="19">
        <v>4</v>
      </c>
      <c r="B290" s="15">
        <v>0</v>
      </c>
    </row>
    <row r="291" spans="1:2" x14ac:dyDescent="0.3">
      <c r="A291" s="19">
        <v>6</v>
      </c>
      <c r="B291" s="15">
        <v>1</v>
      </c>
    </row>
    <row r="292" spans="1:2" x14ac:dyDescent="0.3">
      <c r="A292" s="19">
        <v>52.400001525878899</v>
      </c>
      <c r="B292" s="15">
        <v>1</v>
      </c>
    </row>
    <row r="293" spans="1:2" x14ac:dyDescent="0.3">
      <c r="A293" s="19">
        <v>82.5</v>
      </c>
      <c r="B293" s="15">
        <v>1</v>
      </c>
    </row>
    <row r="294" spans="1:2" x14ac:dyDescent="0.3">
      <c r="A294" s="19">
        <v>137.78900146484301</v>
      </c>
      <c r="B294" s="15">
        <v>1</v>
      </c>
    </row>
    <row r="295" spans="1:2" x14ac:dyDescent="0.3">
      <c r="A295" s="19">
        <v>202.75</v>
      </c>
      <c r="B295" s="15">
        <v>1</v>
      </c>
    </row>
    <row r="296" spans="1:2" x14ac:dyDescent="0.3">
      <c r="A296" s="19">
        <v>52.400001525878899</v>
      </c>
      <c r="B296" s="15">
        <v>1</v>
      </c>
    </row>
    <row r="297" spans="1:2" x14ac:dyDescent="0.3">
      <c r="A297" s="19">
        <v>107.597999572753</v>
      </c>
      <c r="B297" s="15">
        <v>1</v>
      </c>
    </row>
    <row r="298" spans="1:2" x14ac:dyDescent="0.3">
      <c r="A298" s="19">
        <v>173.39100646972599</v>
      </c>
      <c r="B298" s="15">
        <v>1</v>
      </c>
    </row>
    <row r="299" spans="1:2" x14ac:dyDescent="0.3">
      <c r="A299" s="19">
        <v>19.614000320434499</v>
      </c>
      <c r="B299" s="15">
        <v>1</v>
      </c>
    </row>
    <row r="300" spans="1:2" x14ac:dyDescent="0.3">
      <c r="A300" s="19">
        <v>19.576999664306602</v>
      </c>
      <c r="B300" s="15">
        <v>1</v>
      </c>
    </row>
    <row r="301" spans="1:2" x14ac:dyDescent="0.3">
      <c r="A301" s="19">
        <v>20.063999176025298</v>
      </c>
      <c r="B301" s="15">
        <v>1</v>
      </c>
    </row>
    <row r="302" spans="1:2" x14ac:dyDescent="0.3">
      <c r="A302" s="19">
        <v>19.642999649047798</v>
      </c>
      <c r="B302" s="15">
        <v>1</v>
      </c>
    </row>
    <row r="303" spans="1:2" x14ac:dyDescent="0.3">
      <c r="A303" s="19">
        <v>19.829000473022401</v>
      </c>
      <c r="B303" s="15">
        <v>1</v>
      </c>
    </row>
    <row r="304" spans="1:2" x14ac:dyDescent="0.3">
      <c r="A304" s="19">
        <v>19.485000610351499</v>
      </c>
      <c r="B304" s="15">
        <v>1</v>
      </c>
    </row>
    <row r="305" spans="1:2" x14ac:dyDescent="0.3">
      <c r="A305" s="19">
        <v>20.129999160766602</v>
      </c>
      <c r="B305" s="15">
        <v>1</v>
      </c>
    </row>
    <row r="306" spans="1:2" x14ac:dyDescent="0.3">
      <c r="A306" s="19">
        <v>19.6380004882812</v>
      </c>
      <c r="B306" s="15">
        <v>1</v>
      </c>
    </row>
    <row r="307" spans="1:2" x14ac:dyDescent="0.3">
      <c r="A307" s="19">
        <v>20.205999374389599</v>
      </c>
      <c r="B307" s="15">
        <v>1</v>
      </c>
    </row>
    <row r="308" spans="1:2" x14ac:dyDescent="0.3">
      <c r="A308" s="19">
        <v>20.239000320434499</v>
      </c>
      <c r="B308" s="15">
        <v>1</v>
      </c>
    </row>
    <row r="309" spans="1:2" x14ac:dyDescent="0.3">
      <c r="A309" s="19">
        <v>19.656999588012599</v>
      </c>
      <c r="B309" s="15">
        <v>1</v>
      </c>
    </row>
    <row r="310" spans="1:2" x14ac:dyDescent="0.3">
      <c r="A310" s="19">
        <v>19.6870002746582</v>
      </c>
      <c r="B310" s="15">
        <v>1</v>
      </c>
    </row>
    <row r="311" spans="1:2" x14ac:dyDescent="0.3">
      <c r="A311" s="19">
        <v>20.330999374389599</v>
      </c>
      <c r="B311" s="15">
        <v>1</v>
      </c>
    </row>
    <row r="312" spans="1:2" x14ac:dyDescent="0.3">
      <c r="A312" s="19">
        <v>19.643999099731399</v>
      </c>
      <c r="B312" s="15">
        <v>1</v>
      </c>
    </row>
    <row r="313" spans="1:2" x14ac:dyDescent="0.3">
      <c r="A313" s="19">
        <v>22.356000900268501</v>
      </c>
      <c r="B313" s="15">
        <v>1</v>
      </c>
    </row>
    <row r="314" spans="1:2" x14ac:dyDescent="0.3">
      <c r="A314" s="19">
        <v>20.318000793456999</v>
      </c>
      <c r="B314" s="15">
        <v>1</v>
      </c>
    </row>
    <row r="315" spans="1:2" x14ac:dyDescent="0.3">
      <c r="A315" s="19">
        <v>20.003999710083001</v>
      </c>
      <c r="B315" s="15">
        <v>1</v>
      </c>
    </row>
    <row r="316" spans="1:2" x14ac:dyDescent="0.3">
      <c r="A316" s="19">
        <v>30</v>
      </c>
      <c r="B316" s="15">
        <v>1</v>
      </c>
    </row>
    <row r="317" spans="1:2" x14ac:dyDescent="0.3">
      <c r="A317" s="19">
        <v>21.229000091552699</v>
      </c>
      <c r="B317" s="15">
        <v>1</v>
      </c>
    </row>
    <row r="318" spans="1:2" x14ac:dyDescent="0.3">
      <c r="A318" s="19">
        <v>32</v>
      </c>
      <c r="B318" s="15">
        <v>1</v>
      </c>
    </row>
    <row r="319" spans="1:2" x14ac:dyDescent="0.3">
      <c r="A319" s="19">
        <v>12</v>
      </c>
      <c r="B319" s="15">
        <v>1</v>
      </c>
    </row>
    <row r="320" spans="1:2" x14ac:dyDescent="0.3">
      <c r="A320" s="19">
        <v>12</v>
      </c>
      <c r="B320" s="15">
        <v>1</v>
      </c>
    </row>
    <row r="321" spans="1:2" x14ac:dyDescent="0.3">
      <c r="A321" s="19">
        <v>8</v>
      </c>
      <c r="B321" s="15">
        <v>1</v>
      </c>
    </row>
    <row r="322" spans="1:2" x14ac:dyDescent="0.3">
      <c r="A322" s="19">
        <v>8</v>
      </c>
      <c r="B322" s="15">
        <v>0</v>
      </c>
    </row>
    <row r="323" spans="1:2" x14ac:dyDescent="0.3">
      <c r="A323" s="19">
        <v>6</v>
      </c>
      <c r="B323" s="15">
        <v>0</v>
      </c>
    </row>
    <row r="324" spans="1:2" x14ac:dyDescent="0.3">
      <c r="A324" s="19">
        <v>6</v>
      </c>
      <c r="B324" s="15">
        <v>0</v>
      </c>
    </row>
    <row r="325" spans="1:2" x14ac:dyDescent="0.3">
      <c r="A325" s="19">
        <v>6</v>
      </c>
      <c r="B325" s="15">
        <v>0</v>
      </c>
    </row>
    <row r="326" spans="1:2" x14ac:dyDescent="0.3">
      <c r="A326" s="19">
        <v>6</v>
      </c>
      <c r="B326" s="15">
        <v>0</v>
      </c>
    </row>
    <row r="327" spans="1:2" x14ac:dyDescent="0.3">
      <c r="A327" s="19">
        <v>7.1479997634887598</v>
      </c>
      <c r="B327" s="15">
        <v>0</v>
      </c>
    </row>
    <row r="328" spans="1:2" x14ac:dyDescent="0.3">
      <c r="A328" s="19">
        <v>6</v>
      </c>
      <c r="B328" s="15">
        <v>0</v>
      </c>
    </row>
    <row r="329" spans="1:2" x14ac:dyDescent="0.3">
      <c r="A329" s="19">
        <v>6</v>
      </c>
      <c r="B329" s="15">
        <v>0</v>
      </c>
    </row>
    <row r="330" spans="1:2" x14ac:dyDescent="0.3">
      <c r="A330" s="19">
        <v>6</v>
      </c>
      <c r="B330" s="15">
        <v>0</v>
      </c>
    </row>
    <row r="331" spans="1:2" x14ac:dyDescent="0.3">
      <c r="A331" s="19">
        <v>6</v>
      </c>
      <c r="B331" s="15">
        <v>0</v>
      </c>
    </row>
    <row r="332" spans="1:2" x14ac:dyDescent="0.3">
      <c r="A332" s="19">
        <v>6</v>
      </c>
      <c r="B332" s="15">
        <v>0</v>
      </c>
    </row>
    <row r="333" spans="1:2" x14ac:dyDescent="0.3">
      <c r="A333" s="19">
        <v>6</v>
      </c>
      <c r="B333" s="15">
        <v>0</v>
      </c>
    </row>
    <row r="334" spans="1:2" x14ac:dyDescent="0.3">
      <c r="A334" s="19">
        <v>6</v>
      </c>
      <c r="B334" s="15">
        <v>0</v>
      </c>
    </row>
    <row r="335" spans="1:2" x14ac:dyDescent="0.3">
      <c r="A335" s="19">
        <v>6</v>
      </c>
      <c r="B335" s="15">
        <v>0</v>
      </c>
    </row>
    <row r="336" spans="1:2" x14ac:dyDescent="0.3">
      <c r="A336" s="19">
        <v>6</v>
      </c>
      <c r="B336" s="15">
        <v>0</v>
      </c>
    </row>
    <row r="337" spans="1:2" x14ac:dyDescent="0.3">
      <c r="A337" s="19">
        <v>6</v>
      </c>
      <c r="B337" s="15">
        <v>0</v>
      </c>
    </row>
    <row r="338" spans="1:2" x14ac:dyDescent="0.3">
      <c r="A338" s="19">
        <v>6</v>
      </c>
      <c r="B338" s="15">
        <v>0</v>
      </c>
    </row>
    <row r="339" spans="1:2" x14ac:dyDescent="0.3">
      <c r="A339" s="19">
        <v>6</v>
      </c>
      <c r="B339" s="15">
        <v>0</v>
      </c>
    </row>
    <row r="340" spans="1:2" x14ac:dyDescent="0.3">
      <c r="A340" s="19">
        <v>6</v>
      </c>
      <c r="B340" s="15">
        <v>0</v>
      </c>
    </row>
    <row r="341" spans="1:2" x14ac:dyDescent="0.3">
      <c r="A341" s="19">
        <v>6</v>
      </c>
      <c r="B341" s="15">
        <v>0</v>
      </c>
    </row>
    <row r="342" spans="1:2" x14ac:dyDescent="0.3">
      <c r="A342" s="19">
        <v>6</v>
      </c>
      <c r="B342" s="15">
        <v>0</v>
      </c>
    </row>
    <row r="343" spans="1:2" x14ac:dyDescent="0.3">
      <c r="A343" s="19">
        <v>6</v>
      </c>
      <c r="B343" s="15">
        <v>0</v>
      </c>
    </row>
    <row r="344" spans="1:2" x14ac:dyDescent="0.3">
      <c r="A344" s="19">
        <v>6</v>
      </c>
      <c r="B344" s="15">
        <v>0</v>
      </c>
    </row>
    <row r="345" spans="1:2" x14ac:dyDescent="0.3">
      <c r="A345" s="19">
        <v>6</v>
      </c>
      <c r="B345" s="15">
        <v>0</v>
      </c>
    </row>
    <row r="346" spans="1:2" x14ac:dyDescent="0.3">
      <c r="A346" s="19">
        <v>6</v>
      </c>
      <c r="B346" s="15">
        <v>0</v>
      </c>
    </row>
    <row r="347" spans="1:2" x14ac:dyDescent="0.3">
      <c r="A347" s="19">
        <v>6</v>
      </c>
      <c r="B347" s="15">
        <v>0</v>
      </c>
    </row>
    <row r="348" spans="1:2" x14ac:dyDescent="0.3">
      <c r="A348" s="19">
        <v>8</v>
      </c>
      <c r="B348" s="15">
        <v>0</v>
      </c>
    </row>
    <row r="349" spans="1:2" x14ac:dyDescent="0.3">
      <c r="A349" s="19">
        <v>8</v>
      </c>
      <c r="B349" s="15">
        <v>0</v>
      </c>
    </row>
    <row r="350" spans="1:2" x14ac:dyDescent="0.3">
      <c r="A350" s="19">
        <v>8</v>
      </c>
      <c r="B350" s="15">
        <v>0</v>
      </c>
    </row>
    <row r="351" spans="1:2" x14ac:dyDescent="0.3">
      <c r="A351" s="19">
        <v>6</v>
      </c>
      <c r="B351" s="15">
        <v>0</v>
      </c>
    </row>
    <row r="352" spans="1:2" x14ac:dyDescent="0.3">
      <c r="A352" s="19">
        <v>6</v>
      </c>
      <c r="B352" s="15">
        <v>0</v>
      </c>
    </row>
    <row r="353" spans="1:2" x14ac:dyDescent="0.3">
      <c r="A353" s="19">
        <v>6</v>
      </c>
      <c r="B353" s="15">
        <v>0</v>
      </c>
    </row>
    <row r="354" spans="1:2" x14ac:dyDescent="0.3">
      <c r="A354" s="19">
        <v>6</v>
      </c>
      <c r="B354" s="15">
        <v>0</v>
      </c>
    </row>
    <row r="355" spans="1:2" x14ac:dyDescent="0.3">
      <c r="A355" s="19">
        <v>6</v>
      </c>
      <c r="B355" s="15">
        <v>0</v>
      </c>
    </row>
    <row r="356" spans="1:2" x14ac:dyDescent="0.3">
      <c r="A356" s="19">
        <v>6</v>
      </c>
      <c r="B356" s="15">
        <v>0</v>
      </c>
    </row>
    <row r="357" spans="1:2" x14ac:dyDescent="0.3">
      <c r="A357" s="19">
        <v>6</v>
      </c>
      <c r="B357" s="15">
        <v>0</v>
      </c>
    </row>
    <row r="358" spans="1:2" x14ac:dyDescent="0.3">
      <c r="A358" s="19">
        <v>6</v>
      </c>
      <c r="B358" s="15">
        <v>0</v>
      </c>
    </row>
    <row r="359" spans="1:2" x14ac:dyDescent="0.3">
      <c r="A359" s="19">
        <v>4</v>
      </c>
      <c r="B359" s="15">
        <v>0</v>
      </c>
    </row>
    <row r="360" spans="1:2" x14ac:dyDescent="0.3">
      <c r="A360" s="19">
        <v>4</v>
      </c>
      <c r="B360" s="15">
        <v>0</v>
      </c>
    </row>
    <row r="361" spans="1:2" x14ac:dyDescent="0.3">
      <c r="A361" s="19">
        <v>4</v>
      </c>
      <c r="B361" s="15">
        <v>0</v>
      </c>
    </row>
    <row r="362" spans="1:2" x14ac:dyDescent="0.3">
      <c r="A362" s="19">
        <v>4</v>
      </c>
      <c r="B362" s="15">
        <v>0</v>
      </c>
    </row>
    <row r="363" spans="1:2" x14ac:dyDescent="0.3">
      <c r="A363" s="19">
        <v>4</v>
      </c>
      <c r="B363" s="15">
        <v>0</v>
      </c>
    </row>
    <row r="364" spans="1:2" x14ac:dyDescent="0.3">
      <c r="A364" s="19">
        <v>4</v>
      </c>
      <c r="B364" s="15">
        <v>0</v>
      </c>
    </row>
    <row r="365" spans="1:2" x14ac:dyDescent="0.3">
      <c r="A365" s="19">
        <v>4</v>
      </c>
      <c r="B365" s="15">
        <v>0</v>
      </c>
    </row>
    <row r="366" spans="1:2" x14ac:dyDescent="0.3">
      <c r="A366" s="19">
        <v>4</v>
      </c>
      <c r="B366" s="15">
        <v>0</v>
      </c>
    </row>
    <row r="367" spans="1:2" x14ac:dyDescent="0.3">
      <c r="A367" s="19">
        <v>4</v>
      </c>
      <c r="B367" s="15">
        <v>0</v>
      </c>
    </row>
    <row r="368" spans="1:2" x14ac:dyDescent="0.3">
      <c r="A368" s="19">
        <v>4</v>
      </c>
      <c r="B368" s="15">
        <v>0</v>
      </c>
    </row>
    <row r="369" spans="1:2" x14ac:dyDescent="0.3">
      <c r="A369" s="19">
        <v>4</v>
      </c>
      <c r="B369" s="15">
        <v>0</v>
      </c>
    </row>
    <row r="370" spans="1:2" x14ac:dyDescent="0.3">
      <c r="A370" s="19">
        <v>4</v>
      </c>
      <c r="B370" s="15">
        <v>0</v>
      </c>
    </row>
    <row r="371" spans="1:2" x14ac:dyDescent="0.3">
      <c r="A371" s="19">
        <v>4</v>
      </c>
      <c r="B371" s="15">
        <v>0</v>
      </c>
    </row>
    <row r="372" spans="1:2" x14ac:dyDescent="0.3">
      <c r="A372" s="19">
        <v>4</v>
      </c>
      <c r="B372" s="15">
        <v>0</v>
      </c>
    </row>
    <row r="373" spans="1:2" x14ac:dyDescent="0.3">
      <c r="A373" s="19">
        <v>4</v>
      </c>
      <c r="B373" s="15">
        <v>0</v>
      </c>
    </row>
    <row r="374" spans="1:2" x14ac:dyDescent="0.3">
      <c r="A374" s="19">
        <v>4</v>
      </c>
      <c r="B374" s="1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opLeftCell="A5" workbookViewId="0">
      <selection sqref="A1:W32"/>
    </sheetView>
  </sheetViews>
  <sheetFormatPr defaultRowHeight="14.4" x14ac:dyDescent="0.3"/>
  <sheetData>
    <row r="1" spans="1:13" x14ac:dyDescent="0.3">
      <c r="A1" s="21" t="s">
        <v>23</v>
      </c>
      <c r="B1" s="18" t="s">
        <v>22</v>
      </c>
      <c r="C1" s="23"/>
      <c r="D1" s="14" t="s">
        <v>28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25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16</v>
      </c>
      <c r="B4" s="15">
        <v>1</v>
      </c>
      <c r="I4" s="3"/>
    </row>
    <row r="5" spans="1:13" x14ac:dyDescent="0.3">
      <c r="A5" s="19">
        <v>48</v>
      </c>
      <c r="B5" s="15">
        <v>1</v>
      </c>
      <c r="E5" s="12" t="s">
        <v>0</v>
      </c>
      <c r="F5" t="s">
        <v>19</v>
      </c>
    </row>
    <row r="6" spans="1:13" x14ac:dyDescent="0.3">
      <c r="A6" s="19">
        <v>48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48</v>
      </c>
      <c r="B7" s="15">
        <v>1</v>
      </c>
      <c r="I7" s="4"/>
    </row>
    <row r="8" spans="1:13" x14ac:dyDescent="0.3">
      <c r="A8" s="19">
        <v>32</v>
      </c>
      <c r="B8" s="15">
        <v>1</v>
      </c>
    </row>
    <row r="9" spans="1:13" x14ac:dyDescent="0.3">
      <c r="A9" s="19">
        <v>8</v>
      </c>
      <c r="B9" s="15">
        <v>1</v>
      </c>
      <c r="E9" s="5" t="s">
        <v>26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8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8</v>
      </c>
      <c r="B11" s="15">
        <v>1</v>
      </c>
      <c r="E11" s="13" t="s">
        <v>3</v>
      </c>
      <c r="F11" s="8" t="s">
        <v>4</v>
      </c>
      <c r="G11" s="11">
        <f>101-77</f>
        <v>24</v>
      </c>
      <c r="H11" s="11">
        <v>0</v>
      </c>
      <c r="I11" s="5">
        <f>G11+H11</f>
        <v>24</v>
      </c>
      <c r="K11" s="5" t="s">
        <v>7</v>
      </c>
      <c r="L11" s="20">
        <f>I11+I12</f>
        <v>373</v>
      </c>
    </row>
    <row r="12" spans="1:13" x14ac:dyDescent="0.3">
      <c r="A12" s="19">
        <v>8</v>
      </c>
      <c r="B12" s="15">
        <v>1</v>
      </c>
      <c r="E12" s="13" t="s">
        <v>2</v>
      </c>
      <c r="F12" s="8" t="s">
        <v>5</v>
      </c>
      <c r="G12" s="12">
        <f>11</f>
        <v>11</v>
      </c>
      <c r="H12" s="12">
        <f>77-11+373-101</f>
        <v>338</v>
      </c>
      <c r="I12" s="5">
        <f>G12+H12</f>
        <v>349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35</v>
      </c>
      <c r="H13" s="5">
        <f>H11+H12</f>
        <v>338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373</v>
      </c>
    </row>
    <row r="16" spans="1:13" x14ac:dyDescent="0.3">
      <c r="A16" s="19">
        <v>8</v>
      </c>
      <c r="B16" s="15">
        <v>0</v>
      </c>
    </row>
    <row r="17" spans="1:9" x14ac:dyDescent="0.3">
      <c r="A17" s="19">
        <v>6</v>
      </c>
      <c r="B17" s="15">
        <v>0</v>
      </c>
      <c r="D17" s="10"/>
      <c r="E17" s="11" t="s">
        <v>12</v>
      </c>
      <c r="F17" s="5">
        <f>G11/(G11+H11)</f>
        <v>1</v>
      </c>
    </row>
    <row r="18" spans="1:9" x14ac:dyDescent="0.3">
      <c r="A18" s="19">
        <v>6</v>
      </c>
      <c r="B18" s="15">
        <v>0</v>
      </c>
      <c r="E18" s="11" t="s">
        <v>8</v>
      </c>
      <c r="F18" s="5">
        <f>H12/(G12+H12)</f>
        <v>0.96848137535816614</v>
      </c>
      <c r="H18" t="s">
        <v>27</v>
      </c>
    </row>
    <row r="19" spans="1:9" x14ac:dyDescent="0.3">
      <c r="A19" s="19">
        <v>6</v>
      </c>
      <c r="B19" s="15">
        <v>0</v>
      </c>
      <c r="E19" s="11" t="s">
        <v>9</v>
      </c>
      <c r="F19" s="5">
        <f>G11/G13</f>
        <v>0.68571428571428572</v>
      </c>
      <c r="H19">
        <v>77</v>
      </c>
      <c r="I19">
        <v>101</v>
      </c>
    </row>
    <row r="20" spans="1:9" x14ac:dyDescent="0.3">
      <c r="A20" s="19">
        <v>6</v>
      </c>
      <c r="B20" s="15">
        <v>0</v>
      </c>
      <c r="E20" s="11" t="s">
        <v>10</v>
      </c>
      <c r="F20" s="5">
        <f>(G11+H12)/L11</f>
        <v>0.97050938337801607</v>
      </c>
    </row>
    <row r="21" spans="1:9" x14ac:dyDescent="0.3">
      <c r="A21" s="19">
        <v>6</v>
      </c>
      <c r="B21" s="15">
        <v>0</v>
      </c>
      <c r="E21" s="11" t="s">
        <v>11</v>
      </c>
      <c r="F21" s="5">
        <f>2*(1/(1/F17+1/F19))</f>
        <v>0.81355932203389836</v>
      </c>
    </row>
    <row r="22" spans="1:9" x14ac:dyDescent="0.3">
      <c r="A22" s="19">
        <v>6</v>
      </c>
      <c r="B22" s="15">
        <v>0</v>
      </c>
    </row>
    <row r="23" spans="1:9" x14ac:dyDescent="0.3">
      <c r="A23" s="19">
        <v>6</v>
      </c>
      <c r="B23" s="15">
        <v>0</v>
      </c>
    </row>
    <row r="24" spans="1:9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9" x14ac:dyDescent="0.3">
      <c r="A25" s="19">
        <v>6</v>
      </c>
      <c r="B25" s="15">
        <v>0</v>
      </c>
    </row>
    <row r="26" spans="1:9" x14ac:dyDescent="0.3">
      <c r="A26" s="19">
        <v>6</v>
      </c>
      <c r="B26" s="15">
        <v>0</v>
      </c>
    </row>
    <row r="27" spans="1:9" x14ac:dyDescent="0.3">
      <c r="A27" s="19">
        <v>6</v>
      </c>
      <c r="B27" s="15">
        <v>0</v>
      </c>
    </row>
    <row r="28" spans="1:9" x14ac:dyDescent="0.3">
      <c r="A28" s="19">
        <v>6</v>
      </c>
      <c r="B28" s="15">
        <v>0</v>
      </c>
    </row>
    <row r="29" spans="1:9" x14ac:dyDescent="0.3">
      <c r="A29">
        <v>6</v>
      </c>
      <c r="B29">
        <v>0</v>
      </c>
    </row>
    <row r="30" spans="1:9" x14ac:dyDescent="0.3">
      <c r="A30">
        <v>6</v>
      </c>
      <c r="B30">
        <v>0</v>
      </c>
    </row>
    <row r="31" spans="1:9" x14ac:dyDescent="0.3">
      <c r="A31">
        <v>6</v>
      </c>
      <c r="B31">
        <v>0</v>
      </c>
    </row>
    <row r="32" spans="1:9" x14ac:dyDescent="0.3">
      <c r="A32">
        <v>6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6</v>
      </c>
      <c r="B34">
        <v>0</v>
      </c>
    </row>
    <row r="35" spans="1:2" x14ac:dyDescent="0.3">
      <c r="A35">
        <v>6</v>
      </c>
      <c r="B35">
        <v>0</v>
      </c>
    </row>
    <row r="36" spans="1:2" x14ac:dyDescent="0.3">
      <c r="A36">
        <v>6</v>
      </c>
      <c r="B36">
        <v>0</v>
      </c>
    </row>
    <row r="37" spans="1:2" x14ac:dyDescent="0.3">
      <c r="A37">
        <v>6</v>
      </c>
      <c r="B37">
        <v>0</v>
      </c>
    </row>
    <row r="38" spans="1:2" x14ac:dyDescent="0.3">
      <c r="A38">
        <v>6</v>
      </c>
      <c r="B38">
        <v>0</v>
      </c>
    </row>
    <row r="39" spans="1:2" x14ac:dyDescent="0.3">
      <c r="A39">
        <v>6</v>
      </c>
      <c r="B39">
        <v>0</v>
      </c>
    </row>
    <row r="40" spans="1:2" x14ac:dyDescent="0.3">
      <c r="A40">
        <v>4</v>
      </c>
      <c r="B40">
        <v>0</v>
      </c>
    </row>
    <row r="41" spans="1:2" x14ac:dyDescent="0.3">
      <c r="A41">
        <v>4</v>
      </c>
      <c r="B41">
        <v>0</v>
      </c>
    </row>
    <row r="42" spans="1:2" x14ac:dyDescent="0.3">
      <c r="A42">
        <v>4</v>
      </c>
      <c r="B42">
        <v>0</v>
      </c>
    </row>
    <row r="43" spans="1:2" x14ac:dyDescent="0.3">
      <c r="A43">
        <v>4</v>
      </c>
      <c r="B43">
        <v>0</v>
      </c>
    </row>
    <row r="44" spans="1:2" x14ac:dyDescent="0.3">
      <c r="A44">
        <v>6</v>
      </c>
      <c r="B44">
        <v>0</v>
      </c>
    </row>
    <row r="45" spans="1:2" x14ac:dyDescent="0.3">
      <c r="A45">
        <v>6</v>
      </c>
      <c r="B45">
        <v>0</v>
      </c>
    </row>
    <row r="46" spans="1:2" x14ac:dyDescent="0.3">
      <c r="A46">
        <v>6</v>
      </c>
      <c r="B46">
        <v>0</v>
      </c>
    </row>
    <row r="47" spans="1:2" x14ac:dyDescent="0.3">
      <c r="A47">
        <v>6</v>
      </c>
      <c r="B47">
        <v>0</v>
      </c>
    </row>
    <row r="48" spans="1:2" x14ac:dyDescent="0.3">
      <c r="A48">
        <v>6</v>
      </c>
      <c r="B48">
        <v>0</v>
      </c>
    </row>
    <row r="49" spans="1:2" x14ac:dyDescent="0.3">
      <c r="A49">
        <v>6</v>
      </c>
      <c r="B49">
        <v>0</v>
      </c>
    </row>
    <row r="50" spans="1:2" x14ac:dyDescent="0.3">
      <c r="A50">
        <v>6</v>
      </c>
      <c r="B50">
        <v>0</v>
      </c>
    </row>
    <row r="51" spans="1:2" x14ac:dyDescent="0.3">
      <c r="A51">
        <v>6</v>
      </c>
      <c r="B51">
        <v>0</v>
      </c>
    </row>
    <row r="52" spans="1:2" x14ac:dyDescent="0.3">
      <c r="A52">
        <v>6</v>
      </c>
      <c r="B52">
        <v>0</v>
      </c>
    </row>
    <row r="53" spans="1:2" x14ac:dyDescent="0.3">
      <c r="A53">
        <v>6</v>
      </c>
      <c r="B53">
        <v>0</v>
      </c>
    </row>
    <row r="54" spans="1:2" x14ac:dyDescent="0.3">
      <c r="A54">
        <v>6</v>
      </c>
      <c r="B54">
        <v>0</v>
      </c>
    </row>
    <row r="55" spans="1:2" x14ac:dyDescent="0.3">
      <c r="A55">
        <v>6</v>
      </c>
      <c r="B55">
        <v>0</v>
      </c>
    </row>
    <row r="56" spans="1:2" x14ac:dyDescent="0.3">
      <c r="A56">
        <v>4</v>
      </c>
      <c r="B56">
        <v>0</v>
      </c>
    </row>
    <row r="57" spans="1:2" x14ac:dyDescent="0.3">
      <c r="A57">
        <v>13.9930000305175</v>
      </c>
      <c r="B57">
        <v>0</v>
      </c>
    </row>
    <row r="58" spans="1:2" x14ac:dyDescent="0.3">
      <c r="A58">
        <v>4</v>
      </c>
      <c r="B58">
        <v>0</v>
      </c>
    </row>
    <row r="59" spans="1:2" x14ac:dyDescent="0.3">
      <c r="A59">
        <v>4</v>
      </c>
      <c r="B59">
        <v>0</v>
      </c>
    </row>
    <row r="60" spans="1:2" x14ac:dyDescent="0.3">
      <c r="A60">
        <v>4</v>
      </c>
      <c r="B60">
        <v>0</v>
      </c>
    </row>
    <row r="61" spans="1:2" x14ac:dyDescent="0.3">
      <c r="A61">
        <v>4</v>
      </c>
      <c r="B61">
        <v>0</v>
      </c>
    </row>
    <row r="62" spans="1:2" x14ac:dyDescent="0.3">
      <c r="A62">
        <v>4</v>
      </c>
      <c r="B62">
        <v>0</v>
      </c>
    </row>
    <row r="63" spans="1:2" x14ac:dyDescent="0.3">
      <c r="A63">
        <v>4</v>
      </c>
      <c r="B63">
        <v>0</v>
      </c>
    </row>
    <row r="64" spans="1:2" x14ac:dyDescent="0.3">
      <c r="A64">
        <v>4</v>
      </c>
      <c r="B64">
        <v>0</v>
      </c>
    </row>
    <row r="65" spans="1:2" x14ac:dyDescent="0.3">
      <c r="A65">
        <v>4</v>
      </c>
      <c r="B65">
        <v>0</v>
      </c>
    </row>
    <row r="66" spans="1:2" x14ac:dyDescent="0.3">
      <c r="A66">
        <v>4</v>
      </c>
      <c r="B66">
        <v>0</v>
      </c>
    </row>
    <row r="67" spans="1:2" x14ac:dyDescent="0.3">
      <c r="A67">
        <v>4</v>
      </c>
      <c r="B67">
        <v>0</v>
      </c>
    </row>
    <row r="68" spans="1:2" x14ac:dyDescent="0.3">
      <c r="A68">
        <v>4</v>
      </c>
      <c r="B68">
        <v>0</v>
      </c>
    </row>
    <row r="69" spans="1:2" x14ac:dyDescent="0.3">
      <c r="A69">
        <v>4</v>
      </c>
      <c r="B69">
        <v>0</v>
      </c>
    </row>
    <row r="70" spans="1:2" x14ac:dyDescent="0.3">
      <c r="A70">
        <v>4</v>
      </c>
      <c r="B70">
        <v>0</v>
      </c>
    </row>
    <row r="71" spans="1:2" x14ac:dyDescent="0.3">
      <c r="A71">
        <v>4</v>
      </c>
      <c r="B71">
        <v>0</v>
      </c>
    </row>
    <row r="72" spans="1:2" x14ac:dyDescent="0.3">
      <c r="A72">
        <v>4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6</v>
      </c>
      <c r="B75">
        <v>0</v>
      </c>
    </row>
    <row r="76" spans="1:2" x14ac:dyDescent="0.3">
      <c r="A76">
        <v>6</v>
      </c>
      <c r="B76">
        <v>0</v>
      </c>
    </row>
    <row r="77" spans="1:2" x14ac:dyDescent="0.3">
      <c r="A77">
        <v>6</v>
      </c>
      <c r="B77">
        <v>0</v>
      </c>
    </row>
    <row r="78" spans="1:2" x14ac:dyDescent="0.3">
      <c r="A78">
        <v>6</v>
      </c>
      <c r="B78">
        <v>0</v>
      </c>
    </row>
    <row r="79" spans="1:2" x14ac:dyDescent="0.3">
      <c r="A79">
        <v>8</v>
      </c>
      <c r="B79">
        <v>1</v>
      </c>
    </row>
    <row r="80" spans="1:2" x14ac:dyDescent="0.3">
      <c r="A80">
        <v>11.1960000991821</v>
      </c>
      <c r="B80">
        <v>1</v>
      </c>
    </row>
    <row r="81" spans="1:2" x14ac:dyDescent="0.3">
      <c r="A81">
        <v>77.599998474121094</v>
      </c>
      <c r="B81">
        <v>1</v>
      </c>
    </row>
    <row r="82" spans="1:2" x14ac:dyDescent="0.3">
      <c r="A82">
        <v>23.8159999847412</v>
      </c>
      <c r="B82">
        <v>1</v>
      </c>
    </row>
    <row r="83" spans="1:2" x14ac:dyDescent="0.3">
      <c r="A83">
        <v>19.784999847412099</v>
      </c>
      <c r="B83">
        <v>1</v>
      </c>
    </row>
    <row r="84" spans="1:2" x14ac:dyDescent="0.3">
      <c r="A84">
        <v>19.993999481201101</v>
      </c>
      <c r="B84">
        <v>1</v>
      </c>
    </row>
    <row r="85" spans="1:2" x14ac:dyDescent="0.3">
      <c r="A85">
        <v>19.999000549316399</v>
      </c>
      <c r="B85">
        <v>1</v>
      </c>
    </row>
    <row r="86" spans="1:2" x14ac:dyDescent="0.3">
      <c r="A86">
        <v>34.400001525878899</v>
      </c>
      <c r="B86">
        <v>1</v>
      </c>
    </row>
    <row r="87" spans="1:2" x14ac:dyDescent="0.3">
      <c r="A87">
        <v>19.757999420166001</v>
      </c>
      <c r="B87">
        <v>1</v>
      </c>
    </row>
    <row r="88" spans="1:2" x14ac:dyDescent="0.3">
      <c r="A88">
        <v>20.899999618530199</v>
      </c>
      <c r="B88">
        <v>1</v>
      </c>
    </row>
    <row r="89" spans="1:2" x14ac:dyDescent="0.3">
      <c r="A89">
        <v>20</v>
      </c>
      <c r="B89">
        <v>1</v>
      </c>
    </row>
    <row r="90" spans="1:2" x14ac:dyDescent="0.3">
      <c r="A90">
        <v>36.900001525878899</v>
      </c>
      <c r="B90">
        <v>1</v>
      </c>
    </row>
    <row r="91" spans="1:2" x14ac:dyDescent="0.3">
      <c r="A91">
        <v>42.5</v>
      </c>
      <c r="B91">
        <v>1</v>
      </c>
    </row>
    <row r="92" spans="1:2" x14ac:dyDescent="0.3">
      <c r="A92">
        <v>64.099998474121094</v>
      </c>
      <c r="B92">
        <v>1</v>
      </c>
    </row>
    <row r="93" spans="1:2" x14ac:dyDescent="0.3">
      <c r="A93">
        <v>56.099998474121001</v>
      </c>
      <c r="B93">
        <v>1</v>
      </c>
    </row>
    <row r="94" spans="1:2" x14ac:dyDescent="0.3">
      <c r="A94">
        <v>26.399999618530199</v>
      </c>
      <c r="B94">
        <v>1</v>
      </c>
    </row>
    <row r="95" spans="1:2" x14ac:dyDescent="0.3">
      <c r="A95">
        <v>20.100000381469702</v>
      </c>
      <c r="B95">
        <v>1</v>
      </c>
    </row>
    <row r="96" spans="1:2" x14ac:dyDescent="0.3">
      <c r="A96">
        <v>30</v>
      </c>
      <c r="B96">
        <v>1</v>
      </c>
    </row>
    <row r="97" spans="1:2" x14ac:dyDescent="0.3">
      <c r="A97">
        <v>19.783000946044901</v>
      </c>
      <c r="B97">
        <v>1</v>
      </c>
    </row>
    <row r="98" spans="1:2" x14ac:dyDescent="0.3">
      <c r="A98">
        <v>20.000999450683501</v>
      </c>
      <c r="B98">
        <v>1</v>
      </c>
    </row>
    <row r="99" spans="1:2" x14ac:dyDescent="0.3">
      <c r="A99">
        <v>24</v>
      </c>
      <c r="B99">
        <v>1</v>
      </c>
    </row>
    <row r="100" spans="1:2" x14ac:dyDescent="0.3">
      <c r="A100">
        <v>12</v>
      </c>
      <c r="B100">
        <v>1</v>
      </c>
    </row>
    <row r="101" spans="1:2" x14ac:dyDescent="0.3">
      <c r="A101">
        <v>12</v>
      </c>
      <c r="B101">
        <v>1</v>
      </c>
    </row>
    <row r="102" spans="1:2" x14ac:dyDescent="0.3">
      <c r="A102">
        <v>8</v>
      </c>
      <c r="B102">
        <v>1</v>
      </c>
    </row>
    <row r="103" spans="1:2" x14ac:dyDescent="0.3">
      <c r="A103">
        <v>8</v>
      </c>
      <c r="B103">
        <v>0</v>
      </c>
    </row>
    <row r="104" spans="1:2" x14ac:dyDescent="0.3">
      <c r="A104">
        <v>6</v>
      </c>
      <c r="B104">
        <v>0</v>
      </c>
    </row>
    <row r="105" spans="1:2" x14ac:dyDescent="0.3">
      <c r="A105">
        <v>6</v>
      </c>
      <c r="B105">
        <v>0</v>
      </c>
    </row>
    <row r="106" spans="1:2" x14ac:dyDescent="0.3">
      <c r="A106">
        <v>6</v>
      </c>
      <c r="B106">
        <v>0</v>
      </c>
    </row>
    <row r="107" spans="1:2" x14ac:dyDescent="0.3">
      <c r="A107">
        <v>6</v>
      </c>
      <c r="B107">
        <v>0</v>
      </c>
    </row>
    <row r="108" spans="1:2" x14ac:dyDescent="0.3">
      <c r="A108">
        <v>6</v>
      </c>
      <c r="B108">
        <v>0</v>
      </c>
    </row>
    <row r="109" spans="1:2" x14ac:dyDescent="0.3">
      <c r="A109">
        <v>6</v>
      </c>
      <c r="B109">
        <v>0</v>
      </c>
    </row>
    <row r="110" spans="1:2" x14ac:dyDescent="0.3">
      <c r="A110">
        <v>6</v>
      </c>
      <c r="B110">
        <v>0</v>
      </c>
    </row>
    <row r="111" spans="1:2" x14ac:dyDescent="0.3">
      <c r="A111">
        <v>6</v>
      </c>
      <c r="B111">
        <v>0</v>
      </c>
    </row>
    <row r="112" spans="1:2" x14ac:dyDescent="0.3">
      <c r="A112">
        <v>6</v>
      </c>
      <c r="B112">
        <v>0</v>
      </c>
    </row>
    <row r="113" spans="1:2" x14ac:dyDescent="0.3">
      <c r="A113">
        <v>6</v>
      </c>
      <c r="B113">
        <v>0</v>
      </c>
    </row>
    <row r="114" spans="1:2" x14ac:dyDescent="0.3">
      <c r="A114">
        <v>6</v>
      </c>
      <c r="B114">
        <v>0</v>
      </c>
    </row>
    <row r="115" spans="1:2" x14ac:dyDescent="0.3">
      <c r="A115">
        <v>6</v>
      </c>
      <c r="B115">
        <v>0</v>
      </c>
    </row>
    <row r="116" spans="1:2" x14ac:dyDescent="0.3">
      <c r="A116">
        <v>6</v>
      </c>
      <c r="B116">
        <v>0</v>
      </c>
    </row>
    <row r="117" spans="1:2" x14ac:dyDescent="0.3">
      <c r="A117">
        <v>6</v>
      </c>
      <c r="B117">
        <v>0</v>
      </c>
    </row>
    <row r="118" spans="1:2" x14ac:dyDescent="0.3">
      <c r="A118">
        <v>6</v>
      </c>
      <c r="B118">
        <v>0</v>
      </c>
    </row>
    <row r="119" spans="1:2" x14ac:dyDescent="0.3">
      <c r="A119">
        <v>6</v>
      </c>
      <c r="B119">
        <v>0</v>
      </c>
    </row>
    <row r="120" spans="1:2" x14ac:dyDescent="0.3">
      <c r="A120">
        <v>4</v>
      </c>
      <c r="B120">
        <v>0</v>
      </c>
    </row>
    <row r="121" spans="1:2" x14ac:dyDescent="0.3">
      <c r="A121">
        <v>4</v>
      </c>
      <c r="B121">
        <v>0</v>
      </c>
    </row>
    <row r="122" spans="1:2" x14ac:dyDescent="0.3">
      <c r="A122">
        <v>4</v>
      </c>
      <c r="B122">
        <v>0</v>
      </c>
    </row>
    <row r="123" spans="1:2" x14ac:dyDescent="0.3">
      <c r="A123">
        <v>4</v>
      </c>
      <c r="B123">
        <v>0</v>
      </c>
    </row>
    <row r="124" spans="1:2" x14ac:dyDescent="0.3">
      <c r="A124">
        <v>4</v>
      </c>
      <c r="B124">
        <v>0</v>
      </c>
    </row>
    <row r="125" spans="1:2" x14ac:dyDescent="0.3">
      <c r="A125">
        <v>4</v>
      </c>
      <c r="B125">
        <v>0</v>
      </c>
    </row>
    <row r="126" spans="1:2" x14ac:dyDescent="0.3">
      <c r="A126">
        <v>4</v>
      </c>
      <c r="B126">
        <v>0</v>
      </c>
    </row>
    <row r="127" spans="1:2" x14ac:dyDescent="0.3">
      <c r="A127">
        <v>4</v>
      </c>
      <c r="B127">
        <v>0</v>
      </c>
    </row>
    <row r="128" spans="1:2" x14ac:dyDescent="0.3">
      <c r="A128">
        <v>4</v>
      </c>
      <c r="B128">
        <v>0</v>
      </c>
    </row>
    <row r="129" spans="1:2" x14ac:dyDescent="0.3">
      <c r="A129">
        <v>4</v>
      </c>
      <c r="B129">
        <v>0</v>
      </c>
    </row>
    <row r="130" spans="1:2" x14ac:dyDescent="0.3">
      <c r="A130">
        <v>4</v>
      </c>
      <c r="B130">
        <v>0</v>
      </c>
    </row>
    <row r="131" spans="1:2" x14ac:dyDescent="0.3">
      <c r="A131">
        <v>4</v>
      </c>
      <c r="B131">
        <v>0</v>
      </c>
    </row>
    <row r="132" spans="1:2" x14ac:dyDescent="0.3">
      <c r="A132">
        <v>4</v>
      </c>
      <c r="B132">
        <v>0</v>
      </c>
    </row>
    <row r="133" spans="1:2" x14ac:dyDescent="0.3">
      <c r="A133">
        <v>4</v>
      </c>
      <c r="B133">
        <v>0</v>
      </c>
    </row>
    <row r="134" spans="1:2" x14ac:dyDescent="0.3">
      <c r="A134">
        <v>4</v>
      </c>
      <c r="B134">
        <v>0</v>
      </c>
    </row>
    <row r="135" spans="1:2" x14ac:dyDescent="0.3">
      <c r="A135">
        <v>4</v>
      </c>
      <c r="B135">
        <v>0</v>
      </c>
    </row>
    <row r="136" spans="1:2" x14ac:dyDescent="0.3">
      <c r="A136">
        <v>4</v>
      </c>
      <c r="B136">
        <v>0</v>
      </c>
    </row>
    <row r="137" spans="1:2" x14ac:dyDescent="0.3">
      <c r="A137">
        <v>4</v>
      </c>
      <c r="B137">
        <v>0</v>
      </c>
    </row>
    <row r="138" spans="1:2" x14ac:dyDescent="0.3">
      <c r="A138">
        <v>4</v>
      </c>
      <c r="B138">
        <v>0</v>
      </c>
    </row>
    <row r="139" spans="1:2" x14ac:dyDescent="0.3">
      <c r="A139">
        <v>4</v>
      </c>
      <c r="B139">
        <v>0</v>
      </c>
    </row>
    <row r="140" spans="1:2" x14ac:dyDescent="0.3">
      <c r="A140">
        <v>4</v>
      </c>
      <c r="B140">
        <v>0</v>
      </c>
    </row>
    <row r="141" spans="1:2" x14ac:dyDescent="0.3">
      <c r="A141">
        <v>4</v>
      </c>
      <c r="B141">
        <v>0</v>
      </c>
    </row>
    <row r="142" spans="1:2" x14ac:dyDescent="0.3">
      <c r="A142">
        <v>4</v>
      </c>
      <c r="B142">
        <v>0</v>
      </c>
    </row>
    <row r="143" spans="1:2" x14ac:dyDescent="0.3">
      <c r="A143">
        <v>4</v>
      </c>
      <c r="B143">
        <v>0</v>
      </c>
    </row>
    <row r="144" spans="1:2" x14ac:dyDescent="0.3">
      <c r="A144">
        <v>4</v>
      </c>
      <c r="B144">
        <v>0</v>
      </c>
    </row>
    <row r="145" spans="1:2" x14ac:dyDescent="0.3">
      <c r="A145">
        <v>4</v>
      </c>
      <c r="B145">
        <v>0</v>
      </c>
    </row>
    <row r="146" spans="1:2" x14ac:dyDescent="0.3">
      <c r="A146">
        <v>4</v>
      </c>
      <c r="B146">
        <v>0</v>
      </c>
    </row>
    <row r="147" spans="1:2" x14ac:dyDescent="0.3">
      <c r="A147">
        <v>4</v>
      </c>
      <c r="B147">
        <v>0</v>
      </c>
    </row>
    <row r="148" spans="1:2" x14ac:dyDescent="0.3">
      <c r="A148">
        <v>4</v>
      </c>
      <c r="B148">
        <v>0</v>
      </c>
    </row>
    <row r="149" spans="1:2" x14ac:dyDescent="0.3">
      <c r="A149">
        <v>4</v>
      </c>
      <c r="B149">
        <v>0</v>
      </c>
    </row>
    <row r="150" spans="1:2" x14ac:dyDescent="0.3">
      <c r="A150">
        <v>4</v>
      </c>
      <c r="B150">
        <v>0</v>
      </c>
    </row>
    <row r="151" spans="1:2" x14ac:dyDescent="0.3">
      <c r="A151">
        <v>4</v>
      </c>
      <c r="B151">
        <v>0</v>
      </c>
    </row>
    <row r="152" spans="1:2" x14ac:dyDescent="0.3">
      <c r="A152">
        <v>4</v>
      </c>
      <c r="B152">
        <v>0</v>
      </c>
    </row>
    <row r="153" spans="1:2" x14ac:dyDescent="0.3">
      <c r="A153">
        <v>4</v>
      </c>
      <c r="B153">
        <v>0</v>
      </c>
    </row>
    <row r="154" spans="1:2" x14ac:dyDescent="0.3">
      <c r="A154">
        <v>4</v>
      </c>
      <c r="B154">
        <v>0</v>
      </c>
    </row>
    <row r="155" spans="1:2" x14ac:dyDescent="0.3">
      <c r="A155">
        <v>4</v>
      </c>
      <c r="B155">
        <v>0</v>
      </c>
    </row>
    <row r="156" spans="1:2" x14ac:dyDescent="0.3">
      <c r="A156">
        <v>4</v>
      </c>
      <c r="B156">
        <v>0</v>
      </c>
    </row>
    <row r="157" spans="1:2" x14ac:dyDescent="0.3">
      <c r="A157">
        <v>4</v>
      </c>
      <c r="B157">
        <v>0</v>
      </c>
    </row>
    <row r="158" spans="1:2" x14ac:dyDescent="0.3">
      <c r="A158">
        <v>4</v>
      </c>
      <c r="B158">
        <v>0</v>
      </c>
    </row>
    <row r="159" spans="1:2" x14ac:dyDescent="0.3">
      <c r="A159">
        <v>4</v>
      </c>
      <c r="B159">
        <v>0</v>
      </c>
    </row>
    <row r="160" spans="1:2" x14ac:dyDescent="0.3">
      <c r="A160">
        <v>4</v>
      </c>
      <c r="B160">
        <v>0</v>
      </c>
    </row>
    <row r="161" spans="1:2" x14ac:dyDescent="0.3">
      <c r="A161">
        <v>4</v>
      </c>
      <c r="B161">
        <v>0</v>
      </c>
    </row>
    <row r="162" spans="1:2" x14ac:dyDescent="0.3">
      <c r="A162">
        <v>4</v>
      </c>
      <c r="B162">
        <v>0</v>
      </c>
    </row>
    <row r="163" spans="1:2" x14ac:dyDescent="0.3">
      <c r="A163">
        <v>4</v>
      </c>
      <c r="B163">
        <v>0</v>
      </c>
    </row>
    <row r="164" spans="1:2" x14ac:dyDescent="0.3">
      <c r="A164">
        <v>4</v>
      </c>
      <c r="B164">
        <v>0</v>
      </c>
    </row>
    <row r="165" spans="1:2" x14ac:dyDescent="0.3">
      <c r="A165">
        <v>4</v>
      </c>
      <c r="B165">
        <v>0</v>
      </c>
    </row>
    <row r="166" spans="1:2" x14ac:dyDescent="0.3">
      <c r="A166">
        <v>4</v>
      </c>
      <c r="B166">
        <v>0</v>
      </c>
    </row>
    <row r="167" spans="1:2" x14ac:dyDescent="0.3">
      <c r="A167">
        <v>4</v>
      </c>
      <c r="B167">
        <v>0</v>
      </c>
    </row>
    <row r="168" spans="1:2" x14ac:dyDescent="0.3">
      <c r="A168">
        <v>4</v>
      </c>
      <c r="B168">
        <v>0</v>
      </c>
    </row>
    <row r="169" spans="1:2" x14ac:dyDescent="0.3">
      <c r="A169">
        <v>4</v>
      </c>
      <c r="B169">
        <v>0</v>
      </c>
    </row>
    <row r="170" spans="1:2" x14ac:dyDescent="0.3">
      <c r="A170">
        <v>4</v>
      </c>
      <c r="B170">
        <v>0</v>
      </c>
    </row>
    <row r="171" spans="1:2" x14ac:dyDescent="0.3">
      <c r="A171">
        <v>4</v>
      </c>
      <c r="B171">
        <v>0</v>
      </c>
    </row>
    <row r="172" spans="1:2" x14ac:dyDescent="0.3">
      <c r="A172">
        <v>4</v>
      </c>
      <c r="B172">
        <v>0</v>
      </c>
    </row>
    <row r="173" spans="1:2" x14ac:dyDescent="0.3">
      <c r="A173">
        <v>4</v>
      </c>
      <c r="B173">
        <v>0</v>
      </c>
    </row>
    <row r="174" spans="1:2" x14ac:dyDescent="0.3">
      <c r="A174">
        <v>4</v>
      </c>
      <c r="B17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workbookViewId="0">
      <selection sqref="A1:N25"/>
    </sheetView>
  </sheetViews>
  <sheetFormatPr defaultRowHeight="14.4" x14ac:dyDescent="0.3"/>
  <sheetData>
    <row r="1" spans="1:13" x14ac:dyDescent="0.3">
      <c r="A1" s="21" t="s">
        <v>23</v>
      </c>
      <c r="B1" s="18" t="s">
        <v>22</v>
      </c>
      <c r="C1" s="23"/>
      <c r="D1" s="14" t="s">
        <v>29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25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32</v>
      </c>
      <c r="B4" s="15">
        <v>1</v>
      </c>
      <c r="I4" s="3"/>
    </row>
    <row r="5" spans="1:13" x14ac:dyDescent="0.3">
      <c r="A5" s="19">
        <v>32</v>
      </c>
      <c r="B5" s="15">
        <v>1</v>
      </c>
      <c r="E5" s="12" t="s">
        <v>0</v>
      </c>
      <c r="F5" t="s">
        <v>19</v>
      </c>
    </row>
    <row r="6" spans="1:13" x14ac:dyDescent="0.3">
      <c r="A6" s="19">
        <v>32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32</v>
      </c>
      <c r="B7" s="15">
        <v>1</v>
      </c>
      <c r="I7" s="4"/>
    </row>
    <row r="8" spans="1:13" x14ac:dyDescent="0.3">
      <c r="A8" s="19">
        <v>32</v>
      </c>
      <c r="B8" s="15">
        <v>1</v>
      </c>
    </row>
    <row r="9" spans="1:13" x14ac:dyDescent="0.3">
      <c r="A9" s="19">
        <v>32</v>
      </c>
      <c r="B9" s="15">
        <v>1</v>
      </c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32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24</v>
      </c>
      <c r="B11" s="15">
        <v>1</v>
      </c>
      <c r="E11" s="13" t="s">
        <v>3</v>
      </c>
      <c r="F11" s="8" t="s">
        <v>4</v>
      </c>
      <c r="G11" s="11">
        <f>112-98</f>
        <v>14</v>
      </c>
      <c r="H11" s="11">
        <f>119-112</f>
        <v>7</v>
      </c>
      <c r="I11" s="5">
        <f>G11+H11</f>
        <v>21</v>
      </c>
      <c r="K11" s="5" t="s">
        <v>7</v>
      </c>
      <c r="L11" s="20">
        <f>I11+I12</f>
        <v>210</v>
      </c>
    </row>
    <row r="12" spans="1:13" x14ac:dyDescent="0.3">
      <c r="A12" s="19">
        <v>12</v>
      </c>
      <c r="B12" s="15">
        <v>1</v>
      </c>
      <c r="E12" s="13" t="s">
        <v>2</v>
      </c>
      <c r="F12" s="8" t="s">
        <v>5</v>
      </c>
      <c r="G12" s="12">
        <f>15</f>
        <v>15</v>
      </c>
      <c r="H12" s="12">
        <f>98-15+210-119</f>
        <v>174</v>
      </c>
      <c r="I12" s="5">
        <f>G12+H12</f>
        <v>189</v>
      </c>
    </row>
    <row r="13" spans="1:13" x14ac:dyDescent="0.3">
      <c r="A13" s="19">
        <v>12</v>
      </c>
      <c r="B13" s="15">
        <v>1</v>
      </c>
      <c r="E13" s="5" t="s">
        <v>6</v>
      </c>
      <c r="F13" s="5"/>
      <c r="G13" s="5">
        <f>G11+G12</f>
        <v>29</v>
      </c>
      <c r="H13" s="5">
        <f>H11+H12</f>
        <v>181</v>
      </c>
      <c r="I13" s="5"/>
    </row>
    <row r="14" spans="1:13" x14ac:dyDescent="0.3">
      <c r="A14" s="19">
        <v>16</v>
      </c>
      <c r="B14" s="15">
        <v>1</v>
      </c>
    </row>
    <row r="15" spans="1:13" x14ac:dyDescent="0.3">
      <c r="A15" s="19">
        <v>6</v>
      </c>
      <c r="B15" s="15">
        <v>1</v>
      </c>
      <c r="G15" s="5" t="s">
        <v>7</v>
      </c>
      <c r="H15" s="5">
        <f>G13+H13</f>
        <v>210</v>
      </c>
    </row>
    <row r="16" spans="1:13" x14ac:dyDescent="0.3">
      <c r="A16" s="19">
        <v>6</v>
      </c>
      <c r="B16" s="15">
        <v>1</v>
      </c>
    </row>
    <row r="17" spans="1:9" x14ac:dyDescent="0.3">
      <c r="A17" s="19">
        <v>6</v>
      </c>
      <c r="B17" s="15">
        <v>0</v>
      </c>
      <c r="D17" s="10"/>
      <c r="E17" s="11" t="s">
        <v>12</v>
      </c>
      <c r="F17" s="5">
        <f>G11/(G11+H11)</f>
        <v>0.66666666666666663</v>
      </c>
    </row>
    <row r="18" spans="1:9" x14ac:dyDescent="0.3">
      <c r="A18" s="19">
        <v>6</v>
      </c>
      <c r="B18" s="15">
        <v>0</v>
      </c>
      <c r="E18" s="11" t="s">
        <v>8</v>
      </c>
      <c r="F18" s="5">
        <f>H12/(G12+H12)</f>
        <v>0.92063492063492058</v>
      </c>
      <c r="H18" t="s">
        <v>27</v>
      </c>
    </row>
    <row r="19" spans="1:9" x14ac:dyDescent="0.3">
      <c r="A19" s="19">
        <v>6</v>
      </c>
      <c r="B19" s="15">
        <v>0</v>
      </c>
      <c r="E19" s="11" t="s">
        <v>9</v>
      </c>
      <c r="F19" s="5">
        <f>G11/G13</f>
        <v>0.48275862068965519</v>
      </c>
      <c r="H19">
        <v>98</v>
      </c>
      <c r="I19">
        <v>119</v>
      </c>
    </row>
    <row r="20" spans="1:9" x14ac:dyDescent="0.3">
      <c r="A20" s="19">
        <v>8</v>
      </c>
      <c r="B20" s="15">
        <v>0</v>
      </c>
      <c r="E20" s="11" t="s">
        <v>10</v>
      </c>
      <c r="F20" s="5">
        <f>(G11+H12)/L11</f>
        <v>0.89523809523809528</v>
      </c>
    </row>
    <row r="21" spans="1:9" x14ac:dyDescent="0.3">
      <c r="A21" s="19">
        <v>6</v>
      </c>
      <c r="B21" s="15">
        <v>0</v>
      </c>
      <c r="E21" s="11" t="s">
        <v>11</v>
      </c>
      <c r="F21" s="5">
        <f>2*(1/(1/F17+1/F19))</f>
        <v>0.56000000000000005</v>
      </c>
    </row>
    <row r="22" spans="1:9" x14ac:dyDescent="0.3">
      <c r="A22" s="19">
        <v>6</v>
      </c>
      <c r="B22" s="15">
        <v>0</v>
      </c>
    </row>
    <row r="23" spans="1:9" x14ac:dyDescent="0.3">
      <c r="A23" s="19">
        <v>6</v>
      </c>
      <c r="B23" s="15">
        <v>0</v>
      </c>
    </row>
    <row r="24" spans="1:9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9" x14ac:dyDescent="0.3">
      <c r="A25" s="19">
        <v>6</v>
      </c>
      <c r="B25" s="15">
        <v>0</v>
      </c>
    </row>
    <row r="26" spans="1:9" x14ac:dyDescent="0.3">
      <c r="A26" s="19">
        <v>6</v>
      </c>
      <c r="B26" s="15">
        <v>0</v>
      </c>
    </row>
    <row r="27" spans="1:9" x14ac:dyDescent="0.3">
      <c r="A27" s="19">
        <v>6</v>
      </c>
      <c r="B27" s="15">
        <v>0</v>
      </c>
    </row>
    <row r="28" spans="1:9" x14ac:dyDescent="0.3">
      <c r="A28" s="19">
        <v>6</v>
      </c>
      <c r="B28" s="15">
        <v>0</v>
      </c>
    </row>
    <row r="29" spans="1:9" x14ac:dyDescent="0.3">
      <c r="A29">
        <v>4</v>
      </c>
      <c r="B29">
        <v>0</v>
      </c>
    </row>
    <row r="30" spans="1:9" x14ac:dyDescent="0.3">
      <c r="A30">
        <v>4</v>
      </c>
      <c r="B30">
        <v>0</v>
      </c>
    </row>
    <row r="31" spans="1:9" x14ac:dyDescent="0.3">
      <c r="A31">
        <v>4</v>
      </c>
      <c r="B31">
        <v>0</v>
      </c>
    </row>
    <row r="32" spans="1:9" x14ac:dyDescent="0.3">
      <c r="A32">
        <v>6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6</v>
      </c>
      <c r="B34">
        <v>0</v>
      </c>
    </row>
    <row r="35" spans="1:2" x14ac:dyDescent="0.3">
      <c r="A35">
        <v>6</v>
      </c>
      <c r="B35">
        <v>0</v>
      </c>
    </row>
    <row r="36" spans="1:2" x14ac:dyDescent="0.3">
      <c r="A36">
        <v>6</v>
      </c>
      <c r="B36">
        <v>0</v>
      </c>
    </row>
    <row r="37" spans="1:2" x14ac:dyDescent="0.3">
      <c r="A37">
        <v>6</v>
      </c>
      <c r="B37">
        <v>0</v>
      </c>
    </row>
    <row r="38" spans="1:2" x14ac:dyDescent="0.3">
      <c r="A38">
        <v>6</v>
      </c>
      <c r="B38">
        <v>0</v>
      </c>
    </row>
    <row r="39" spans="1:2" x14ac:dyDescent="0.3">
      <c r="A39">
        <v>6</v>
      </c>
      <c r="B39">
        <v>0</v>
      </c>
    </row>
    <row r="40" spans="1:2" x14ac:dyDescent="0.3">
      <c r="A40">
        <v>6</v>
      </c>
      <c r="B40">
        <v>0</v>
      </c>
    </row>
    <row r="41" spans="1:2" x14ac:dyDescent="0.3">
      <c r="A41">
        <v>6</v>
      </c>
      <c r="B41">
        <v>0</v>
      </c>
    </row>
    <row r="42" spans="1:2" x14ac:dyDescent="0.3">
      <c r="A42">
        <v>6</v>
      </c>
      <c r="B42">
        <v>0</v>
      </c>
    </row>
    <row r="43" spans="1:2" x14ac:dyDescent="0.3">
      <c r="A43">
        <v>6</v>
      </c>
      <c r="B43">
        <v>0</v>
      </c>
    </row>
    <row r="44" spans="1:2" x14ac:dyDescent="0.3">
      <c r="A44">
        <v>6.9689998626708896</v>
      </c>
      <c r="B44">
        <v>0</v>
      </c>
    </row>
    <row r="45" spans="1:2" x14ac:dyDescent="0.3">
      <c r="A45">
        <v>6</v>
      </c>
      <c r="B45">
        <v>0</v>
      </c>
    </row>
    <row r="46" spans="1:2" x14ac:dyDescent="0.3">
      <c r="A46">
        <v>4</v>
      </c>
      <c r="B46">
        <v>0</v>
      </c>
    </row>
    <row r="47" spans="1:2" x14ac:dyDescent="0.3">
      <c r="A47">
        <v>4</v>
      </c>
      <c r="B47">
        <v>0</v>
      </c>
    </row>
    <row r="48" spans="1:2" x14ac:dyDescent="0.3">
      <c r="A48">
        <v>4</v>
      </c>
      <c r="B48">
        <v>0</v>
      </c>
    </row>
    <row r="49" spans="1:2" x14ac:dyDescent="0.3">
      <c r="A49">
        <v>4</v>
      </c>
      <c r="B49">
        <v>0</v>
      </c>
    </row>
    <row r="50" spans="1:2" x14ac:dyDescent="0.3">
      <c r="A50">
        <v>4</v>
      </c>
      <c r="B50">
        <v>0</v>
      </c>
    </row>
    <row r="51" spans="1:2" x14ac:dyDescent="0.3">
      <c r="A51">
        <v>4</v>
      </c>
      <c r="B51">
        <v>0</v>
      </c>
    </row>
    <row r="52" spans="1:2" x14ac:dyDescent="0.3">
      <c r="A52">
        <v>4</v>
      </c>
      <c r="B52">
        <v>0</v>
      </c>
    </row>
    <row r="53" spans="1:2" x14ac:dyDescent="0.3">
      <c r="A53">
        <v>4</v>
      </c>
      <c r="B53">
        <v>0</v>
      </c>
    </row>
    <row r="54" spans="1:2" x14ac:dyDescent="0.3">
      <c r="A54">
        <v>4</v>
      </c>
      <c r="B54">
        <v>0</v>
      </c>
    </row>
    <row r="55" spans="1:2" x14ac:dyDescent="0.3">
      <c r="A55">
        <v>4</v>
      </c>
      <c r="B55">
        <v>0</v>
      </c>
    </row>
    <row r="56" spans="1:2" x14ac:dyDescent="0.3">
      <c r="A56">
        <v>4</v>
      </c>
      <c r="B56">
        <v>0</v>
      </c>
    </row>
    <row r="57" spans="1:2" x14ac:dyDescent="0.3">
      <c r="A57">
        <v>4</v>
      </c>
      <c r="B57">
        <v>0</v>
      </c>
    </row>
    <row r="58" spans="1:2" x14ac:dyDescent="0.3">
      <c r="A58">
        <v>4</v>
      </c>
      <c r="B58">
        <v>0</v>
      </c>
    </row>
    <row r="59" spans="1:2" x14ac:dyDescent="0.3">
      <c r="A59">
        <v>4</v>
      </c>
      <c r="B59">
        <v>0</v>
      </c>
    </row>
    <row r="60" spans="1:2" x14ac:dyDescent="0.3">
      <c r="A60">
        <v>4</v>
      </c>
      <c r="B60">
        <v>0</v>
      </c>
    </row>
    <row r="61" spans="1:2" x14ac:dyDescent="0.3">
      <c r="A61">
        <v>4</v>
      </c>
      <c r="B61">
        <v>0</v>
      </c>
    </row>
    <row r="62" spans="1:2" x14ac:dyDescent="0.3">
      <c r="A62">
        <v>4</v>
      </c>
      <c r="B62">
        <v>0</v>
      </c>
    </row>
    <row r="63" spans="1:2" x14ac:dyDescent="0.3">
      <c r="A63">
        <v>4</v>
      </c>
      <c r="B63">
        <v>0</v>
      </c>
    </row>
    <row r="64" spans="1:2" x14ac:dyDescent="0.3">
      <c r="A64">
        <v>4</v>
      </c>
      <c r="B64">
        <v>0</v>
      </c>
    </row>
    <row r="65" spans="1:2" x14ac:dyDescent="0.3">
      <c r="A65">
        <v>4</v>
      </c>
      <c r="B65">
        <v>0</v>
      </c>
    </row>
    <row r="66" spans="1:2" x14ac:dyDescent="0.3">
      <c r="A66">
        <v>4</v>
      </c>
      <c r="B66">
        <v>0</v>
      </c>
    </row>
    <row r="67" spans="1:2" x14ac:dyDescent="0.3">
      <c r="A67">
        <v>4</v>
      </c>
      <c r="B67">
        <v>0</v>
      </c>
    </row>
    <row r="68" spans="1:2" x14ac:dyDescent="0.3">
      <c r="A68">
        <v>4</v>
      </c>
      <c r="B68">
        <v>0</v>
      </c>
    </row>
    <row r="69" spans="1:2" x14ac:dyDescent="0.3">
      <c r="A69">
        <v>4</v>
      </c>
      <c r="B69">
        <v>0</v>
      </c>
    </row>
    <row r="70" spans="1:2" x14ac:dyDescent="0.3">
      <c r="A70">
        <v>4</v>
      </c>
      <c r="B70">
        <v>0</v>
      </c>
    </row>
    <row r="71" spans="1:2" x14ac:dyDescent="0.3">
      <c r="A71">
        <v>4</v>
      </c>
      <c r="B71">
        <v>0</v>
      </c>
    </row>
    <row r="72" spans="1:2" x14ac:dyDescent="0.3">
      <c r="A72">
        <v>4</v>
      </c>
      <c r="B72">
        <v>0</v>
      </c>
    </row>
    <row r="73" spans="1:2" x14ac:dyDescent="0.3">
      <c r="A73">
        <v>4</v>
      </c>
      <c r="B73">
        <v>0</v>
      </c>
    </row>
    <row r="74" spans="1:2" x14ac:dyDescent="0.3">
      <c r="A74">
        <v>4</v>
      </c>
      <c r="B74">
        <v>0</v>
      </c>
    </row>
    <row r="75" spans="1:2" x14ac:dyDescent="0.3">
      <c r="A75">
        <v>4</v>
      </c>
      <c r="B75">
        <v>0</v>
      </c>
    </row>
    <row r="76" spans="1:2" x14ac:dyDescent="0.3">
      <c r="A76">
        <v>4</v>
      </c>
      <c r="B76">
        <v>0</v>
      </c>
    </row>
    <row r="77" spans="1:2" x14ac:dyDescent="0.3">
      <c r="A77">
        <v>4</v>
      </c>
      <c r="B77">
        <v>0</v>
      </c>
    </row>
    <row r="78" spans="1:2" x14ac:dyDescent="0.3">
      <c r="A78">
        <v>4</v>
      </c>
      <c r="B78">
        <v>0</v>
      </c>
    </row>
    <row r="79" spans="1:2" x14ac:dyDescent="0.3">
      <c r="A79">
        <v>4</v>
      </c>
      <c r="B79">
        <v>0</v>
      </c>
    </row>
    <row r="80" spans="1:2" x14ac:dyDescent="0.3">
      <c r="A80">
        <v>12.170000076293899</v>
      </c>
      <c r="B80">
        <v>0</v>
      </c>
    </row>
    <row r="81" spans="1:2" x14ac:dyDescent="0.3">
      <c r="A81">
        <v>4</v>
      </c>
      <c r="B81">
        <v>0</v>
      </c>
    </row>
    <row r="82" spans="1:2" x14ac:dyDescent="0.3">
      <c r="A82">
        <v>4</v>
      </c>
      <c r="B82">
        <v>0</v>
      </c>
    </row>
    <row r="83" spans="1:2" x14ac:dyDescent="0.3">
      <c r="A83">
        <v>4</v>
      </c>
      <c r="B83">
        <v>0</v>
      </c>
    </row>
    <row r="84" spans="1:2" x14ac:dyDescent="0.3">
      <c r="A84">
        <v>4</v>
      </c>
      <c r="B84">
        <v>0</v>
      </c>
    </row>
    <row r="85" spans="1:2" x14ac:dyDescent="0.3">
      <c r="A85">
        <v>4</v>
      </c>
      <c r="B85">
        <v>0</v>
      </c>
    </row>
    <row r="86" spans="1:2" x14ac:dyDescent="0.3">
      <c r="A86">
        <v>4</v>
      </c>
      <c r="B86">
        <v>0</v>
      </c>
    </row>
    <row r="87" spans="1:2" x14ac:dyDescent="0.3">
      <c r="A87">
        <v>3.9000000953674299</v>
      </c>
      <c r="B87">
        <v>0</v>
      </c>
    </row>
    <row r="88" spans="1:2" x14ac:dyDescent="0.3">
      <c r="A88">
        <v>3.9000000953674299</v>
      </c>
      <c r="B88">
        <v>0</v>
      </c>
    </row>
    <row r="89" spans="1:2" x14ac:dyDescent="0.3">
      <c r="A89">
        <v>3.9000000953674299</v>
      </c>
      <c r="B89">
        <v>0</v>
      </c>
    </row>
    <row r="90" spans="1:2" x14ac:dyDescent="0.3">
      <c r="A90">
        <v>3.9000000953674299</v>
      </c>
      <c r="B90">
        <v>0</v>
      </c>
    </row>
    <row r="91" spans="1:2" x14ac:dyDescent="0.3">
      <c r="A91">
        <v>3.9000000953674299</v>
      </c>
      <c r="B91">
        <v>0</v>
      </c>
    </row>
    <row r="92" spans="1:2" x14ac:dyDescent="0.3">
      <c r="A92">
        <v>3.9000000953674299</v>
      </c>
      <c r="B92">
        <v>0</v>
      </c>
    </row>
    <row r="93" spans="1:2" x14ac:dyDescent="0.3">
      <c r="A93">
        <v>3.9000000953674299</v>
      </c>
      <c r="B93">
        <v>0</v>
      </c>
    </row>
    <row r="94" spans="1:2" x14ac:dyDescent="0.3">
      <c r="A94">
        <v>3.9000000953674299</v>
      </c>
      <c r="B94">
        <v>0</v>
      </c>
    </row>
    <row r="95" spans="1:2" x14ac:dyDescent="0.3">
      <c r="A95">
        <v>4</v>
      </c>
      <c r="B95">
        <v>0</v>
      </c>
    </row>
    <row r="96" spans="1:2" x14ac:dyDescent="0.3">
      <c r="A96">
        <v>4</v>
      </c>
      <c r="B96">
        <v>0</v>
      </c>
    </row>
    <row r="97" spans="1:2" x14ac:dyDescent="0.3">
      <c r="A97">
        <v>4</v>
      </c>
      <c r="B97">
        <v>0</v>
      </c>
    </row>
    <row r="98" spans="1:2" x14ac:dyDescent="0.3">
      <c r="A98">
        <v>4</v>
      </c>
      <c r="B98">
        <v>0</v>
      </c>
    </row>
    <row r="99" spans="1:2" x14ac:dyDescent="0.3">
      <c r="A99">
        <v>20.677999496459901</v>
      </c>
      <c r="B99">
        <v>1</v>
      </c>
    </row>
    <row r="100" spans="1:2" x14ac:dyDescent="0.3">
      <c r="A100">
        <v>21.559999465942301</v>
      </c>
      <c r="B100">
        <v>1</v>
      </c>
    </row>
    <row r="101" spans="1:2" x14ac:dyDescent="0.3">
      <c r="A101">
        <v>21.563999176025298</v>
      </c>
      <c r="B101">
        <v>1</v>
      </c>
    </row>
    <row r="102" spans="1:2" x14ac:dyDescent="0.3">
      <c r="A102">
        <v>68.400001525878906</v>
      </c>
      <c r="B102">
        <v>1</v>
      </c>
    </row>
    <row r="103" spans="1:2" x14ac:dyDescent="0.3">
      <c r="A103">
        <v>21.465999603271399</v>
      </c>
      <c r="B103">
        <v>1</v>
      </c>
    </row>
    <row r="104" spans="1:2" x14ac:dyDescent="0.3">
      <c r="A104">
        <v>98.400001525878906</v>
      </c>
      <c r="B104">
        <v>1</v>
      </c>
    </row>
    <row r="105" spans="1:2" x14ac:dyDescent="0.3">
      <c r="A105">
        <v>215.08799743652301</v>
      </c>
      <c r="B105">
        <v>1</v>
      </c>
    </row>
    <row r="106" spans="1:2" x14ac:dyDescent="0.3">
      <c r="A106">
        <v>87.599998474121094</v>
      </c>
      <c r="B106">
        <v>1</v>
      </c>
    </row>
    <row r="107" spans="1:2" x14ac:dyDescent="0.3">
      <c r="A107">
        <v>92.900001525878906</v>
      </c>
      <c r="B107">
        <v>1</v>
      </c>
    </row>
    <row r="108" spans="1:2" x14ac:dyDescent="0.3">
      <c r="A108">
        <v>87.599998474121094</v>
      </c>
      <c r="B108">
        <v>1</v>
      </c>
    </row>
    <row r="109" spans="1:2" x14ac:dyDescent="0.3">
      <c r="A109">
        <v>72.900001525878906</v>
      </c>
      <c r="B109">
        <v>1</v>
      </c>
    </row>
    <row r="110" spans="1:2" x14ac:dyDescent="0.3">
      <c r="A110">
        <v>20.0060005187988</v>
      </c>
      <c r="B110">
        <v>1</v>
      </c>
    </row>
    <row r="111" spans="1:2" x14ac:dyDescent="0.3">
      <c r="A111">
        <v>39.599998474121001</v>
      </c>
      <c r="B111">
        <v>1</v>
      </c>
    </row>
    <row r="112" spans="1:2" x14ac:dyDescent="0.3">
      <c r="A112">
        <v>26.399999618530199</v>
      </c>
      <c r="B112">
        <v>1</v>
      </c>
    </row>
    <row r="113" spans="1:2" x14ac:dyDescent="0.3">
      <c r="A113">
        <v>24.899999618530199</v>
      </c>
      <c r="B113">
        <v>1</v>
      </c>
    </row>
    <row r="114" spans="1:2" x14ac:dyDescent="0.3">
      <c r="A114">
        <v>19.688999176025298</v>
      </c>
      <c r="B114">
        <v>0</v>
      </c>
    </row>
    <row r="115" spans="1:2" x14ac:dyDescent="0.3">
      <c r="A115">
        <v>19.771999359130799</v>
      </c>
      <c r="B115">
        <v>0</v>
      </c>
    </row>
    <row r="116" spans="1:2" x14ac:dyDescent="0.3">
      <c r="A116">
        <v>20</v>
      </c>
      <c r="B116">
        <v>0</v>
      </c>
    </row>
    <row r="117" spans="1:2" x14ac:dyDescent="0.3">
      <c r="A117">
        <v>19.787000656127901</v>
      </c>
      <c r="B117">
        <v>0</v>
      </c>
    </row>
    <row r="118" spans="1:2" x14ac:dyDescent="0.3">
      <c r="A118">
        <v>20.5160007476806</v>
      </c>
      <c r="B118">
        <v>0</v>
      </c>
    </row>
    <row r="119" spans="1:2" x14ac:dyDescent="0.3">
      <c r="A119">
        <v>16</v>
      </c>
      <c r="B119">
        <v>0</v>
      </c>
    </row>
    <row r="120" spans="1:2" x14ac:dyDescent="0.3">
      <c r="A120">
        <v>8</v>
      </c>
      <c r="B120">
        <v>0</v>
      </c>
    </row>
    <row r="121" spans="1:2" x14ac:dyDescent="0.3">
      <c r="A121">
        <v>8</v>
      </c>
      <c r="B121">
        <v>0</v>
      </c>
    </row>
    <row r="122" spans="1:2" x14ac:dyDescent="0.3">
      <c r="A122">
        <v>6</v>
      </c>
      <c r="B122">
        <v>0</v>
      </c>
    </row>
    <row r="123" spans="1:2" x14ac:dyDescent="0.3">
      <c r="A123">
        <v>6</v>
      </c>
      <c r="B123">
        <v>0</v>
      </c>
    </row>
    <row r="124" spans="1:2" x14ac:dyDescent="0.3">
      <c r="A124">
        <v>6</v>
      </c>
      <c r="B124">
        <v>0</v>
      </c>
    </row>
    <row r="125" spans="1:2" x14ac:dyDescent="0.3">
      <c r="A125">
        <v>4</v>
      </c>
      <c r="B125">
        <v>0</v>
      </c>
    </row>
    <row r="126" spans="1:2" x14ac:dyDescent="0.3">
      <c r="A126">
        <v>4</v>
      </c>
      <c r="B126">
        <v>0</v>
      </c>
    </row>
    <row r="127" spans="1:2" x14ac:dyDescent="0.3">
      <c r="A127">
        <v>4</v>
      </c>
      <c r="B127">
        <v>0</v>
      </c>
    </row>
    <row r="128" spans="1:2" x14ac:dyDescent="0.3">
      <c r="A128">
        <v>4</v>
      </c>
      <c r="B128">
        <v>0</v>
      </c>
    </row>
    <row r="129" spans="1:2" x14ac:dyDescent="0.3">
      <c r="A129">
        <v>4</v>
      </c>
      <c r="B129">
        <v>0</v>
      </c>
    </row>
    <row r="130" spans="1:2" x14ac:dyDescent="0.3">
      <c r="A130">
        <v>4</v>
      </c>
      <c r="B130">
        <v>0</v>
      </c>
    </row>
    <row r="131" spans="1:2" x14ac:dyDescent="0.3">
      <c r="A131">
        <v>4</v>
      </c>
      <c r="B131">
        <v>0</v>
      </c>
    </row>
    <row r="132" spans="1:2" x14ac:dyDescent="0.3">
      <c r="A132">
        <v>4</v>
      </c>
      <c r="B132">
        <v>0</v>
      </c>
    </row>
    <row r="133" spans="1:2" x14ac:dyDescent="0.3">
      <c r="A133">
        <v>4</v>
      </c>
      <c r="B133">
        <v>0</v>
      </c>
    </row>
    <row r="134" spans="1:2" x14ac:dyDescent="0.3">
      <c r="A134">
        <v>4</v>
      </c>
      <c r="B134">
        <v>0</v>
      </c>
    </row>
    <row r="135" spans="1:2" x14ac:dyDescent="0.3">
      <c r="A135">
        <v>4</v>
      </c>
      <c r="B135">
        <v>0</v>
      </c>
    </row>
    <row r="136" spans="1:2" x14ac:dyDescent="0.3">
      <c r="A136">
        <v>4</v>
      </c>
      <c r="B136">
        <v>0</v>
      </c>
    </row>
    <row r="137" spans="1:2" x14ac:dyDescent="0.3">
      <c r="A137">
        <v>4</v>
      </c>
      <c r="B137">
        <v>0</v>
      </c>
    </row>
    <row r="138" spans="1:2" x14ac:dyDescent="0.3">
      <c r="A138">
        <v>4</v>
      </c>
      <c r="B138">
        <v>0</v>
      </c>
    </row>
    <row r="139" spans="1:2" x14ac:dyDescent="0.3">
      <c r="A139">
        <v>4</v>
      </c>
      <c r="B139">
        <v>0</v>
      </c>
    </row>
    <row r="140" spans="1:2" x14ac:dyDescent="0.3">
      <c r="A140">
        <v>4</v>
      </c>
      <c r="B140">
        <v>0</v>
      </c>
    </row>
    <row r="141" spans="1:2" x14ac:dyDescent="0.3">
      <c r="A141">
        <v>6</v>
      </c>
      <c r="B141">
        <v>0</v>
      </c>
    </row>
    <row r="142" spans="1:2" x14ac:dyDescent="0.3">
      <c r="A142">
        <v>6</v>
      </c>
      <c r="B142">
        <v>0</v>
      </c>
    </row>
    <row r="143" spans="1:2" x14ac:dyDescent="0.3">
      <c r="A143">
        <v>6</v>
      </c>
      <c r="B143">
        <v>0</v>
      </c>
    </row>
    <row r="144" spans="1:2" x14ac:dyDescent="0.3">
      <c r="A144">
        <v>6</v>
      </c>
      <c r="B144">
        <v>0</v>
      </c>
    </row>
    <row r="145" spans="1:2" x14ac:dyDescent="0.3">
      <c r="A145">
        <v>4</v>
      </c>
      <c r="B145">
        <v>0</v>
      </c>
    </row>
    <row r="146" spans="1:2" x14ac:dyDescent="0.3">
      <c r="A146">
        <v>4</v>
      </c>
      <c r="B146">
        <v>0</v>
      </c>
    </row>
    <row r="147" spans="1:2" x14ac:dyDescent="0.3">
      <c r="A147">
        <v>4</v>
      </c>
      <c r="B147">
        <v>0</v>
      </c>
    </row>
    <row r="148" spans="1:2" x14ac:dyDescent="0.3">
      <c r="A148">
        <v>4</v>
      </c>
      <c r="B148">
        <v>0</v>
      </c>
    </row>
    <row r="149" spans="1:2" x14ac:dyDescent="0.3">
      <c r="A149">
        <v>4</v>
      </c>
      <c r="B149">
        <v>0</v>
      </c>
    </row>
    <row r="150" spans="1:2" x14ac:dyDescent="0.3">
      <c r="A150">
        <v>4</v>
      </c>
      <c r="B150">
        <v>0</v>
      </c>
    </row>
    <row r="151" spans="1:2" x14ac:dyDescent="0.3">
      <c r="A151">
        <v>4</v>
      </c>
      <c r="B151">
        <v>0</v>
      </c>
    </row>
    <row r="152" spans="1:2" x14ac:dyDescent="0.3">
      <c r="A152">
        <v>4</v>
      </c>
      <c r="B152">
        <v>0</v>
      </c>
    </row>
    <row r="153" spans="1:2" x14ac:dyDescent="0.3">
      <c r="A153">
        <v>4</v>
      </c>
      <c r="B153">
        <v>0</v>
      </c>
    </row>
    <row r="154" spans="1:2" x14ac:dyDescent="0.3">
      <c r="A154">
        <v>4</v>
      </c>
      <c r="B154">
        <v>0</v>
      </c>
    </row>
    <row r="155" spans="1:2" x14ac:dyDescent="0.3">
      <c r="A155">
        <v>4</v>
      </c>
      <c r="B155">
        <v>0</v>
      </c>
    </row>
    <row r="156" spans="1:2" x14ac:dyDescent="0.3">
      <c r="A156">
        <v>4</v>
      </c>
      <c r="B156">
        <v>0</v>
      </c>
    </row>
    <row r="157" spans="1:2" x14ac:dyDescent="0.3">
      <c r="A157">
        <v>4</v>
      </c>
      <c r="B157">
        <v>0</v>
      </c>
    </row>
    <row r="158" spans="1:2" x14ac:dyDescent="0.3">
      <c r="A158">
        <v>4</v>
      </c>
      <c r="B158">
        <v>0</v>
      </c>
    </row>
    <row r="159" spans="1:2" x14ac:dyDescent="0.3">
      <c r="A159">
        <v>4</v>
      </c>
      <c r="B159">
        <v>0</v>
      </c>
    </row>
    <row r="160" spans="1:2" x14ac:dyDescent="0.3">
      <c r="A160">
        <v>4</v>
      </c>
      <c r="B160">
        <v>0</v>
      </c>
    </row>
    <row r="161" spans="1:2" x14ac:dyDescent="0.3">
      <c r="A161">
        <v>4</v>
      </c>
      <c r="B161">
        <v>0</v>
      </c>
    </row>
    <row r="162" spans="1:2" x14ac:dyDescent="0.3">
      <c r="A162">
        <v>4</v>
      </c>
      <c r="B162">
        <v>0</v>
      </c>
    </row>
    <row r="163" spans="1:2" x14ac:dyDescent="0.3">
      <c r="A163">
        <v>4</v>
      </c>
      <c r="B163">
        <v>0</v>
      </c>
    </row>
    <row r="164" spans="1:2" x14ac:dyDescent="0.3">
      <c r="A164">
        <v>4</v>
      </c>
      <c r="B164">
        <v>0</v>
      </c>
    </row>
    <row r="165" spans="1:2" x14ac:dyDescent="0.3">
      <c r="A165">
        <v>4</v>
      </c>
      <c r="B165">
        <v>0</v>
      </c>
    </row>
    <row r="166" spans="1:2" x14ac:dyDescent="0.3">
      <c r="A166">
        <v>4</v>
      </c>
      <c r="B166">
        <v>0</v>
      </c>
    </row>
    <row r="167" spans="1:2" x14ac:dyDescent="0.3">
      <c r="A167">
        <v>4</v>
      </c>
      <c r="B167">
        <v>0</v>
      </c>
    </row>
    <row r="168" spans="1:2" x14ac:dyDescent="0.3">
      <c r="A168">
        <v>4</v>
      </c>
      <c r="B168">
        <v>0</v>
      </c>
    </row>
    <row r="169" spans="1:2" x14ac:dyDescent="0.3">
      <c r="A169">
        <v>4</v>
      </c>
      <c r="B169">
        <v>0</v>
      </c>
    </row>
    <row r="170" spans="1:2" x14ac:dyDescent="0.3">
      <c r="A170">
        <v>4</v>
      </c>
      <c r="B170">
        <v>0</v>
      </c>
    </row>
    <row r="171" spans="1:2" x14ac:dyDescent="0.3">
      <c r="A171">
        <v>4</v>
      </c>
      <c r="B171">
        <v>0</v>
      </c>
    </row>
    <row r="172" spans="1:2" x14ac:dyDescent="0.3">
      <c r="A172">
        <v>4</v>
      </c>
      <c r="B172">
        <v>0</v>
      </c>
    </row>
    <row r="173" spans="1:2" x14ac:dyDescent="0.3">
      <c r="A173">
        <v>4</v>
      </c>
      <c r="B173">
        <v>0</v>
      </c>
    </row>
    <row r="174" spans="1:2" x14ac:dyDescent="0.3">
      <c r="A174">
        <v>4</v>
      </c>
      <c r="B174">
        <v>0</v>
      </c>
    </row>
    <row r="175" spans="1:2" x14ac:dyDescent="0.3">
      <c r="A175">
        <v>4</v>
      </c>
      <c r="B175">
        <v>0</v>
      </c>
    </row>
    <row r="176" spans="1:2" x14ac:dyDescent="0.3">
      <c r="A176">
        <v>4</v>
      </c>
      <c r="B176">
        <v>0</v>
      </c>
    </row>
    <row r="177" spans="1:2" x14ac:dyDescent="0.3">
      <c r="A177">
        <v>4</v>
      </c>
      <c r="B177">
        <v>0</v>
      </c>
    </row>
    <row r="178" spans="1:2" x14ac:dyDescent="0.3">
      <c r="A178">
        <v>4</v>
      </c>
      <c r="B178">
        <v>0</v>
      </c>
    </row>
    <row r="179" spans="1:2" x14ac:dyDescent="0.3">
      <c r="A179">
        <v>4</v>
      </c>
      <c r="B179">
        <v>0</v>
      </c>
    </row>
    <row r="180" spans="1:2" x14ac:dyDescent="0.3">
      <c r="A180">
        <v>4</v>
      </c>
      <c r="B180">
        <v>0</v>
      </c>
    </row>
    <row r="181" spans="1:2" x14ac:dyDescent="0.3">
      <c r="A181">
        <v>4</v>
      </c>
      <c r="B181">
        <v>0</v>
      </c>
    </row>
    <row r="182" spans="1:2" x14ac:dyDescent="0.3">
      <c r="A182">
        <v>4</v>
      </c>
      <c r="B182">
        <v>0</v>
      </c>
    </row>
    <row r="183" spans="1:2" x14ac:dyDescent="0.3">
      <c r="A183">
        <v>4</v>
      </c>
      <c r="B183">
        <v>0</v>
      </c>
    </row>
    <row r="184" spans="1:2" x14ac:dyDescent="0.3">
      <c r="A184">
        <v>4</v>
      </c>
      <c r="B184">
        <v>0</v>
      </c>
    </row>
    <row r="185" spans="1:2" x14ac:dyDescent="0.3">
      <c r="A185">
        <v>4</v>
      </c>
      <c r="B185">
        <v>0</v>
      </c>
    </row>
    <row r="186" spans="1:2" x14ac:dyDescent="0.3">
      <c r="A186">
        <v>4</v>
      </c>
      <c r="B186">
        <v>0</v>
      </c>
    </row>
    <row r="187" spans="1:2" x14ac:dyDescent="0.3">
      <c r="A187">
        <v>4</v>
      </c>
      <c r="B187">
        <v>0</v>
      </c>
    </row>
    <row r="188" spans="1:2" x14ac:dyDescent="0.3">
      <c r="A188">
        <v>4</v>
      </c>
      <c r="B188">
        <v>0</v>
      </c>
    </row>
    <row r="189" spans="1:2" x14ac:dyDescent="0.3">
      <c r="A189">
        <v>4</v>
      </c>
      <c r="B189">
        <v>0</v>
      </c>
    </row>
    <row r="190" spans="1:2" x14ac:dyDescent="0.3">
      <c r="A190">
        <v>4</v>
      </c>
      <c r="B190">
        <v>0</v>
      </c>
    </row>
    <row r="191" spans="1:2" x14ac:dyDescent="0.3">
      <c r="A191">
        <v>4</v>
      </c>
      <c r="B191">
        <v>0</v>
      </c>
    </row>
    <row r="192" spans="1:2" x14ac:dyDescent="0.3">
      <c r="A192">
        <v>4</v>
      </c>
      <c r="B192">
        <v>0</v>
      </c>
    </row>
    <row r="193" spans="1:2" x14ac:dyDescent="0.3">
      <c r="A193">
        <v>3.9000000953674299</v>
      </c>
      <c r="B193">
        <v>0</v>
      </c>
    </row>
    <row r="194" spans="1:2" x14ac:dyDescent="0.3">
      <c r="A194">
        <v>3.9000000953674299</v>
      </c>
      <c r="B194">
        <v>0</v>
      </c>
    </row>
    <row r="195" spans="1:2" x14ac:dyDescent="0.3">
      <c r="A195">
        <v>3.9000000953674299</v>
      </c>
      <c r="B195">
        <v>0</v>
      </c>
    </row>
    <row r="196" spans="1:2" x14ac:dyDescent="0.3">
      <c r="A196">
        <v>3.9000000953674299</v>
      </c>
      <c r="B196">
        <v>0</v>
      </c>
    </row>
    <row r="197" spans="1:2" x14ac:dyDescent="0.3">
      <c r="A197">
        <v>3.9000000953674299</v>
      </c>
      <c r="B197">
        <v>0</v>
      </c>
    </row>
    <row r="198" spans="1:2" x14ac:dyDescent="0.3">
      <c r="A198">
        <v>6</v>
      </c>
      <c r="B198">
        <v>0</v>
      </c>
    </row>
    <row r="199" spans="1:2" x14ac:dyDescent="0.3">
      <c r="A199">
        <v>6</v>
      </c>
      <c r="B199">
        <v>0</v>
      </c>
    </row>
    <row r="200" spans="1:2" x14ac:dyDescent="0.3">
      <c r="A200">
        <v>4</v>
      </c>
      <c r="B200">
        <v>0</v>
      </c>
    </row>
    <row r="201" spans="1:2" x14ac:dyDescent="0.3">
      <c r="A201">
        <v>4</v>
      </c>
      <c r="B201">
        <v>0</v>
      </c>
    </row>
    <row r="202" spans="1:2" x14ac:dyDescent="0.3">
      <c r="A202">
        <v>4</v>
      </c>
      <c r="B202">
        <v>0</v>
      </c>
    </row>
    <row r="203" spans="1:2" x14ac:dyDescent="0.3">
      <c r="A203">
        <v>4</v>
      </c>
      <c r="B203">
        <v>0</v>
      </c>
    </row>
    <row r="204" spans="1:2" x14ac:dyDescent="0.3">
      <c r="A204">
        <v>4</v>
      </c>
      <c r="B204">
        <v>0</v>
      </c>
    </row>
    <row r="205" spans="1:2" x14ac:dyDescent="0.3">
      <c r="A205">
        <v>4</v>
      </c>
      <c r="B205">
        <v>0</v>
      </c>
    </row>
    <row r="206" spans="1:2" x14ac:dyDescent="0.3">
      <c r="A206">
        <v>4</v>
      </c>
      <c r="B206">
        <v>0</v>
      </c>
    </row>
    <row r="207" spans="1:2" x14ac:dyDescent="0.3">
      <c r="A207">
        <v>4</v>
      </c>
      <c r="B207">
        <v>0</v>
      </c>
    </row>
    <row r="208" spans="1:2" x14ac:dyDescent="0.3">
      <c r="A208">
        <v>4</v>
      </c>
      <c r="B208">
        <v>0</v>
      </c>
    </row>
    <row r="209" spans="1:2" x14ac:dyDescent="0.3">
      <c r="A209">
        <v>4</v>
      </c>
      <c r="B209">
        <v>0</v>
      </c>
    </row>
    <row r="210" spans="1:2" x14ac:dyDescent="0.3">
      <c r="A210">
        <v>4</v>
      </c>
      <c r="B210">
        <v>0</v>
      </c>
    </row>
    <row r="211" spans="1:2" x14ac:dyDescent="0.3">
      <c r="A211">
        <v>4</v>
      </c>
      <c r="B2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0" sqref="M20"/>
    </sheetView>
  </sheetViews>
  <sheetFormatPr defaultRowHeight="14.4" x14ac:dyDescent="0.3"/>
  <sheetData>
    <row r="1" spans="1:13" x14ac:dyDescent="0.3">
      <c r="A1" s="21" t="s">
        <v>23</v>
      </c>
      <c r="B1" s="18" t="s">
        <v>22</v>
      </c>
      <c r="C1" s="23"/>
      <c r="D1" s="14" t="s">
        <v>31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25</v>
      </c>
      <c r="M1" s="2"/>
    </row>
    <row r="2" spans="1:13" x14ac:dyDescent="0.3">
      <c r="A2" s="19"/>
      <c r="B2" s="15"/>
      <c r="F2" s="17" t="s">
        <v>2</v>
      </c>
      <c r="G2" s="17" t="s">
        <v>3</v>
      </c>
    </row>
    <row r="3" spans="1:13" x14ac:dyDescent="0.3">
      <c r="A3" s="19"/>
      <c r="B3" s="15"/>
      <c r="I3" s="3"/>
    </row>
    <row r="4" spans="1:13" x14ac:dyDescent="0.3">
      <c r="A4" s="19"/>
      <c r="B4" s="15"/>
      <c r="I4" s="3"/>
    </row>
    <row r="5" spans="1:13" x14ac:dyDescent="0.3">
      <c r="A5" s="19"/>
      <c r="B5" s="15"/>
      <c r="E5" s="12" t="s">
        <v>0</v>
      </c>
      <c r="F5" t="s">
        <v>19</v>
      </c>
    </row>
    <row r="6" spans="1:13" x14ac:dyDescent="0.3">
      <c r="A6" s="19"/>
      <c r="B6" s="15"/>
      <c r="E6" s="12" t="s">
        <v>17</v>
      </c>
      <c r="F6" t="s">
        <v>20</v>
      </c>
      <c r="I6" s="4"/>
    </row>
    <row r="7" spans="1:13" x14ac:dyDescent="0.3">
      <c r="A7" s="19"/>
      <c r="B7" s="15"/>
      <c r="I7" s="4"/>
    </row>
    <row r="8" spans="1:13" x14ac:dyDescent="0.3">
      <c r="A8" s="19"/>
      <c r="B8" s="15"/>
    </row>
    <row r="9" spans="1:13" x14ac:dyDescent="0.3">
      <c r="A9" s="19"/>
      <c r="B9" s="15"/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/>
      <c r="B10" s="15"/>
      <c r="E10" s="6"/>
      <c r="F10" s="7"/>
      <c r="G10" s="7" t="s">
        <v>4</v>
      </c>
      <c r="H10" s="7" t="s">
        <v>5</v>
      </c>
      <c r="I10" s="5"/>
    </row>
    <row r="11" spans="1:13" x14ac:dyDescent="0.3">
      <c r="A11" s="19"/>
      <c r="B11" s="15"/>
      <c r="E11" s="13" t="s">
        <v>3</v>
      </c>
      <c r="F11" s="8" t="s">
        <v>4</v>
      </c>
      <c r="G11" s="11">
        <f>110-84</f>
        <v>26</v>
      </c>
      <c r="H11" s="11">
        <v>0</v>
      </c>
      <c r="I11" s="5">
        <f>G11+H11</f>
        <v>26</v>
      </c>
      <c r="K11" s="5" t="s">
        <v>7</v>
      </c>
      <c r="L11" s="20">
        <f>I11+I12</f>
        <v>210</v>
      </c>
    </row>
    <row r="12" spans="1:13" x14ac:dyDescent="0.3">
      <c r="A12" s="19"/>
      <c r="B12" s="15"/>
      <c r="E12" s="13" t="s">
        <v>2</v>
      </c>
      <c r="F12" s="8" t="s">
        <v>5</v>
      </c>
      <c r="G12" s="12">
        <v>9</v>
      </c>
      <c r="H12" s="12">
        <f>84-9+210-110</f>
        <v>175</v>
      </c>
      <c r="I12" s="5">
        <f>G12+H12</f>
        <v>184</v>
      </c>
    </row>
    <row r="13" spans="1:13" x14ac:dyDescent="0.3">
      <c r="A13" s="19"/>
      <c r="B13" s="15"/>
      <c r="E13" s="5" t="s">
        <v>6</v>
      </c>
      <c r="F13" s="5"/>
      <c r="G13" s="5">
        <f>G11+G12</f>
        <v>35</v>
      </c>
      <c r="H13" s="5">
        <f>H11+H12</f>
        <v>175</v>
      </c>
      <c r="I13" s="5"/>
    </row>
    <row r="14" spans="1:13" x14ac:dyDescent="0.3">
      <c r="A14" s="19"/>
      <c r="B14" s="15"/>
    </row>
    <row r="15" spans="1:13" x14ac:dyDescent="0.3">
      <c r="A15" s="19"/>
      <c r="B15" s="15"/>
      <c r="G15" s="5" t="s">
        <v>7</v>
      </c>
      <c r="H15" s="5">
        <f>G13+H13</f>
        <v>210</v>
      </c>
    </row>
    <row r="16" spans="1:13" x14ac:dyDescent="0.3">
      <c r="A16" s="19"/>
      <c r="B16" s="15"/>
    </row>
    <row r="17" spans="1:9" x14ac:dyDescent="0.3">
      <c r="A17" s="19"/>
      <c r="B17" s="15"/>
      <c r="D17" s="10"/>
      <c r="E17" s="11" t="s">
        <v>12</v>
      </c>
      <c r="F17" s="5">
        <f>G11/(G11+H11)</f>
        <v>1</v>
      </c>
    </row>
    <row r="18" spans="1:9" x14ac:dyDescent="0.3">
      <c r="A18" s="19"/>
      <c r="B18" s="15"/>
      <c r="E18" s="11" t="s">
        <v>8</v>
      </c>
      <c r="F18" s="5">
        <f>H12/(G12+H12)</f>
        <v>0.95108695652173914</v>
      </c>
      <c r="H18" t="s">
        <v>27</v>
      </c>
    </row>
    <row r="19" spans="1:9" x14ac:dyDescent="0.3">
      <c r="A19" s="19"/>
      <c r="B19" s="15"/>
      <c r="E19" s="11" t="s">
        <v>9</v>
      </c>
      <c r="F19" s="5">
        <f>G11/G13</f>
        <v>0.74285714285714288</v>
      </c>
      <c r="H19">
        <v>85</v>
      </c>
      <c r="I19">
        <v>109</v>
      </c>
    </row>
    <row r="20" spans="1:9" x14ac:dyDescent="0.3">
      <c r="A20" s="19"/>
      <c r="B20" s="15"/>
      <c r="E20" s="11" t="s">
        <v>10</v>
      </c>
      <c r="F20" s="5">
        <f>(G11+H12)/L11</f>
        <v>0.95714285714285718</v>
      </c>
    </row>
    <row r="21" spans="1:9" x14ac:dyDescent="0.3">
      <c r="A21" s="19"/>
      <c r="B21" s="15"/>
      <c r="E21" s="11" t="s">
        <v>11</v>
      </c>
      <c r="F21" s="5">
        <f>2*(1/(1/F17+1/F19))</f>
        <v>0.85245901639344279</v>
      </c>
    </row>
    <row r="22" spans="1:9" x14ac:dyDescent="0.3">
      <c r="A22" s="19"/>
      <c r="B22" s="15"/>
    </row>
    <row r="23" spans="1:9" x14ac:dyDescent="0.3">
      <c r="A23" s="19"/>
      <c r="B23" s="15"/>
    </row>
    <row r="24" spans="1:9" x14ac:dyDescent="0.3">
      <c r="A24" s="19"/>
      <c r="B24" s="15"/>
      <c r="E24" s="22" t="s">
        <v>13</v>
      </c>
      <c r="F24" t="s">
        <v>18</v>
      </c>
    </row>
    <row r="25" spans="1:9" x14ac:dyDescent="0.3">
      <c r="A25" s="19"/>
      <c r="B25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M17" sqref="M17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16</v>
      </c>
    </row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'GPS1'!G11+'GPS2'!G11+'GPS3'!G11+'GPS4'!G11</f>
        <v>94</v>
      </c>
      <c r="I10" s="11">
        <f>'GPS1'!H11+'GPS2'!H11+'GPS3'!H11+'GPS4'!H11</f>
        <v>12</v>
      </c>
      <c r="J10" s="5">
        <f>H10+I10</f>
        <v>106</v>
      </c>
      <c r="L10" s="5" t="s">
        <v>7</v>
      </c>
      <c r="M10" s="20">
        <f>J10+J11</f>
        <v>1166</v>
      </c>
    </row>
    <row r="11" spans="6:13" x14ac:dyDescent="0.3">
      <c r="F11" s="13" t="s">
        <v>2</v>
      </c>
      <c r="G11" s="8" t="s">
        <v>5</v>
      </c>
      <c r="H11" s="12">
        <f>'GPS1'!G12+'GPS2'!G12+'GPS3'!G12+'GPS4'!G12</f>
        <v>35</v>
      </c>
      <c r="I11" s="12">
        <f>'GPS1'!H12+'GPS2'!H12+'GPS3'!H12+'GPS4'!H12</f>
        <v>1025</v>
      </c>
      <c r="J11" s="5">
        <f>H11+I11</f>
        <v>1060</v>
      </c>
    </row>
    <row r="12" spans="6:13" x14ac:dyDescent="0.3">
      <c r="F12" s="5" t="s">
        <v>6</v>
      </c>
      <c r="G12" s="5"/>
      <c r="H12" s="5">
        <f>H10+H11</f>
        <v>129</v>
      </c>
      <c r="I12" s="5">
        <f>I10+I11</f>
        <v>1037</v>
      </c>
      <c r="J12" s="5"/>
    </row>
    <row r="14" spans="6:13" x14ac:dyDescent="0.3">
      <c r="H14" s="5" t="s">
        <v>7</v>
      </c>
      <c r="I14" s="5">
        <f>H12+I12</f>
        <v>1166</v>
      </c>
    </row>
    <row r="16" spans="6:13" x14ac:dyDescent="0.3">
      <c r="F16" s="11" t="s">
        <v>12</v>
      </c>
      <c r="G16" s="5">
        <f>H10/(H10+I10)</f>
        <v>0.8867924528301887</v>
      </c>
    </row>
    <row r="17" spans="4:7" x14ac:dyDescent="0.3">
      <c r="D17" t="s">
        <v>14</v>
      </c>
      <c r="F17" s="11" t="s">
        <v>8</v>
      </c>
      <c r="G17" s="5">
        <f>I11/(H11+I11)</f>
        <v>0.96698113207547165</v>
      </c>
    </row>
    <row r="18" spans="4:7" x14ac:dyDescent="0.3">
      <c r="F18" s="11" t="s">
        <v>9</v>
      </c>
      <c r="G18" s="5">
        <f>H10/H12</f>
        <v>0.72868217054263562</v>
      </c>
    </row>
    <row r="19" spans="4:7" x14ac:dyDescent="0.3">
      <c r="F19" s="11" t="s">
        <v>10</v>
      </c>
      <c r="G19" s="5">
        <f>(H10+I11)/M10</f>
        <v>0.95969125214408235</v>
      </c>
    </row>
    <row r="20" spans="4:7" x14ac:dyDescent="0.3">
      <c r="F20" s="11" t="s">
        <v>11</v>
      </c>
      <c r="G20" s="5">
        <f>2*(1/(1/G16+1/G18))</f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